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"/>
    </mc:Choice>
  </mc:AlternateContent>
  <xr:revisionPtr revIDLastSave="0" documentId="13_ncr:1_{11F1FCE9-F5E5-0B45-8194-7122668E7683}" xr6:coauthVersionLast="47" xr6:coauthVersionMax="47" xr10:uidLastSave="{00000000-0000-0000-0000-000000000000}"/>
  <bookViews>
    <workbookView xWindow="-25600" yWindow="-3100" windowWidth="25600" windowHeight="21100" xr2:uid="{7F88D06E-5CD5-CA42-A6D5-15884953D0A4}"/>
  </bookViews>
  <sheets>
    <sheet name="Figure_DataFrame" sheetId="4" r:id="rId1"/>
    <sheet name="MaterialFootprint_Material" sheetId="5" r:id="rId2"/>
    <sheet name="2050" sheetId="1" r:id="rId3"/>
    <sheet name="2030" sheetId="3" r:id="rId4"/>
    <sheet name="201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4" l="1"/>
  <c r="L3" i="4"/>
  <c r="J8" i="4"/>
  <c r="L5" i="4" s="1"/>
  <c r="J7" i="4"/>
  <c r="J6" i="4"/>
  <c r="J5" i="4"/>
  <c r="J4" i="4"/>
  <c r="J3" i="4"/>
  <c r="H4" i="4"/>
  <c r="H3" i="4"/>
  <c r="F8" i="4"/>
  <c r="F7" i="4"/>
  <c r="F6" i="4"/>
  <c r="F5" i="4"/>
  <c r="F4" i="4"/>
  <c r="F3" i="4"/>
  <c r="H5" i="4"/>
  <c r="D4" i="4"/>
  <c r="D3" i="4"/>
  <c r="D5" i="4"/>
  <c r="B8" i="4"/>
  <c r="B7" i="4"/>
  <c r="B6" i="4"/>
  <c r="B5" i="4"/>
  <c r="B4" i="4"/>
  <c r="B3" i="4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A1" i="5" a="1"/>
  <c r="A1" i="5" s="1"/>
  <c r="G393" i="3" l="1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94" i="3" s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94" i="1" s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94" i="2" s="1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4" i="2"/>
  <c r="A1" i="2" a="1"/>
  <c r="A1" i="2" s="1"/>
  <c r="F3" i="2" s="1"/>
  <c r="A1" i="1" a="1"/>
  <c r="A1" i="1" s="1"/>
  <c r="F3" i="1" s="1"/>
  <c r="A1" i="3" a="1"/>
  <c r="A1" i="3" s="1"/>
  <c r="C3" i="3" s="1"/>
  <c r="E394" i="3"/>
  <c r="D394" i="3"/>
  <c r="C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9" i="2"/>
  <c r="F8" i="2"/>
  <c r="F7" i="2"/>
  <c r="F6" i="2"/>
  <c r="F5" i="2"/>
  <c r="F4" i="2"/>
  <c r="F10" i="2"/>
  <c r="F10" i="1"/>
  <c r="E394" i="2"/>
  <c r="D394" i="2"/>
  <c r="C394" i="2"/>
  <c r="E394" i="1"/>
  <c r="D394" i="1"/>
  <c r="C39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4" i="1"/>
  <c r="G3" i="3" l="1"/>
  <c r="G3" i="1"/>
  <c r="G3" i="2"/>
  <c r="F394" i="3"/>
  <c r="F394" i="1"/>
  <c r="D3" i="2"/>
  <c r="E3" i="2"/>
  <c r="C3" i="2"/>
  <c r="C3" i="1"/>
  <c r="D3" i="1"/>
  <c r="E3" i="1"/>
  <c r="F3" i="3"/>
  <c r="E3" i="3"/>
  <c r="D3" i="3"/>
  <c r="F39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<sst xmlns="http://schemas.openxmlformats.org/spreadsheetml/2006/main" count="1306" uniqueCount="483">
  <si>
    <t>Total</t>
  </si>
  <si>
    <t>No</t>
  </si>
  <si>
    <t>Rice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</si>
  <si>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</si>
  <si>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</si>
  <si>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</si>
  <si>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</si>
  <si>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</si>
  <si>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</si>
  <si>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</si>
  <si>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</si>
  <si>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</si>
  <si>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</si>
  <si>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</si>
  <si>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</si>
  <si>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</si>
  <si>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</si>
  <si>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</si>
  <si>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</si>
  <si>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</si>
  <si>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</si>
  <si>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</si>
  <si>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</si>
  <si>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</si>
  <si>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</si>
  <si>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</si>
  <si>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</si>
  <si>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</si>
  <si>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</si>
  <si>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</si>
  <si>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</si>
  <si>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</si>
  <si>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</si>
  <si>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Meat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</si>
  <si>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</si>
  <si>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</si>
  <si>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</si>
  <si>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</si>
  <si>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</si>
  <si>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</si>
  <si>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</si>
  <si>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</si>
  <si>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</si>
  <si>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</si>
  <si>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</si>
  <si>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</si>
  <si>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</si>
  <si>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Sugar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</si>
  <si>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</si>
  <si>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</si>
  <si>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</si>
  <si>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</si>
  <si>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</si>
  <si>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</si>
  <si>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</si>
  <si>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</si>
  <si>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</si>
  <si>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</si>
  <si>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</si>
  <si>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</si>
  <si>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</si>
  <si>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</si>
  <si>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</si>
  <si>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</si>
  <si>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</si>
  <si>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</si>
  <si>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</si>
  <si>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</si>
  <si>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</si>
  <si>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</si>
  <si>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</si>
  <si>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</si>
  <si>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</si>
  <si>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</si>
  <si>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</si>
  <si>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</si>
  <si>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</si>
  <si>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</si>
  <si>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</si>
  <si>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</si>
  <si>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</si>
  <si>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</si>
  <si>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</si>
  <si>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</si>
  <si>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</si>
  <si>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</si>
  <si>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</si>
  <si>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</si>
  <si>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</si>
  <si>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</si>
  <si>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</si>
  <si>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</si>
  <si>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</si>
  <si>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</si>
  <si>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</si>
  <si>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</si>
  <si>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</si>
  <si>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</si>
  <si>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</si>
  <si>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</si>
  <si>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</si>
  <si>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</si>
  <si>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</si>
  <si>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</si>
  <si>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</si>
  <si>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</si>
  <si>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</si>
  <si>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</si>
  <si>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</si>
  <si>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</si>
  <si>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</si>
  <si>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</si>
  <si>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</si>
  <si>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</si>
  <si>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</si>
  <si>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</si>
  <si>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</si>
  <si>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</si>
  <si>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</si>
  <si>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</si>
  <si>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</si>
  <si>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</si>
  <si>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</si>
  <si>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</si>
  <si>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</si>
  <si>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</si>
  <si>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</si>
  <si>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</si>
  <si>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</si>
  <si>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</si>
  <si>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</si>
  <si>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</si>
  <si>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</si>
  <si>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</si>
  <si>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</si>
  <si>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</si>
  <si>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Cement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</si>
  <si>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</si>
  <si>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</si>
  <si>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</si>
  <si>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</si>
  <si>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</si>
  <si>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</si>
  <si>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</si>
  <si>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</si>
  <si>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</si>
  <si>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</si>
  <si>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</si>
  <si>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</si>
  <si>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</si>
  <si>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</si>
  <si>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</si>
  <si>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</si>
  <si>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</si>
  <si>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</si>
  <si>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</si>
  <si>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</si>
  <si>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</si>
  <si>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</si>
  <si>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Copper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</si>
  <si>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</si>
  <si>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</si>
  <si>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</si>
  <si>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</si>
  <si>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</si>
  <si>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</si>
  <si>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</si>
  <si>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</si>
  <si>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</si>
  <si>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</si>
  <si>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</si>
  <si>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</si>
  <si>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</si>
  <si>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</si>
  <si>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</si>
  <si>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</si>
  <si>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</si>
  <si>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</si>
  <si>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</si>
  <si>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</si>
  <si>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</si>
  <si>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</si>
  <si>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</si>
  <si>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</si>
  <si>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</si>
  <si>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</si>
  <si>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</si>
  <si>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</si>
  <si>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</si>
  <si>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</si>
  <si>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</si>
  <si>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</si>
  <si>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</si>
  <si>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</si>
  <si>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</si>
  <si>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</si>
  <si>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</si>
  <si>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</si>
  <si>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</si>
  <si>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</si>
  <si>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</si>
  <si>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</si>
  <si>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</si>
  <si>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</si>
  <si>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</si>
  <si>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</si>
  <si>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</si>
  <si>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</si>
  <si>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</si>
  <si>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</si>
  <si>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</si>
  <si>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</si>
  <si>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</si>
  <si>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</si>
  <si>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</si>
  <si>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</si>
  <si>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</si>
  <si>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</si>
  <si>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</si>
  <si>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</si>
  <si>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</si>
  <si>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</si>
  <si>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</si>
  <si>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</si>
  <si>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</si>
  <si>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</si>
  <si>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</si>
  <si>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</si>
  <si>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</si>
  <si>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</si>
  <si>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</si>
  <si>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</si>
  <si>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</si>
  <si>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</si>
  <si>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</si>
  <si>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</si>
  <si>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</si>
  <si>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</si>
  <si>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</si>
  <si>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</si>
  <si>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</si>
  <si>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</si>
  <si>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</si>
  <si>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</si>
  <si>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</si>
  <si>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</si>
  <si>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</si>
  <si>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</si>
  <si>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</si>
  <si>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</si>
  <si>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</si>
  <si>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</si>
  <si>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</si>
  <si>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</si>
  <si>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</si>
  <si>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</si>
  <si>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</si>
  <si>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</si>
  <si>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</si>
  <si>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</si>
  <si>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</si>
  <si>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</si>
  <si>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</si>
  <si>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</si>
  <si>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</si>
  <si>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</si>
  <si>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</si>
  <si>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</si>
  <si>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</si>
  <si>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</si>
  <si>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</si>
  <si>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</si>
  <si>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</si>
  <si>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</si>
  <si>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</si>
  <si>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</si>
  <si>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</si>
  <si>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</si>
  <si>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</si>
  <si>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</si>
  <si>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</si>
  <si>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</si>
  <si>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</si>
  <si>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</si>
  <si>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</si>
  <si>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</si>
  <si>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</si>
  <si>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</si>
  <si>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</si>
  <si>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</si>
  <si>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</si>
  <si>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</si>
  <si>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</si>
  <si>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</si>
  <si>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</si>
  <si>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</si>
  <si>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</si>
  <si>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</si>
  <si>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</si>
  <si>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</si>
  <si>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</si>
  <si>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</si>
  <si>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</si>
  <si>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</si>
  <si>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</si>
  <si>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</si>
  <si>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</si>
  <si>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</si>
  <si>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</si>
  <si>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</si>
  <si>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</si>
  <si>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</si>
  <si>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</si>
  <si>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</si>
  <si>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</si>
  <si>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</si>
  <si>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</si>
  <si>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</si>
  <si>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</si>
  <si>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</si>
  <si>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</si>
  <si>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</si>
  <si>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</si>
  <si>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</si>
  <si>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</si>
  <si>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</si>
  <si>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</si>
  <si>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</si>
  <si>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</si>
  <si>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</si>
  <si>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</si>
  <si>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</si>
  <si>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</si>
  <si>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</si>
  <si>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</si>
  <si>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</si>
  <si>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</si>
  <si>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</si>
  <si>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</si>
  <si>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</si>
  <si>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</si>
  <si>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</si>
  <si>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</si>
  <si>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</si>
  <si>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</si>
  <si>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</si>
  <si>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</si>
  <si>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</si>
  <si>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</si>
  <si>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</si>
  <si>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</si>
  <si>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</si>
  <si>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</si>
  <si>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</si>
  <si>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</si>
  <si>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</si>
  <si>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</si>
  <si>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</si>
  <si>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</si>
  <si>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</si>
  <si>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</si>
  <si>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</si>
  <si>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</si>
  <si>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</si>
  <si>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</si>
  <si>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</si>
  <si>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</si>
  <si>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</si>
  <si>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</si>
  <si>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</si>
  <si>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</si>
  <si>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</si>
  <si>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</si>
  <si>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</si>
  <si>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</si>
  <si>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</si>
  <si>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</si>
  <si>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</si>
  <si>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</si>
  <si>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</si>
  <si>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</si>
  <si>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</si>
  <si>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</si>
  <si>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</si>
  <si>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</si>
  <si>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</si>
  <si>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</si>
  <si>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</si>
  <si>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</si>
  <si>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</si>
  <si>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</si>
  <si>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Sector</t>
  </si>
  <si>
    <t>Inflow</t>
    <phoneticPr fontId="2"/>
  </si>
  <si>
    <t>Outflow</t>
    <phoneticPr fontId="2"/>
  </si>
  <si>
    <t>Imported products</t>
  </si>
  <si>
    <t>Imported products</t>
    <phoneticPr fontId="2"/>
  </si>
  <si>
    <t>Biomass</t>
    <phoneticPr fontId="2"/>
  </si>
  <si>
    <t>Fossil fuels</t>
  </si>
  <si>
    <t>Fossil fuels</t>
    <phoneticPr fontId="2"/>
  </si>
  <si>
    <t>Metals</t>
  </si>
  <si>
    <t>Metals</t>
    <phoneticPr fontId="2"/>
  </si>
  <si>
    <t>Non-metallic minerals</t>
    <phoneticPr fontId="2"/>
  </si>
  <si>
    <t>Cyclical use</t>
    <phoneticPr fontId="2"/>
  </si>
  <si>
    <t>Export</t>
    <phoneticPr fontId="2"/>
  </si>
  <si>
    <t>DPO+NAS</t>
    <phoneticPr fontId="2"/>
  </si>
  <si>
    <t>t</t>
  </si>
  <si>
    <t>Year</t>
  </si>
  <si>
    <t>Material</t>
  </si>
  <si>
    <t>Food biomass</t>
  </si>
  <si>
    <t>Wood and other biomass</t>
  </si>
  <si>
    <t>Wheat</t>
  </si>
  <si>
    <t>Other cereals</t>
  </si>
  <si>
    <t>Iron ore</t>
  </si>
  <si>
    <t>Vegetables, fruit, nuts</t>
  </si>
  <si>
    <t>Major metals</t>
  </si>
  <si>
    <t>Oil seeds</t>
  </si>
  <si>
    <t>Other metals and ores</t>
  </si>
  <si>
    <t>Stone, sand and clay</t>
  </si>
  <si>
    <t>Other aguricultural products nec</t>
  </si>
  <si>
    <t>Other industrial minerals</t>
  </si>
  <si>
    <t>Live animals</t>
  </si>
  <si>
    <t>Metal waste</t>
  </si>
  <si>
    <t>Dairy, eggs, and honey</t>
  </si>
  <si>
    <t>Mining waste, slag</t>
  </si>
  <si>
    <t>Fish and aquatic resources</t>
  </si>
  <si>
    <t>Paper and wood waste</t>
  </si>
  <si>
    <t>Board and plywood</t>
  </si>
  <si>
    <t>Other waste</t>
  </si>
  <si>
    <t>Fuel wood and charcoal</t>
  </si>
  <si>
    <t>Lumber and sawn wood</t>
  </si>
  <si>
    <t>CU rate</t>
    <phoneticPr fontId="2"/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</si>
  <si>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</si>
  <si>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</si>
  <si>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</si>
  <si>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</si>
  <si>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</si>
  <si>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</si>
  <si>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</si>
  <si>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</si>
  <si>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</si>
  <si>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</si>
  <si>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</si>
  <si>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</si>
  <si>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</si>
  <si>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</si>
  <si>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</si>
  <si>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</si>
  <si>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</si>
  <si>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Lime</t>
  </si>
  <si>
    <t>Other minerals</t>
  </si>
  <si>
    <t>Iron and steel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</si>
  <si>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</si>
  <si>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</si>
  <si>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</si>
  <si>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</si>
  <si>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</si>
  <si>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</si>
  <si>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</si>
  <si>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</si>
  <si>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</si>
  <si>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</si>
  <si>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</si>
  <si>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</si>
  <si>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</si>
  <si>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</si>
  <si>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</si>
  <si>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</si>
  <si>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</si>
  <si>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</si>
  <si>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</si>
  <si>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</si>
  <si>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</si>
  <si>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</si>
  <si>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</si>
  <si>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</si>
  <si>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</si>
  <si>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C10</t>
  </si>
  <si>
    <t>Glass and ceramic waste</t>
  </si>
  <si>
    <t>C11</t>
  </si>
  <si>
    <t>C12</t>
  </si>
  <si>
    <t>Other</t>
  </si>
  <si>
    <t>T4%+MFT</t>
    <phoneticPr fontId="2"/>
  </si>
  <si>
    <t>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</si>
</sst>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3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</cellStyleXfs>
  <cellXfs count="28">
    <xf numFmtId="0" fontId="0" fillId="0" borderId="0" xfId="0"/>
    <xf numFmtId="176" fontId="0" fillId="0" borderId="0" xfId="1" applyFont="1"/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0" xfId="2"/>
    <xf numFmtId="0" fontId="1" fillId="0" borderId="0" xfId="2" applyAlignment="1">
      <alignment vertical="center"/>
    </xf>
    <xf numFmtId="0" fontId="1" fillId="2" borderId="0" xfId="2" applyFill="1"/>
    <xf numFmtId="0" fontId="0" fillId="0" borderId="1" xfId="0" applyBorder="1"/>
    <xf numFmtId="11" fontId="0" fillId="0" borderId="0" xfId="1" applyNumberFormat="1" applyFont="1"/>
    <xf numFmtId="1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0" fillId="0" borderId="0" xfId="3" applyFont="1" applyAlignment="1"/>
    <xf numFmtId="0" fontId="1" fillId="0" borderId="2" xfId="2" applyBorder="1"/>
    <xf numFmtId="38" fontId="1" fillId="0" borderId="2" xfId="3" applyBorder="1" applyAlignment="1"/>
    <xf numFmtId="9" fontId="0" fillId="0" borderId="0" xfId="4" applyFont="1"/>
    <xf numFmtId="0" fontId="1" fillId="0" borderId="0" xfId="2" applyAlignment="1">
      <alignment horizontal="righ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/>
    <xf numFmtId="38" fontId="0" fillId="3" borderId="0" xfId="0" applyNumberFormat="1" applyFill="1"/>
    <xf numFmtId="176" fontId="0" fillId="3" borderId="0" xfId="1" applyFont="1" applyFill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/>
  </cellXfs>
  <cellStyles count="5">
    <cellStyle name="Normal 2" xfId="2" xr:uid="{8126EF8D-4651-A74A-9E64-0B808D9F166B}"/>
    <cellStyle name="パーセント 2" xfId="4" xr:uid="{58484481-14AC-0F4F-8018-4378554810D8}"/>
    <cellStyle name="桁区切り" xfId="1" builtinId="6"/>
    <cellStyle name="桁区切り 2" xfId="3" xr:uid="{43B632E8-85C4-4644-863E-02429AFCA4FD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BB9F-CB16-2C46-8A7B-5C6CA7BFC802}">
  <dimension ref="A1:L8"/>
  <sheetViews>
    <sheetView tabSelected="1" workbookViewId="0">
      <selection activeCell="E15" sqref="E15"/>
    </sheetView>
  </sheetViews>
  <sheetFormatPr baseColWidth="10" defaultRowHeight="15"/>
  <cols>
    <col min="1" max="1" width="19.83203125" customWidth="1"/>
    <col min="2" max="2" width="13.83203125" customWidth="1"/>
    <col min="3" max="3" width="19.83203125" customWidth="1"/>
    <col min="4" max="4" width="13.83203125" customWidth="1"/>
    <col min="5" max="5" width="19.83203125" customWidth="1"/>
    <col min="6" max="6" width="13.83203125" customWidth="1"/>
    <col min="7" max="7" width="19.83203125" customWidth="1"/>
    <col min="8" max="8" width="13.83203125" customWidth="1"/>
    <col min="9" max="9" width="19.83203125" customWidth="1"/>
    <col min="10" max="10" width="13.83203125" customWidth="1"/>
    <col min="11" max="11" width="19.83203125" customWidth="1"/>
    <col min="12" max="12" width="13.83203125" customWidth="1"/>
  </cols>
  <sheetData>
    <row r="1" spans="1:12">
      <c r="A1" s="20">
        <v>2015</v>
      </c>
      <c r="B1" s="20"/>
      <c r="C1" s="20"/>
      <c r="D1" s="20" t="s">
        <v>482</v>
      </c>
      <c r="E1" s="25">
        <v>2030</v>
      </c>
      <c r="F1" s="20"/>
      <c r="G1" s="20"/>
      <c r="H1" s="20" t="s">
        <v>482</v>
      </c>
      <c r="I1" s="25">
        <v>2050</v>
      </c>
      <c r="J1" s="20"/>
      <c r="K1" s="20"/>
      <c r="L1" s="20" t="s">
        <v>482</v>
      </c>
    </row>
    <row r="2" spans="1:12" ht="16" thickBot="1">
      <c r="A2" s="21" t="s">
        <v>392</v>
      </c>
      <c r="B2" s="21"/>
      <c r="C2" s="26" t="s">
        <v>393</v>
      </c>
      <c r="D2" s="21"/>
      <c r="E2" s="26" t="s">
        <v>392</v>
      </c>
      <c r="F2" s="21"/>
      <c r="G2" s="26" t="s">
        <v>393</v>
      </c>
      <c r="H2" s="21"/>
      <c r="I2" s="26" t="s">
        <v>392</v>
      </c>
      <c r="J2" s="21"/>
      <c r="K2" s="26" t="s">
        <v>393</v>
      </c>
      <c r="L2" s="21"/>
    </row>
    <row r="3" spans="1:12" ht="16" thickTop="1">
      <c r="A3" s="22" t="s">
        <v>395</v>
      </c>
      <c r="B3" s="23">
        <f>MaterialFootprint_Material!C11</f>
        <v>23991527.689647801</v>
      </c>
      <c r="C3" s="27" t="s">
        <v>403</v>
      </c>
      <c r="D3" s="24">
        <f>'2015'!F394</f>
        <v>382924279.65306598</v>
      </c>
      <c r="E3" s="27" t="s">
        <v>395</v>
      </c>
      <c r="F3" s="23">
        <f>MaterialFootprint_Material!F11</f>
        <v>16517609.077400964</v>
      </c>
      <c r="G3" s="27" t="s">
        <v>403</v>
      </c>
      <c r="H3" s="24">
        <f>'2030'!F394</f>
        <v>216314360.71806911</v>
      </c>
      <c r="I3" s="27" t="s">
        <v>395</v>
      </c>
      <c r="J3" s="23">
        <f>MaterialFootprint_Material!J11</f>
        <v>7333158.4266339717</v>
      </c>
      <c r="K3" s="27" t="s">
        <v>403</v>
      </c>
      <c r="L3" s="24">
        <f>'2050'!F394</f>
        <v>29419364.423383184</v>
      </c>
    </row>
    <row r="4" spans="1:12">
      <c r="A4" s="22" t="s">
        <v>396</v>
      </c>
      <c r="B4" s="23">
        <f>SUM(MaterialFootprint_Material!C3:C4)</f>
        <v>136907581.34153175</v>
      </c>
      <c r="C4" s="27" t="s">
        <v>404</v>
      </c>
      <c r="D4" s="24">
        <f>'2015'!G394</f>
        <v>713570670.30984879</v>
      </c>
      <c r="E4" s="27" t="s">
        <v>396</v>
      </c>
      <c r="F4" s="23">
        <f>SUM(MaterialFootprint_Material!F3:F4)</f>
        <v>106578914.98037791</v>
      </c>
      <c r="G4" s="27" t="s">
        <v>404</v>
      </c>
      <c r="H4" s="24">
        <f>'2030'!G394</f>
        <v>351822779.55984432</v>
      </c>
      <c r="I4" s="27" t="s">
        <v>396</v>
      </c>
      <c r="J4" s="23">
        <f>SUM(MaterialFootprint_Material!J3:J4)</f>
        <v>83547169.500704437</v>
      </c>
      <c r="K4" s="27" t="s">
        <v>404</v>
      </c>
      <c r="L4" s="24">
        <f>'2050'!G394</f>
        <v>197457960.54259023</v>
      </c>
    </row>
    <row r="5" spans="1:12">
      <c r="A5" s="22" t="s">
        <v>398</v>
      </c>
      <c r="B5" s="23">
        <f>MaterialFootprint_Material!C5</f>
        <v>367393053.51834357</v>
      </c>
      <c r="C5" s="27" t="s">
        <v>402</v>
      </c>
      <c r="D5" s="24">
        <f>B8</f>
        <v>218625310.05683333</v>
      </c>
      <c r="E5" s="27" t="s">
        <v>398</v>
      </c>
      <c r="F5" s="23">
        <f>MaterialFootprint_Material!F5</f>
        <v>167845571.8909364</v>
      </c>
      <c r="G5" s="27" t="s">
        <v>402</v>
      </c>
      <c r="H5" s="24">
        <f>F8</f>
        <v>144771609.22661594</v>
      </c>
      <c r="I5" s="27" t="s">
        <v>398</v>
      </c>
      <c r="J5" s="23">
        <f>MaterialFootprint_Material!J5</f>
        <v>44778769.678001992</v>
      </c>
      <c r="K5" s="27" t="s">
        <v>402</v>
      </c>
      <c r="L5" s="24">
        <f>J8</f>
        <v>88230073.280954987</v>
      </c>
    </row>
    <row r="6" spans="1:12">
      <c r="A6" s="22" t="s">
        <v>400</v>
      </c>
      <c r="B6" s="23">
        <f>SUM(MaterialFootprint_Material!C6:C8)</f>
        <v>137707001.10241321</v>
      </c>
      <c r="C6" s="27"/>
      <c r="D6" s="22"/>
      <c r="E6" s="27" t="s">
        <v>400</v>
      </c>
      <c r="F6" s="23">
        <f>SUM(MaterialFootprint_Material!F6:F8)</f>
        <v>67042989.251012795</v>
      </c>
      <c r="G6" s="27"/>
      <c r="H6" s="22"/>
      <c r="I6" s="27" t="s">
        <v>400</v>
      </c>
      <c r="J6" s="23">
        <f>SUM(MaterialFootprint_Material!J6:K8)</f>
        <v>16610557.311721159</v>
      </c>
      <c r="K6" s="27"/>
      <c r="L6" s="22"/>
    </row>
    <row r="7" spans="1:12">
      <c r="A7" s="22" t="s">
        <v>401</v>
      </c>
      <c r="B7" s="23">
        <f>SUM(MaterialFootprint_Material!C9:C10)</f>
        <v>430495786.31097817</v>
      </c>
      <c r="C7" s="27"/>
      <c r="D7" s="22"/>
      <c r="E7" s="27" t="s">
        <v>401</v>
      </c>
      <c r="F7" s="23">
        <f>SUM(MaterialFootprint_Material!F9:F10)</f>
        <v>210152055.07818508</v>
      </c>
      <c r="G7" s="27"/>
      <c r="H7" s="22"/>
      <c r="I7" s="27" t="s">
        <v>401</v>
      </c>
      <c r="J7" s="23">
        <f>SUM(MaterialFootprint_Material!J9:J10)</f>
        <v>74607685.048911959</v>
      </c>
      <c r="K7" s="27"/>
      <c r="L7" s="22"/>
    </row>
    <row r="8" spans="1:12">
      <c r="A8" s="22" t="s">
        <v>402</v>
      </c>
      <c r="B8" s="23">
        <f>SUM(MaterialFootprint_Material!C12:C15)</f>
        <v>218625310.05683333</v>
      </c>
      <c r="C8" s="27"/>
      <c r="D8" s="22"/>
      <c r="E8" s="27" t="s">
        <v>402</v>
      </c>
      <c r="F8" s="23">
        <f>SUM(MaterialFootprint_Material!F12:F15)</f>
        <v>144771609.22661594</v>
      </c>
      <c r="G8" s="27"/>
      <c r="H8" s="22"/>
      <c r="I8" s="27" t="s">
        <v>402</v>
      </c>
      <c r="J8" s="23">
        <f>SUM(MaterialFootprint_Material!J12:J15)</f>
        <v>88230073.280954987</v>
      </c>
      <c r="K8" s="27"/>
      <c r="L8" s="2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5DC4-E00C-9B4E-9D7F-26F642076276}">
  <sheetPr>
    <tabColor theme="6" tint="0.59999389629810485"/>
  </sheetPr>
  <dimension ref="A1:T59"/>
  <sheetViews>
    <sheetView workbookViewId="0">
      <selection activeCell="G11" sqref="G11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MaterialFootprint_Material</v>
      </c>
      <c r="B1" s="10" t="s">
        <v>405</v>
      </c>
      <c r="C1" s="11" t="s">
        <v>406</v>
      </c>
      <c r="D1" s="11" t="s">
        <v>481</v>
      </c>
      <c r="E1" s="11"/>
      <c r="F1" s="11"/>
      <c r="G1" s="11"/>
      <c r="H1" s="11"/>
      <c r="I1" s="11"/>
    </row>
    <row r="2" spans="1:20" ht="16" thickBot="1">
      <c r="A2" s="7" t="s">
        <v>1</v>
      </c>
      <c r="B2" s="12" t="s">
        <v>407</v>
      </c>
      <c r="C2" s="13">
        <v>2015</v>
      </c>
      <c r="D2" s="14">
        <v>2020</v>
      </c>
      <c r="E2" s="14">
        <v>2025</v>
      </c>
      <c r="F2" s="14">
        <v>2030</v>
      </c>
      <c r="G2" s="14">
        <v>2035</v>
      </c>
      <c r="H2" s="14">
        <v>2040</v>
      </c>
      <c r="I2" s="14">
        <v>2045</v>
      </c>
      <c r="J2" s="14">
        <v>2050</v>
      </c>
      <c r="K2" s="7" t="s">
        <v>1</v>
      </c>
      <c r="L2" s="12" t="s">
        <v>407</v>
      </c>
      <c r="M2" s="13">
        <v>2015</v>
      </c>
      <c r="N2" s="14">
        <v>2020</v>
      </c>
      <c r="O2" s="14">
        <v>2025</v>
      </c>
      <c r="P2" s="14">
        <v>2030</v>
      </c>
      <c r="Q2" s="14">
        <v>2035</v>
      </c>
      <c r="R2" s="14">
        <v>2040</v>
      </c>
      <c r="S2" s="14">
        <v>2045</v>
      </c>
      <c r="T2" s="14">
        <v>2050</v>
      </c>
    </row>
    <row r="3" spans="1:20" ht="16" thickTop="1">
      <c r="A3">
        <v>1</v>
      </c>
      <c r="B3" t="s">
        <v>408</v>
      </c>
      <c r="C3" s="15">
        <v>98079984.210604727</v>
      </c>
      <c r="D3" s="15">
        <v>95728775.798975512</v>
      </c>
      <c r="E3" s="15">
        <v>92631646.253585875</v>
      </c>
      <c r="F3" s="15">
        <v>89060017.129108608</v>
      </c>
      <c r="G3" s="15">
        <v>85652555.002525508</v>
      </c>
      <c r="H3" s="15">
        <v>81204631.198306859</v>
      </c>
      <c r="I3" s="15">
        <v>78496664.024414748</v>
      </c>
      <c r="J3" s="15">
        <v>74665925.792371377</v>
      </c>
      <c r="K3" s="4">
        <v>1</v>
      </c>
      <c r="L3" s="5" t="s">
        <v>2</v>
      </c>
      <c r="M3" s="15">
        <v>8582723.8703006357</v>
      </c>
      <c r="N3" s="15">
        <v>8465794.906185668</v>
      </c>
      <c r="O3" s="15">
        <v>8260185.1149813645</v>
      </c>
      <c r="P3" s="15">
        <v>8033597.3319469364</v>
      </c>
      <c r="Q3" s="15">
        <v>7774419.8585292101</v>
      </c>
      <c r="R3" s="15">
        <v>7478293.4779823059</v>
      </c>
      <c r="S3" s="15">
        <v>7307436.1159175951</v>
      </c>
      <c r="T3" s="15">
        <v>7005487.6763067963</v>
      </c>
    </row>
    <row r="4" spans="1:20">
      <c r="A4">
        <v>2</v>
      </c>
      <c r="B4" t="s">
        <v>409</v>
      </c>
      <c r="C4" s="15">
        <v>38827597.130927041</v>
      </c>
      <c r="D4" s="15">
        <v>29778281.130072698</v>
      </c>
      <c r="E4" s="15">
        <v>23817789.938683797</v>
      </c>
      <c r="F4" s="15">
        <v>17518897.851269297</v>
      </c>
      <c r="G4" s="15">
        <v>15008776.580934653</v>
      </c>
      <c r="H4" s="15">
        <v>12400443.601956639</v>
      </c>
      <c r="I4" s="15">
        <v>10435329.980315955</v>
      </c>
      <c r="J4" s="15">
        <v>8881243.7083330601</v>
      </c>
      <c r="K4" s="4">
        <v>2</v>
      </c>
      <c r="L4" s="5" t="s">
        <v>410</v>
      </c>
      <c r="M4" s="15">
        <v>5955667.4852545783</v>
      </c>
      <c r="N4" s="15">
        <v>5776475.5969175333</v>
      </c>
      <c r="O4" s="15">
        <v>5486177.3323326968</v>
      </c>
      <c r="P4" s="15">
        <v>5303483.6220176863</v>
      </c>
      <c r="Q4" s="15">
        <v>5107173.7347619301</v>
      </c>
      <c r="R4" s="15">
        <v>4820766.2872181488</v>
      </c>
      <c r="S4" s="15">
        <v>4676660.5793155357</v>
      </c>
      <c r="T4" s="15">
        <v>4455983.500693717</v>
      </c>
    </row>
    <row r="5" spans="1:20">
      <c r="A5">
        <v>3</v>
      </c>
      <c r="B5" t="s">
        <v>397</v>
      </c>
      <c r="C5" s="15">
        <v>367393053.51834357</v>
      </c>
      <c r="D5" s="15">
        <v>278958067.67270064</v>
      </c>
      <c r="E5" s="15">
        <v>212017305.98058185</v>
      </c>
      <c r="F5" s="15">
        <v>167845571.8909364</v>
      </c>
      <c r="G5" s="15">
        <v>114850946.18346143</v>
      </c>
      <c r="H5" s="15">
        <v>77038329.274031281</v>
      </c>
      <c r="I5" s="15">
        <v>58697370.056093246</v>
      </c>
      <c r="J5" s="15">
        <v>44778769.678001992</v>
      </c>
      <c r="K5" s="4">
        <v>3</v>
      </c>
      <c r="L5" s="5" t="s">
        <v>411</v>
      </c>
      <c r="M5" s="15">
        <v>14735128.759578552</v>
      </c>
      <c r="N5" s="15">
        <v>14333106.615709575</v>
      </c>
      <c r="O5" s="15">
        <v>13788206.507485328</v>
      </c>
      <c r="P5" s="15">
        <v>13164341.230075503</v>
      </c>
      <c r="Q5" s="15">
        <v>12592666.018449279</v>
      </c>
      <c r="R5" s="15">
        <v>11732384.056238988</v>
      </c>
      <c r="S5" s="15">
        <v>11196014.697312433</v>
      </c>
      <c r="T5" s="15">
        <v>10575737.492711976</v>
      </c>
    </row>
    <row r="6" spans="1:20">
      <c r="A6">
        <v>4</v>
      </c>
      <c r="B6" t="s">
        <v>412</v>
      </c>
      <c r="C6" s="15">
        <v>116551899.8846886</v>
      </c>
      <c r="D6" s="15">
        <v>98108749.236829132</v>
      </c>
      <c r="E6" s="15">
        <v>76389912.109646738</v>
      </c>
      <c r="F6" s="15">
        <v>55567068.066261165</v>
      </c>
      <c r="G6" s="15">
        <v>43418684.642532974</v>
      </c>
      <c r="H6" s="15">
        <v>33828927.40122389</v>
      </c>
      <c r="I6" s="15">
        <v>22526825.327816986</v>
      </c>
      <c r="J6" s="15">
        <v>13954268.994896539</v>
      </c>
      <c r="K6" s="4">
        <v>4</v>
      </c>
      <c r="L6" s="5" t="s">
        <v>413</v>
      </c>
      <c r="M6" s="15">
        <v>15683626.618171848</v>
      </c>
      <c r="N6" s="15">
        <v>15445708.54798072</v>
      </c>
      <c r="O6" s="15">
        <v>15060883.636882782</v>
      </c>
      <c r="P6" s="15">
        <v>14604055.807288906</v>
      </c>
      <c r="Q6" s="15">
        <v>14135168.429267928</v>
      </c>
      <c r="R6" s="15">
        <v>13603670.051292282</v>
      </c>
      <c r="S6" s="15">
        <v>13299568.42043728</v>
      </c>
      <c r="T6" s="15">
        <v>12756521.629366055</v>
      </c>
    </row>
    <row r="7" spans="1:20">
      <c r="A7">
        <v>5</v>
      </c>
      <c r="B7" t="s">
        <v>414</v>
      </c>
      <c r="C7" s="15">
        <v>8879682.2791371737</v>
      </c>
      <c r="D7" s="15">
        <v>7544231.4538265215</v>
      </c>
      <c r="E7" s="15">
        <v>6486363.5550268563</v>
      </c>
      <c r="F7" s="15">
        <v>5544140.4162744451</v>
      </c>
      <c r="G7" s="15">
        <v>4943898.9776476771</v>
      </c>
      <c r="H7" s="15">
        <v>3274278.0069348551</v>
      </c>
      <c r="I7" s="15">
        <v>1988993.522526579</v>
      </c>
      <c r="J7" s="15">
        <v>1201075.0970645929</v>
      </c>
      <c r="K7" s="4">
        <v>5</v>
      </c>
      <c r="L7" s="5" t="s">
        <v>415</v>
      </c>
      <c r="M7" s="15">
        <v>7652266.5633475073</v>
      </c>
      <c r="N7" s="15">
        <v>7462556.4861941515</v>
      </c>
      <c r="O7" s="15">
        <v>7211224.3067300143</v>
      </c>
      <c r="P7" s="15">
        <v>6781318.7725735568</v>
      </c>
      <c r="Q7" s="15">
        <v>6502685.3560298542</v>
      </c>
      <c r="R7" s="15">
        <v>6094047.0046790279</v>
      </c>
      <c r="S7" s="15">
        <v>5827879.0632192977</v>
      </c>
      <c r="T7" s="15">
        <v>5501390.9199110493</v>
      </c>
    </row>
    <row r="8" spans="1:20">
      <c r="A8">
        <v>6</v>
      </c>
      <c r="B8" t="s">
        <v>416</v>
      </c>
      <c r="C8" s="15">
        <v>12275418.938587431</v>
      </c>
      <c r="D8" s="15">
        <v>10352283.937465314</v>
      </c>
      <c r="E8" s="15">
        <v>8148894.1032169396</v>
      </c>
      <c r="F8" s="15">
        <v>5931780.7684771894</v>
      </c>
      <c r="G8" s="15">
        <v>4601958.4379774695</v>
      </c>
      <c r="H8" s="15">
        <v>3550412.8802286098</v>
      </c>
      <c r="I8" s="15">
        <v>2352024.3377927206</v>
      </c>
      <c r="J8" s="15">
        <v>1455198.2197600282</v>
      </c>
      <c r="K8" s="4">
        <v>6</v>
      </c>
      <c r="L8" s="5" t="s">
        <v>47</v>
      </c>
      <c r="M8" s="15">
        <v>6008014.9729744373</v>
      </c>
      <c r="N8" s="15">
        <v>5905279.9620238384</v>
      </c>
      <c r="O8" s="15">
        <v>5752563.8511759555</v>
      </c>
      <c r="P8" s="15">
        <v>5570647.570528063</v>
      </c>
      <c r="Q8" s="15">
        <v>5376289.2773346044</v>
      </c>
      <c r="R8" s="15">
        <v>5153731.0965333283</v>
      </c>
      <c r="S8" s="15">
        <v>5024636.3454127014</v>
      </c>
      <c r="T8" s="15">
        <v>4816802.8716949457</v>
      </c>
    </row>
    <row r="9" spans="1:20">
      <c r="A9">
        <v>7</v>
      </c>
      <c r="B9" t="s">
        <v>417</v>
      </c>
      <c r="C9" s="15">
        <v>281210039.9337213</v>
      </c>
      <c r="D9" s="15">
        <v>218319265.73537636</v>
      </c>
      <c r="E9" s="15">
        <v>173279919.94017604</v>
      </c>
      <c r="F9" s="15">
        <v>137453742.89788041</v>
      </c>
      <c r="G9" s="15">
        <v>112582349.24483113</v>
      </c>
      <c r="H9" s="15">
        <v>91994201.860831469</v>
      </c>
      <c r="I9" s="15">
        <v>71504188.97956939</v>
      </c>
      <c r="J9" s="15">
        <v>55071204.920472063</v>
      </c>
      <c r="K9" s="4">
        <v>7</v>
      </c>
      <c r="L9" s="5" t="s">
        <v>418</v>
      </c>
      <c r="M9" s="15">
        <v>32536274.47670624</v>
      </c>
      <c r="N9" s="15">
        <v>31664521.454568509</v>
      </c>
      <c r="O9" s="15">
        <v>30541230.954941239</v>
      </c>
      <c r="P9" s="15">
        <v>29250264.054809559</v>
      </c>
      <c r="Q9" s="15">
        <v>28035600.946093366</v>
      </c>
      <c r="R9" s="15">
        <v>26460652.59381571</v>
      </c>
      <c r="S9" s="15">
        <v>25458022.545323554</v>
      </c>
      <c r="T9" s="15">
        <v>24163602.932980772</v>
      </c>
    </row>
    <row r="10" spans="1:20">
      <c r="A10">
        <v>8</v>
      </c>
      <c r="B10" t="s">
        <v>419</v>
      </c>
      <c r="C10" s="15">
        <v>149285746.37725687</v>
      </c>
      <c r="D10" s="15">
        <v>126154299.43628374</v>
      </c>
      <c r="E10" s="15">
        <v>99015608.710035264</v>
      </c>
      <c r="F10" s="15">
        <v>72698312.180304676</v>
      </c>
      <c r="G10" s="15">
        <v>57231338.524083115</v>
      </c>
      <c r="H10" s="15">
        <v>44750901.643399298</v>
      </c>
      <c r="I10" s="15">
        <v>30454072.522482283</v>
      </c>
      <c r="J10" s="15">
        <v>19536480.128439896</v>
      </c>
      <c r="K10" s="4">
        <v>8</v>
      </c>
      <c r="L10" s="5" t="s">
        <v>420</v>
      </c>
      <c r="M10" s="15">
        <v>6420.9820308596218</v>
      </c>
      <c r="N10" s="15">
        <v>6118.8418634254485</v>
      </c>
      <c r="O10" s="15">
        <v>5792.5341705964911</v>
      </c>
      <c r="P10" s="15">
        <v>5464.9792311258279</v>
      </c>
      <c r="Q10" s="15">
        <v>5149.7230400327771</v>
      </c>
      <c r="R10" s="15">
        <v>4715.21826348184</v>
      </c>
      <c r="S10" s="15">
        <v>4173.3306764551153</v>
      </c>
      <c r="T10" s="15">
        <v>3751.2475993119619</v>
      </c>
    </row>
    <row r="11" spans="1:20">
      <c r="A11">
        <v>9</v>
      </c>
      <c r="B11" t="s">
        <v>394</v>
      </c>
      <c r="C11" s="15">
        <v>23991527.689647801</v>
      </c>
      <c r="D11" s="15">
        <v>20933040.796234585</v>
      </c>
      <c r="E11" s="15">
        <v>18449715.591160461</v>
      </c>
      <c r="F11" s="15">
        <v>16517609.077400964</v>
      </c>
      <c r="G11" s="15">
        <v>15112823.07495784</v>
      </c>
      <c r="H11" s="15">
        <v>12171287.050647974</v>
      </c>
      <c r="I11" s="15">
        <v>9523538.9003229775</v>
      </c>
      <c r="J11" s="15">
        <v>7333158.4266339717</v>
      </c>
      <c r="K11" s="4">
        <v>9</v>
      </c>
      <c r="L11" s="5" t="s">
        <v>33</v>
      </c>
      <c r="M11" s="15">
        <v>1787263.0652300119</v>
      </c>
      <c r="N11" s="15">
        <v>1753132.3679398575</v>
      </c>
      <c r="O11" s="15">
        <v>1705235.8429061456</v>
      </c>
      <c r="P11" s="15">
        <v>1650371.5426657812</v>
      </c>
      <c r="Q11" s="15">
        <v>1589586.664715807</v>
      </c>
      <c r="R11" s="15">
        <v>1506062.8065251666</v>
      </c>
      <c r="S11" s="15">
        <v>1469475.8032581897</v>
      </c>
      <c r="T11" s="15">
        <v>1409477.1029392788</v>
      </c>
    </row>
    <row r="12" spans="1:20">
      <c r="A12">
        <v>10</v>
      </c>
      <c r="B12" t="s">
        <v>421</v>
      </c>
      <c r="C12" s="15">
        <v>38658876.24389226</v>
      </c>
      <c r="D12" s="15">
        <v>30742357.033670593</v>
      </c>
      <c r="E12" s="15">
        <v>24176608.579646878</v>
      </c>
      <c r="F12" s="15">
        <v>19693766.442796882</v>
      </c>
      <c r="G12" s="15">
        <v>16454819.637752892</v>
      </c>
      <c r="H12" s="15">
        <v>14937330.494574057</v>
      </c>
      <c r="I12" s="15">
        <v>13462182.594685631</v>
      </c>
      <c r="J12" s="15">
        <v>12044024.94658934</v>
      </c>
      <c r="K12" s="4">
        <v>10</v>
      </c>
      <c r="L12" s="5" t="s">
        <v>422</v>
      </c>
      <c r="M12" s="15">
        <v>415729.82989454863</v>
      </c>
      <c r="N12" s="15">
        <v>408345.51171143347</v>
      </c>
      <c r="O12" s="15">
        <v>397673.53807606368</v>
      </c>
      <c r="P12" s="15">
        <v>385310.99921965849</v>
      </c>
      <c r="Q12" s="15">
        <v>371756.6809524314</v>
      </c>
      <c r="R12" s="15">
        <v>355950.4404192798</v>
      </c>
      <c r="S12" s="15">
        <v>342651.18894254701</v>
      </c>
      <c r="T12" s="15">
        <v>327699.7495346634</v>
      </c>
    </row>
    <row r="13" spans="1:20">
      <c r="A13">
        <v>11</v>
      </c>
      <c r="B13" t="s">
        <v>423</v>
      </c>
      <c r="C13" s="15">
        <v>40051202.523638301</v>
      </c>
      <c r="D13" s="15">
        <v>34817673.952187754</v>
      </c>
      <c r="E13" s="15">
        <v>29704730.317779727</v>
      </c>
      <c r="F13" s="15">
        <v>24600633.863937926</v>
      </c>
      <c r="G13" s="15">
        <v>21240431.988565415</v>
      </c>
      <c r="H13" s="15">
        <v>18221762.069496997</v>
      </c>
      <c r="I13" s="15">
        <v>14370636.191895569</v>
      </c>
      <c r="J13" s="15">
        <v>11076168.90035673</v>
      </c>
      <c r="K13" s="4">
        <v>11</v>
      </c>
      <c r="L13" s="5" t="s">
        <v>424</v>
      </c>
      <c r="M13" s="15">
        <v>4716867.5871155141</v>
      </c>
      <c r="N13" s="15">
        <v>4507735.5078807985</v>
      </c>
      <c r="O13" s="15">
        <v>4422472.6339036953</v>
      </c>
      <c r="P13" s="15">
        <v>4311161.2187518254</v>
      </c>
      <c r="Q13" s="15">
        <v>4162058.313351078</v>
      </c>
      <c r="R13" s="15">
        <v>3994358.1653391398</v>
      </c>
      <c r="S13" s="15">
        <v>3890145.9345991528</v>
      </c>
      <c r="T13" s="15">
        <v>3649470.6686328123</v>
      </c>
    </row>
    <row r="14" spans="1:20">
      <c r="A14">
        <v>12</v>
      </c>
      <c r="B14" t="s">
        <v>425</v>
      </c>
      <c r="C14" s="15">
        <v>24061884.036276504</v>
      </c>
      <c r="D14" s="15">
        <v>10986653.837340515</v>
      </c>
      <c r="E14" s="15">
        <v>8707708.0238976143</v>
      </c>
      <c r="F14" s="15">
        <v>7390199.056224063</v>
      </c>
      <c r="G14" s="15">
        <v>6364282.2858762443</v>
      </c>
      <c r="H14" s="15">
        <v>5733439.4045982081</v>
      </c>
      <c r="I14" s="15">
        <v>5189683.6375567438</v>
      </c>
      <c r="J14" s="15">
        <v>4685193.0817964599</v>
      </c>
      <c r="K14" s="4">
        <v>12</v>
      </c>
      <c r="L14" s="5" t="s">
        <v>426</v>
      </c>
      <c r="M14" s="15">
        <v>1723545.5129084964</v>
      </c>
      <c r="N14" s="15">
        <v>1053021.6552221656</v>
      </c>
      <c r="O14" s="15">
        <v>689612.65147486259</v>
      </c>
      <c r="P14" s="15">
        <v>519772.48107381095</v>
      </c>
      <c r="Q14" s="15">
        <v>423364.7414932063</v>
      </c>
      <c r="R14" s="15">
        <v>326253.00065729779</v>
      </c>
      <c r="S14" s="15">
        <v>254763.37071629934</v>
      </c>
      <c r="T14" s="15">
        <v>203281.2549873316</v>
      </c>
    </row>
    <row r="15" spans="1:20" ht="16" thickBot="1">
      <c r="A15">
        <v>13</v>
      </c>
      <c r="B15" t="s">
        <v>427</v>
      </c>
      <c r="C15" s="15">
        <v>115853347.25302625</v>
      </c>
      <c r="D15" s="15">
        <v>109889208.84938</v>
      </c>
      <c r="E15" s="15">
        <v>101508656.9798702</v>
      </c>
      <c r="F15" s="15">
        <v>93087009.863657057</v>
      </c>
      <c r="G15" s="15">
        <v>83823468.033702135</v>
      </c>
      <c r="H15" s="15">
        <v>74859072.735797822</v>
      </c>
      <c r="I15" s="15">
        <v>67456610.901962608</v>
      </c>
      <c r="J15" s="15">
        <v>60424686.352212459</v>
      </c>
      <c r="K15" s="4">
        <v>13</v>
      </c>
      <c r="L15" s="5" t="s">
        <v>428</v>
      </c>
      <c r="M15" s="15">
        <v>151034.36649392964</v>
      </c>
      <c r="N15" s="15">
        <v>149603.2930189273</v>
      </c>
      <c r="O15" s="15">
        <v>146985.62431086684</v>
      </c>
      <c r="P15" s="15">
        <v>143584.26768645478</v>
      </c>
      <c r="Q15" s="15">
        <v>138983.0899210819</v>
      </c>
      <c r="R15" s="15">
        <v>132406.55595314488</v>
      </c>
      <c r="S15" s="15">
        <v>128638.60962827684</v>
      </c>
      <c r="T15" s="15">
        <v>123272.10759744947</v>
      </c>
    </row>
    <row r="16" spans="1:20">
      <c r="B16" s="16" t="s">
        <v>0</v>
      </c>
      <c r="C16" s="17">
        <f t="shared" ref="C16:E16" si="0">SUM(C3:C15)</f>
        <v>1315120260.0197477</v>
      </c>
      <c r="D16" s="17">
        <f t="shared" si="0"/>
        <v>1072312888.8703433</v>
      </c>
      <c r="E16" s="17">
        <f t="shared" si="0"/>
        <v>874334860.08330822</v>
      </c>
      <c r="F16" s="17">
        <f>SUM(F3:F15)</f>
        <v>712908749.504529</v>
      </c>
      <c r="G16" s="17">
        <f t="shared" ref="G16:J16" si="1">SUM(G3:G15)</f>
        <v>581286332.61484861</v>
      </c>
      <c r="H16" s="17">
        <f t="shared" si="1"/>
        <v>473965017.62202799</v>
      </c>
      <c r="I16" s="17">
        <f t="shared" si="1"/>
        <v>386458120.97743535</v>
      </c>
      <c r="J16" s="17">
        <f t="shared" si="1"/>
        <v>315107398.24692857</v>
      </c>
      <c r="K16" s="4">
        <v>14</v>
      </c>
      <c r="L16" s="4" t="s">
        <v>429</v>
      </c>
      <c r="M16" s="15">
        <v>19997081.813590653</v>
      </c>
      <c r="N16" s="15">
        <v>12051329.47587898</v>
      </c>
      <c r="O16" s="15">
        <v>7891628.5087910397</v>
      </c>
      <c r="P16" s="15">
        <v>5670611.714617338</v>
      </c>
      <c r="Q16" s="15">
        <v>4635392.7884351546</v>
      </c>
      <c r="R16" s="15">
        <v>3782787.4169446644</v>
      </c>
      <c r="S16" s="15">
        <v>3104590.5261903196</v>
      </c>
      <c r="T16" s="15">
        <v>2600286.6279038144</v>
      </c>
    </row>
    <row r="17" spans="2:20">
      <c r="B17" s="4" t="s">
        <v>430</v>
      </c>
      <c r="C17" s="18">
        <f>SUM(C12:C15)/(SUM(C3:C15))</f>
        <v>0.16623978559462727</v>
      </c>
      <c r="D17" s="18">
        <f t="shared" ref="D17:J17" si="2">SUM(D12:D15)/(SUM(D3:D15))</f>
        <v>0.17386333374112919</v>
      </c>
      <c r="E17" s="18">
        <f t="shared" si="2"/>
        <v>0.18768290204688726</v>
      </c>
      <c r="F17" s="18">
        <f t="shared" si="2"/>
        <v>0.20307172457517472</v>
      </c>
      <c r="G17" s="18">
        <f t="shared" si="2"/>
        <v>0.22000001508831277</v>
      </c>
      <c r="H17" s="18">
        <f t="shared" si="2"/>
        <v>0.24000000100256422</v>
      </c>
      <c r="I17" s="18">
        <f t="shared" si="2"/>
        <v>0.26000000484390745</v>
      </c>
      <c r="J17" s="18">
        <f t="shared" si="2"/>
        <v>0.2800000056228924</v>
      </c>
      <c r="K17" s="4">
        <v>15</v>
      </c>
      <c r="L17" s="4" t="s">
        <v>431</v>
      </c>
      <c r="M17" s="15">
        <v>15443723.365218176</v>
      </c>
      <c r="N17" s="15">
        <v>15095134.254383234</v>
      </c>
      <c r="O17" s="15">
        <v>13734094.801850768</v>
      </c>
      <c r="P17" s="15">
        <v>9889744.9329868276</v>
      </c>
      <c r="Q17" s="15">
        <v>8574137.7517938819</v>
      </c>
      <c r="R17" s="15">
        <v>7081994.2684187088</v>
      </c>
      <c r="S17" s="15">
        <v>5918965.0833688891</v>
      </c>
      <c r="T17" s="15">
        <v>4986784.2567113461</v>
      </c>
    </row>
    <row r="18" spans="2:20">
      <c r="K18" s="4">
        <v>16</v>
      </c>
      <c r="L18" s="4" t="s">
        <v>432</v>
      </c>
      <c r="M18" s="15">
        <v>1512212.0727157881</v>
      </c>
      <c r="N18" s="15">
        <v>1429192.4515693896</v>
      </c>
      <c r="O18" s="15">
        <v>1355468.3522562594</v>
      </c>
      <c r="P18" s="15">
        <v>1295184.4549048645</v>
      </c>
      <c r="Q18" s="15">
        <v>1236898.2092913277</v>
      </c>
      <c r="R18" s="15">
        <v>1077002.3599828237</v>
      </c>
      <c r="S18" s="15">
        <v>1028372.3904121708</v>
      </c>
      <c r="T18" s="15">
        <v>967619.46113311895</v>
      </c>
    </row>
    <row r="19" spans="2:20">
      <c r="K19" s="4">
        <v>17</v>
      </c>
      <c r="L19" s="4" t="s">
        <v>433</v>
      </c>
      <c r="M19" s="15">
        <v>170101391.21452436</v>
      </c>
      <c r="N19" s="15">
        <v>131160631.93338485</v>
      </c>
      <c r="O19" s="15">
        <v>101211733.36863373</v>
      </c>
      <c r="P19" s="15">
        <v>81273459.639844209</v>
      </c>
      <c r="Q19" s="15">
        <v>55137868.958816886</v>
      </c>
      <c r="R19" s="15">
        <v>36801167.998137727</v>
      </c>
      <c r="S19" s="15">
        <v>27420574.503937315</v>
      </c>
      <c r="T19" s="15">
        <v>20417056.518370729</v>
      </c>
    </row>
    <row r="20" spans="2:20">
      <c r="K20" s="4">
        <v>18</v>
      </c>
      <c r="L20" s="4" t="s">
        <v>434</v>
      </c>
      <c r="M20" s="15">
        <v>79150625.04687579</v>
      </c>
      <c r="N20" s="15">
        <v>56719363.729370043</v>
      </c>
      <c r="O20" s="15">
        <v>40518772.828892842</v>
      </c>
      <c r="P20" s="15">
        <v>30202607.93444341</v>
      </c>
      <c r="Q20" s="15">
        <v>20874877.0757972</v>
      </c>
      <c r="R20" s="15">
        <v>14494815.829903523</v>
      </c>
      <c r="S20" s="15">
        <v>11699781.564099209</v>
      </c>
      <c r="T20" s="15">
        <v>9468262.0700158533</v>
      </c>
    </row>
    <row r="21" spans="2:20">
      <c r="K21" s="4">
        <v>19</v>
      </c>
      <c r="L21" s="4" t="s">
        <v>435</v>
      </c>
      <c r="M21" s="15">
        <v>21924380.488706086</v>
      </c>
      <c r="N21" s="15">
        <v>15975328.895986423</v>
      </c>
      <c r="O21" s="15">
        <v>11637815.750483066</v>
      </c>
      <c r="P21" s="15">
        <v>8887557.9162538704</v>
      </c>
      <c r="Q21" s="15">
        <v>6103435.7068919633</v>
      </c>
      <c r="R21" s="15">
        <v>4227880.3613160942</v>
      </c>
      <c r="S21" s="15">
        <v>3415533.8836510982</v>
      </c>
      <c r="T21" s="15">
        <v>2767948.595269457</v>
      </c>
    </row>
    <row r="22" spans="2:20">
      <c r="K22" s="4">
        <v>20</v>
      </c>
      <c r="L22" s="4" t="s">
        <v>436</v>
      </c>
      <c r="M22" s="15">
        <v>91479989.366682112</v>
      </c>
      <c r="N22" s="15">
        <v>71376796.925944924</v>
      </c>
      <c r="O22" s="15">
        <v>55750821.862660527</v>
      </c>
      <c r="P22" s="15">
        <v>45046349.217342451</v>
      </c>
      <c r="Q22" s="15">
        <v>31043727.405458655</v>
      </c>
      <c r="R22" s="15">
        <v>20381146.617719859</v>
      </c>
      <c r="S22" s="15">
        <v>15232068.411374222</v>
      </c>
      <c r="T22" s="15">
        <v>11366263.774839928</v>
      </c>
    </row>
    <row r="23" spans="2:20">
      <c r="K23" s="4">
        <v>21</v>
      </c>
      <c r="L23" s="4" t="s">
        <v>437</v>
      </c>
      <c r="M23" s="15">
        <v>4736667.4015551703</v>
      </c>
      <c r="N23" s="15">
        <v>3725946.1880144044</v>
      </c>
      <c r="O23" s="15">
        <v>2898162.1699116845</v>
      </c>
      <c r="P23" s="15">
        <v>2435597.1830524574</v>
      </c>
      <c r="Q23" s="15">
        <v>1691037.036496737</v>
      </c>
      <c r="R23" s="15">
        <v>1133318.4669540799</v>
      </c>
      <c r="S23" s="15">
        <v>929411.69303140149</v>
      </c>
      <c r="T23" s="15">
        <v>759238.71950602648</v>
      </c>
    </row>
    <row r="24" spans="2:20">
      <c r="K24" s="4">
        <v>22</v>
      </c>
      <c r="L24" s="4" t="s">
        <v>438</v>
      </c>
      <c r="M24" s="15">
        <v>116551899.8846886</v>
      </c>
      <c r="N24" s="15">
        <v>98108749.236829132</v>
      </c>
      <c r="O24" s="15">
        <v>76389912.109646738</v>
      </c>
      <c r="P24" s="15">
        <v>55567068.066261165</v>
      </c>
      <c r="Q24" s="15">
        <v>43418684.642532974</v>
      </c>
      <c r="R24" s="15">
        <v>33828927.40122389</v>
      </c>
      <c r="S24" s="15">
        <v>22526825.327816986</v>
      </c>
      <c r="T24" s="15">
        <v>13954268.994896539</v>
      </c>
    </row>
    <row r="25" spans="2:20">
      <c r="K25" s="4">
        <v>23</v>
      </c>
      <c r="L25" s="4" t="s">
        <v>439</v>
      </c>
      <c r="M25" s="15">
        <v>4309645.6855885796</v>
      </c>
      <c r="N25" s="15">
        <v>3631513.853041972</v>
      </c>
      <c r="O25" s="15">
        <v>2826861.8736841395</v>
      </c>
      <c r="P25" s="15">
        <v>2053943.1654691291</v>
      </c>
      <c r="Q25" s="15">
        <v>1604742.1450821243</v>
      </c>
      <c r="R25" s="15">
        <v>1250270.0714323139</v>
      </c>
      <c r="S25" s="15">
        <v>832524.71074371738</v>
      </c>
      <c r="T25" s="15">
        <v>515697.00601492269</v>
      </c>
    </row>
    <row r="26" spans="2:20">
      <c r="K26" s="4">
        <v>24</v>
      </c>
      <c r="L26" s="4" t="s">
        <v>440</v>
      </c>
      <c r="M26" s="15">
        <v>4032885.4274078431</v>
      </c>
      <c r="N26" s="15">
        <v>3398302.4048443367</v>
      </c>
      <c r="O26" s="15">
        <v>2645324.206998846</v>
      </c>
      <c r="P26" s="15">
        <v>1922041.4078223971</v>
      </c>
      <c r="Q26" s="15">
        <v>1501687.5362376899</v>
      </c>
      <c r="R26" s="15">
        <v>1169979.2324609419</v>
      </c>
      <c r="S26" s="15">
        <v>779060.97597365116</v>
      </c>
      <c r="T26" s="15">
        <v>482579.56506032357</v>
      </c>
    </row>
    <row r="27" spans="2:20">
      <c r="K27" s="4">
        <v>25</v>
      </c>
      <c r="L27" s="4" t="s">
        <v>441</v>
      </c>
      <c r="M27" s="15">
        <v>30886.886074842339</v>
      </c>
      <c r="N27" s="15">
        <v>26026.769447242994</v>
      </c>
      <c r="O27" s="15">
        <v>20259.893042662679</v>
      </c>
      <c r="P27" s="15">
        <v>14720.446455305733</v>
      </c>
      <c r="Q27" s="15">
        <v>11501.058655563334</v>
      </c>
      <c r="R27" s="15">
        <v>8960.5856435598889</v>
      </c>
      <c r="S27" s="15">
        <v>5966.6380420135383</v>
      </c>
      <c r="T27" s="15">
        <v>3695.9592124206911</v>
      </c>
    </row>
    <row r="28" spans="2:20">
      <c r="K28" s="4">
        <v>26</v>
      </c>
      <c r="L28" s="4" t="s">
        <v>442</v>
      </c>
      <c r="M28" s="15">
        <v>116457.89257760569</v>
      </c>
      <c r="N28" s="15">
        <v>98132.997709274539</v>
      </c>
      <c r="O28" s="15">
        <v>76389.197728739789</v>
      </c>
      <c r="P28" s="15">
        <v>55502.913690697773</v>
      </c>
      <c r="Q28" s="15">
        <v>43364.327831327748</v>
      </c>
      <c r="R28" s="15">
        <v>33785.565750511108</v>
      </c>
      <c r="S28" s="15">
        <v>22496.99404668179</v>
      </c>
      <c r="T28" s="15">
        <v>13935.481222948043</v>
      </c>
    </row>
    <row r="29" spans="2:20">
      <c r="K29" s="4">
        <v>27</v>
      </c>
      <c r="L29" s="4" t="s">
        <v>443</v>
      </c>
      <c r="M29" s="15">
        <v>871599.73664744082</v>
      </c>
      <c r="N29" s="15">
        <v>734451.68091832055</v>
      </c>
      <c r="O29" s="15">
        <v>571715.69182149379</v>
      </c>
      <c r="P29" s="15">
        <v>415397.56460680172</v>
      </c>
      <c r="Q29" s="15">
        <v>324549.37901689875</v>
      </c>
      <c r="R29" s="15">
        <v>252859.54913710087</v>
      </c>
      <c r="S29" s="15">
        <v>168373.08019617663</v>
      </c>
      <c r="T29" s="15">
        <v>104296.59592099245</v>
      </c>
    </row>
    <row r="30" spans="2:20">
      <c r="K30" s="4">
        <v>28</v>
      </c>
      <c r="L30" s="4" t="s">
        <v>444</v>
      </c>
      <c r="M30" s="15">
        <v>1590861.9095428893</v>
      </c>
      <c r="N30" s="15">
        <v>1340536.4348398398</v>
      </c>
      <c r="O30" s="15">
        <v>1043507.3336589036</v>
      </c>
      <c r="P30" s="15">
        <v>758192.24704188807</v>
      </c>
      <c r="Q30" s="15">
        <v>592374.25521690946</v>
      </c>
      <c r="R30" s="15">
        <v>461524.49142962199</v>
      </c>
      <c r="S30" s="15">
        <v>307318.03672498727</v>
      </c>
      <c r="T30" s="15">
        <v>190364.30917694035</v>
      </c>
    </row>
    <row r="31" spans="2:20">
      <c r="K31" s="4">
        <v>29</v>
      </c>
      <c r="L31" s="4" t="s">
        <v>445</v>
      </c>
      <c r="M31" s="15">
        <v>161691440.27650079</v>
      </c>
      <c r="N31" s="15">
        <v>126035343.21144193</v>
      </c>
      <c r="O31" s="15">
        <v>101001437.64627805</v>
      </c>
      <c r="P31" s="15">
        <v>79594111.408486903</v>
      </c>
      <c r="Q31" s="15">
        <v>65428709.208131693</v>
      </c>
      <c r="R31" s="15">
        <v>53545982.460481636</v>
      </c>
      <c r="S31" s="15">
        <v>41633176.666312598</v>
      </c>
      <c r="T31" s="15">
        <v>32066160.757641524</v>
      </c>
    </row>
    <row r="32" spans="2:20">
      <c r="K32" s="4">
        <v>30</v>
      </c>
      <c r="L32" s="4" t="s">
        <v>446</v>
      </c>
      <c r="M32" s="15">
        <v>118386862.29686914</v>
      </c>
      <c r="N32" s="15">
        <v>91331507.134311631</v>
      </c>
      <c r="O32" s="15">
        <v>71536912.164108947</v>
      </c>
      <c r="P32" s="15">
        <v>57320254.383777991</v>
      </c>
      <c r="Q32" s="15">
        <v>46732225.651676111</v>
      </c>
      <c r="R32" s="15">
        <v>38119891.39595329</v>
      </c>
      <c r="S32" s="15">
        <v>29652386.602194581</v>
      </c>
      <c r="T32" s="15">
        <v>22869619.200614572</v>
      </c>
    </row>
    <row r="33" spans="11:20">
      <c r="K33" s="4">
        <v>31</v>
      </c>
      <c r="L33" s="4" t="s">
        <v>447</v>
      </c>
      <c r="M33" s="15">
        <v>1131737.3603514004</v>
      </c>
      <c r="N33" s="15">
        <v>952415.38962281984</v>
      </c>
      <c r="O33" s="15">
        <v>741570.12978902156</v>
      </c>
      <c r="P33" s="15">
        <v>539377.10561551899</v>
      </c>
      <c r="Q33" s="15">
        <v>421414.385023329</v>
      </c>
      <c r="R33" s="15">
        <v>328328.0043965457</v>
      </c>
      <c r="S33" s="15">
        <v>218625.71106221137</v>
      </c>
      <c r="T33" s="15">
        <v>135424.96221597018</v>
      </c>
    </row>
    <row r="34" spans="11:20">
      <c r="K34" s="4">
        <v>32</v>
      </c>
      <c r="L34" s="4" t="s">
        <v>136</v>
      </c>
      <c r="M34" s="15">
        <v>345068.68170074391</v>
      </c>
      <c r="N34" s="15">
        <v>225443.05304450027</v>
      </c>
      <c r="O34" s="15">
        <v>169538.12853862051</v>
      </c>
      <c r="P34" s="15">
        <v>133025.28700580896</v>
      </c>
      <c r="Q34" s="15">
        <v>107184.75546779481</v>
      </c>
      <c r="R34" s="15">
        <v>86631.31486678106</v>
      </c>
      <c r="S34" s="15">
        <v>66893.319432309421</v>
      </c>
      <c r="T34" s="15">
        <v>51386.611223895678</v>
      </c>
    </row>
    <row r="35" spans="11:20">
      <c r="K35" s="4">
        <v>33</v>
      </c>
      <c r="L35" s="4" t="s">
        <v>448</v>
      </c>
      <c r="M35" s="15">
        <v>134244485.09380838</v>
      </c>
      <c r="N35" s="15">
        <v>112972244.17252167</v>
      </c>
      <c r="O35" s="15">
        <v>87962684.173873246</v>
      </c>
      <c r="P35" s="15">
        <v>63979491.352915257</v>
      </c>
      <c r="Q35" s="15">
        <v>49987255.034530543</v>
      </c>
      <c r="R35" s="15">
        <v>38945571.284791552</v>
      </c>
      <c r="S35" s="15">
        <v>25933025.630304012</v>
      </c>
      <c r="T35" s="15">
        <v>16064020.213630933</v>
      </c>
    </row>
    <row r="36" spans="11:20">
      <c r="K36" s="4">
        <v>34</v>
      </c>
      <c r="L36" s="4" t="s">
        <v>449</v>
      </c>
      <c r="M36" s="15">
        <v>15041261.283448473</v>
      </c>
      <c r="N36" s="15">
        <v>13182055.263762066</v>
      </c>
      <c r="O36" s="15">
        <v>11052924.536162015</v>
      </c>
      <c r="P36" s="15">
        <v>8718820.8273894116</v>
      </c>
      <c r="Q36" s="15">
        <v>7244083.4895525705</v>
      </c>
      <c r="R36" s="15">
        <v>5805330.3586077457</v>
      </c>
      <c r="S36" s="15">
        <v>4521046.8921782728</v>
      </c>
      <c r="T36" s="15">
        <v>3472459.9148089625</v>
      </c>
    </row>
    <row r="37" spans="11:20">
      <c r="K37" s="4">
        <v>35</v>
      </c>
      <c r="L37" s="4" t="s">
        <v>450</v>
      </c>
      <c r="M37" s="15">
        <v>5886099.6116758501</v>
      </c>
      <c r="N37" s="15">
        <v>4981535.4291168917</v>
      </c>
      <c r="O37" s="15">
        <v>4280076.9754894134</v>
      </c>
      <c r="P37" s="15">
        <v>3697769.1415164531</v>
      </c>
      <c r="Q37" s="15">
        <v>3253095.3637944064</v>
      </c>
      <c r="R37" s="15">
        <v>1878534.9575035882</v>
      </c>
      <c r="S37" s="15">
        <v>1210245.6417811923</v>
      </c>
      <c r="T37" s="15">
        <v>712310.18219701049</v>
      </c>
    </row>
    <row r="38" spans="11:20">
      <c r="K38" s="4">
        <v>36</v>
      </c>
      <c r="L38" s="4" t="s">
        <v>159</v>
      </c>
      <c r="M38" s="15">
        <v>312616.17927358247</v>
      </c>
      <c r="N38" s="15">
        <v>254806.11646303983</v>
      </c>
      <c r="O38" s="15">
        <v>204398.33619006013</v>
      </c>
      <c r="P38" s="15">
        <v>133867.22222569239</v>
      </c>
      <c r="Q38" s="15">
        <v>120960.90205087079</v>
      </c>
      <c r="R38" s="15">
        <v>97939.697928761801</v>
      </c>
      <c r="S38" s="15">
        <v>58620.323468733426</v>
      </c>
      <c r="T38" s="15">
        <v>38320.666557236793</v>
      </c>
    </row>
    <row r="39" spans="11:20">
      <c r="K39" s="4">
        <v>37</v>
      </c>
      <c r="L39" s="4" t="s">
        <v>451</v>
      </c>
      <c r="M39" s="15">
        <v>240932.85212155359</v>
      </c>
      <c r="N39" s="15">
        <v>201907.23580304088</v>
      </c>
      <c r="O39" s="15">
        <v>167846.12168922421</v>
      </c>
      <c r="P39" s="15">
        <v>121071.67541375813</v>
      </c>
      <c r="Q39" s="15">
        <v>106789.51644212156</v>
      </c>
      <c r="R39" s="15">
        <v>89081.179499311387</v>
      </c>
      <c r="S39" s="15">
        <v>64857.675985395064</v>
      </c>
      <c r="T39" s="15">
        <v>41549.576298934946</v>
      </c>
    </row>
    <row r="40" spans="11:20">
      <c r="K40" s="4">
        <v>38</v>
      </c>
      <c r="L40" s="4" t="s">
        <v>452</v>
      </c>
      <c r="M40" s="15">
        <v>2301475.8921684711</v>
      </c>
      <c r="N40" s="15">
        <v>1989998.5516344185</v>
      </c>
      <c r="O40" s="15">
        <v>1737499.2369526231</v>
      </c>
      <c r="P40" s="15">
        <v>1520035.9139080876</v>
      </c>
      <c r="Q40" s="15">
        <v>1400531.5710813045</v>
      </c>
      <c r="R40" s="15">
        <v>1151564.6977975548</v>
      </c>
      <c r="S40" s="15">
        <v>613392.41543432511</v>
      </c>
      <c r="T40" s="15">
        <v>385836.64958210138</v>
      </c>
    </row>
    <row r="41" spans="11:20">
      <c r="K41" s="4">
        <v>39</v>
      </c>
      <c r="L41" s="4" t="s">
        <v>453</v>
      </c>
      <c r="M41" s="15">
        <v>31023.011627005588</v>
      </c>
      <c r="N41" s="15">
        <v>26792.326429065062</v>
      </c>
      <c r="O41" s="15">
        <v>23358.014157950322</v>
      </c>
      <c r="P41" s="15">
        <v>19577.624069825761</v>
      </c>
      <c r="Q41" s="15">
        <v>16612.290304518327</v>
      </c>
      <c r="R41" s="15">
        <v>16211.390809635437</v>
      </c>
      <c r="S41" s="15">
        <v>13849.526063883904</v>
      </c>
      <c r="T41" s="15">
        <v>6844.603733655912</v>
      </c>
    </row>
    <row r="42" spans="11:20">
      <c r="K42" s="4">
        <v>40</v>
      </c>
      <c r="L42" s="4" t="s">
        <v>454</v>
      </c>
      <c r="M42" s="15">
        <v>107534.73227071142</v>
      </c>
      <c r="N42" s="15">
        <v>89191.79438006533</v>
      </c>
      <c r="O42" s="15">
        <v>73184.870547585539</v>
      </c>
      <c r="P42" s="15">
        <v>51818.839140628712</v>
      </c>
      <c r="Q42" s="15">
        <v>45909.333974455927</v>
      </c>
      <c r="R42" s="15">
        <v>40946.083396003756</v>
      </c>
      <c r="S42" s="15">
        <v>28027.939793049263</v>
      </c>
      <c r="T42" s="15">
        <v>16213.418695653412</v>
      </c>
    </row>
    <row r="43" spans="11:20">
      <c r="K43" s="4">
        <v>41</v>
      </c>
      <c r="L43" s="4" t="s">
        <v>455</v>
      </c>
      <c r="M43" s="15">
        <v>725858.25619983347</v>
      </c>
      <c r="N43" s="15">
        <v>616485.10916209605</v>
      </c>
      <c r="O43" s="15">
        <v>529910.52505705471</v>
      </c>
      <c r="P43" s="15">
        <v>374069.60379741807</v>
      </c>
      <c r="Q43" s="15">
        <v>259867.73087011589</v>
      </c>
      <c r="R43" s="15">
        <v>194252.82649654892</v>
      </c>
      <c r="S43" s="15">
        <v>121713.52786237345</v>
      </c>
      <c r="T43" s="15">
        <v>73228.766144507841</v>
      </c>
    </row>
    <row r="44" spans="11:20">
      <c r="K44" s="4">
        <v>42</v>
      </c>
      <c r="L44" s="4" t="s">
        <v>456</v>
      </c>
      <c r="M44" s="15">
        <v>1997.0066591613593</v>
      </c>
      <c r="N44" s="15">
        <v>1661.7979911210009</v>
      </c>
      <c r="O44" s="15">
        <v>1393.1751523314581</v>
      </c>
      <c r="P44" s="15">
        <v>1108.9765013229742</v>
      </c>
      <c r="Q44" s="15">
        <v>978.63719775130255</v>
      </c>
      <c r="R44" s="15">
        <v>648.32713902833382</v>
      </c>
      <c r="S44" s="15">
        <v>366.16935262723177</v>
      </c>
      <c r="T44" s="15">
        <v>241.9513059683234</v>
      </c>
    </row>
    <row r="45" spans="11:20">
      <c r="K45" s="4">
        <v>43</v>
      </c>
      <c r="L45" s="4" t="s">
        <v>457</v>
      </c>
      <c r="M45" s="15">
        <v>545184.6913788158</v>
      </c>
      <c r="N45" s="15">
        <v>464340.46877599001</v>
      </c>
      <c r="O45" s="15">
        <v>400896.35576120135</v>
      </c>
      <c r="P45" s="15">
        <v>315639.65292352677</v>
      </c>
      <c r="Q45" s="15">
        <v>243659.56900592844</v>
      </c>
      <c r="R45" s="15">
        <v>161889.96612492454</v>
      </c>
      <c r="S45" s="15">
        <v>105041.29999909463</v>
      </c>
      <c r="T45" s="15">
        <v>65094.405754688596</v>
      </c>
    </row>
    <row r="46" spans="11:20">
      <c r="K46" s="4">
        <v>44</v>
      </c>
      <c r="L46" s="4" t="s">
        <v>458</v>
      </c>
      <c r="M46" s="15">
        <v>50041.446510419424</v>
      </c>
      <c r="N46" s="15">
        <v>40832.420735120751</v>
      </c>
      <c r="O46" s="15">
        <v>32635.850311566392</v>
      </c>
      <c r="P46" s="15">
        <v>21164.790168703188</v>
      </c>
      <c r="Q46" s="15">
        <v>19233.798863161053</v>
      </c>
      <c r="R46" s="15">
        <v>16242.264614058258</v>
      </c>
      <c r="S46" s="15">
        <v>9162.9048513978451</v>
      </c>
      <c r="T46" s="15">
        <v>6064.1799463156085</v>
      </c>
    </row>
    <row r="47" spans="11:20">
      <c r="K47" s="4">
        <v>45</v>
      </c>
      <c r="L47" s="4" t="s">
        <v>394</v>
      </c>
      <c r="M47" s="15">
        <v>23646459.007947057</v>
      </c>
      <c r="N47" s="15">
        <v>20707597.743190084</v>
      </c>
      <c r="O47" s="15">
        <v>18280177.462621842</v>
      </c>
      <c r="P47" s="15">
        <v>16384583.790395156</v>
      </c>
      <c r="Q47" s="15">
        <v>15005638.319490045</v>
      </c>
      <c r="R47" s="15">
        <v>12084655.735781193</v>
      </c>
      <c r="S47" s="15">
        <v>9456645.5808906686</v>
      </c>
      <c r="T47" s="15">
        <v>7281771.8154100757</v>
      </c>
    </row>
    <row r="48" spans="11:20">
      <c r="K48" s="19" t="s">
        <v>459</v>
      </c>
      <c r="L48" s="4" t="s">
        <v>460</v>
      </c>
      <c r="M48" s="15">
        <v>13012195.896021305</v>
      </c>
      <c r="N48" s="15">
        <v>18134854.662036858</v>
      </c>
      <c r="O48" s="15">
        <v>20026956.204951927</v>
      </c>
      <c r="P48" s="15">
        <v>20791703.943416692</v>
      </c>
      <c r="Q48" s="15">
        <v>17538537.868383005</v>
      </c>
      <c r="R48" s="15">
        <v>14086079.95721145</v>
      </c>
      <c r="S48" s="15">
        <v>12427153.53075077</v>
      </c>
      <c r="T48" s="15">
        <v>10766651.371957634</v>
      </c>
    </row>
    <row r="49" spans="11:20">
      <c r="K49" s="19" t="s">
        <v>461</v>
      </c>
      <c r="L49" s="4" t="s">
        <v>462</v>
      </c>
      <c r="M49" s="15">
        <v>11977531.123200418</v>
      </c>
      <c r="N49" s="15">
        <v>12570348.903855393</v>
      </c>
      <c r="O49" s="15">
        <v>13015136.94520703</v>
      </c>
      <c r="P49" s="15">
        <v>13331955.529531511</v>
      </c>
      <c r="Q49" s="15">
        <v>13609198.803530766</v>
      </c>
      <c r="R49" s="15">
        <v>13648926.158236755</v>
      </c>
      <c r="S49" s="15">
        <v>13915357.292827459</v>
      </c>
      <c r="T49" s="15">
        <v>13922629.201621365</v>
      </c>
    </row>
    <row r="50" spans="11:20">
      <c r="K50" s="19" t="s">
        <v>463</v>
      </c>
      <c r="L50" s="4" t="s">
        <v>464</v>
      </c>
      <c r="M50" s="15">
        <v>2469238.4930225355</v>
      </c>
      <c r="N50" s="15">
        <v>1944477.9989589676</v>
      </c>
      <c r="O50" s="15">
        <v>1516053.6479009865</v>
      </c>
      <c r="P50" s="15">
        <v>1226889.3548272012</v>
      </c>
      <c r="Q50" s="15">
        <v>909302.14309732313</v>
      </c>
      <c r="R50" s="15">
        <v>674461.19444454624</v>
      </c>
      <c r="S50" s="15">
        <v>579559.18129417324</v>
      </c>
      <c r="T50" s="15">
        <v>497540.29067960847</v>
      </c>
    </row>
    <row r="51" spans="11:20">
      <c r="K51" s="19" t="s">
        <v>465</v>
      </c>
      <c r="L51" s="4" t="s">
        <v>466</v>
      </c>
      <c r="M51" s="15">
        <v>1257509.263700865</v>
      </c>
      <c r="N51" s="15">
        <v>1083772.8424860747</v>
      </c>
      <c r="O51" s="15">
        <v>912347.98652468272</v>
      </c>
      <c r="P51" s="15">
        <v>772758.90208107058</v>
      </c>
      <c r="Q51" s="15">
        <v>620132.4385293118</v>
      </c>
      <c r="R51" s="15">
        <v>492658.17591783125</v>
      </c>
      <c r="S51" s="15">
        <v>426705.34600328642</v>
      </c>
      <c r="T51" s="15">
        <v>366467.08416392282</v>
      </c>
    </row>
    <row r="52" spans="11:20">
      <c r="K52" s="19" t="s">
        <v>467</v>
      </c>
      <c r="L52" s="4" t="s">
        <v>468</v>
      </c>
      <c r="M52" s="15">
        <v>5660813.851764787</v>
      </c>
      <c r="N52" s="15">
        <v>3920217.9718762022</v>
      </c>
      <c r="O52" s="15">
        <v>2542297.5401380267</v>
      </c>
      <c r="P52" s="15">
        <v>1744548.1564713384</v>
      </c>
      <c r="Q52" s="15">
        <v>1396139.0436816516</v>
      </c>
      <c r="R52" s="15">
        <v>1121809.1331238968</v>
      </c>
      <c r="S52" s="15">
        <v>1014344.7826519255</v>
      </c>
      <c r="T52" s="15">
        <v>922848.51656206639</v>
      </c>
    </row>
    <row r="53" spans="11:20">
      <c r="K53" s="19" t="s">
        <v>469</v>
      </c>
      <c r="L53" s="4" t="s">
        <v>470</v>
      </c>
      <c r="M53" s="15">
        <v>17126281.128581982</v>
      </c>
      <c r="N53" s="15">
        <v>6499861.817654212</v>
      </c>
      <c r="O53" s="15">
        <v>5651078.7709531542</v>
      </c>
      <c r="P53" s="15">
        <v>4959939.8772955257</v>
      </c>
      <c r="Q53" s="15">
        <v>4296510.4288798217</v>
      </c>
      <c r="R53" s="15">
        <v>3883644.779356136</v>
      </c>
      <c r="S53" s="15">
        <v>3521662.3128387439</v>
      </c>
      <c r="T53" s="15">
        <v>3169979.9924578751</v>
      </c>
    </row>
    <row r="54" spans="11:20">
      <c r="K54" s="19" t="s">
        <v>471</v>
      </c>
      <c r="L54" s="4" t="s">
        <v>472</v>
      </c>
      <c r="M54" s="15">
        <v>6935602.9076945242</v>
      </c>
      <c r="N54" s="15">
        <v>4486792.019686304</v>
      </c>
      <c r="O54" s="15">
        <v>3056629.2529444592</v>
      </c>
      <c r="P54" s="15">
        <v>2430259.1789285378</v>
      </c>
      <c r="Q54" s="15">
        <v>2067771.8569964222</v>
      </c>
      <c r="R54" s="15">
        <v>1849794.6252420717</v>
      </c>
      <c r="S54" s="15">
        <v>1668021.3247180001</v>
      </c>
      <c r="T54" s="15">
        <v>1515213.0893385853</v>
      </c>
    </row>
    <row r="55" spans="11:20">
      <c r="K55" s="19" t="s">
        <v>473</v>
      </c>
      <c r="L55" s="4" t="s">
        <v>474</v>
      </c>
      <c r="M55" s="15">
        <v>13461707.171410546</v>
      </c>
      <c r="N55" s="15">
        <v>14030047.64467079</v>
      </c>
      <c r="O55" s="15">
        <v>14438352.374543592</v>
      </c>
      <c r="P55" s="15">
        <v>14710623.75235541</v>
      </c>
      <c r="Q55" s="15">
        <v>14945051.883301875</v>
      </c>
      <c r="R55" s="15">
        <v>14924826.61036633</v>
      </c>
      <c r="S55" s="15">
        <v>15157816.127704099</v>
      </c>
      <c r="T55" s="15">
        <v>15113114.886977373</v>
      </c>
    </row>
    <row r="56" spans="11:20">
      <c r="K56" s="19" t="s">
        <v>475</v>
      </c>
      <c r="L56" s="4" t="s">
        <v>399</v>
      </c>
      <c r="M56" s="15">
        <v>38658876.24389226</v>
      </c>
      <c r="N56" s="15">
        <v>30742357.033670593</v>
      </c>
      <c r="O56" s="15">
        <v>24176608.579646878</v>
      </c>
      <c r="P56" s="15">
        <v>19693766.442796882</v>
      </c>
      <c r="Q56" s="15">
        <v>16454819.637752892</v>
      </c>
      <c r="R56" s="15">
        <v>14937330.494574057</v>
      </c>
      <c r="S56" s="15">
        <v>13462182.594685631</v>
      </c>
      <c r="T56" s="15">
        <v>12044024.94658934</v>
      </c>
    </row>
    <row r="57" spans="11:20">
      <c r="K57" s="19" t="s">
        <v>476</v>
      </c>
      <c r="L57" s="4" t="s">
        <v>477</v>
      </c>
      <c r="M57" s="15">
        <v>11462039.101414964</v>
      </c>
      <c r="N57" s="15">
        <v>9117883.934643168</v>
      </c>
      <c r="O57" s="15">
        <v>7225445.9836648777</v>
      </c>
      <c r="P57" s="15">
        <v>5895379.9205846479</v>
      </c>
      <c r="Q57" s="15">
        <v>4943629.3981629973</v>
      </c>
      <c r="R57" s="15">
        <v>4310507.772525047</v>
      </c>
      <c r="S57" s="15">
        <v>3757805.5864275489</v>
      </c>
      <c r="T57" s="15">
        <v>3290751.0209445013</v>
      </c>
    </row>
    <row r="58" spans="11:20">
      <c r="K58" s="19" t="s">
        <v>478</v>
      </c>
      <c r="L58" s="4" t="s">
        <v>423</v>
      </c>
      <c r="M58" s="15">
        <v>40051202.523638301</v>
      </c>
      <c r="N58" s="15">
        <v>34817673.952187754</v>
      </c>
      <c r="O58" s="15">
        <v>29704730.317779727</v>
      </c>
      <c r="P58" s="15">
        <v>24600633.863937926</v>
      </c>
      <c r="Q58" s="15">
        <v>21240431.988565415</v>
      </c>
      <c r="R58" s="15">
        <v>18221762.069496997</v>
      </c>
      <c r="S58" s="15">
        <v>14370636.191895569</v>
      </c>
      <c r="T58" s="15">
        <v>11076168.90035673</v>
      </c>
    </row>
    <row r="59" spans="11:20">
      <c r="K59" s="19" t="s">
        <v>479</v>
      </c>
      <c r="L59" s="4" t="s">
        <v>480</v>
      </c>
      <c r="M59" s="15">
        <v>56552312.352490827</v>
      </c>
      <c r="N59" s="15">
        <v>49087604.890852541</v>
      </c>
      <c r="O59" s="15">
        <v>41832066.296939068</v>
      </c>
      <c r="P59" s="15">
        <v>34613150.304389171</v>
      </c>
      <c r="Q59" s="15">
        <v>29861476.455015194</v>
      </c>
      <c r="R59" s="15">
        <v>25599803.733971957</v>
      </c>
      <c r="S59" s="15">
        <v>20177869.054303348</v>
      </c>
      <c r="T59" s="15">
        <v>15544683.979305994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07B-1C1F-4242-BDF4-39617B139C91}">
  <sheetPr>
    <tabColor theme="6" tint="0.59999389629810485"/>
  </sheetPr>
  <dimension ref="A1:G394"/>
  <sheetViews>
    <sheetView topLeftCell="A342" workbookViewId="0">
      <selection activeCell="D2" sqref="D2"/>
    </sheetView>
  </sheetViews>
  <sheetFormatPr baseColWidth="10" defaultRowHeight="15"/>
  <cols>
    <col min="3" max="3" width="12.1640625" bestFit="1" customWidth="1"/>
    <col min="4" max="4" width="11.1640625" bestFit="1" customWidth="1"/>
    <col min="5" max="5" width="12.5" customWidth="1"/>
    <col min="6" max="6" width="11.1640625" bestFit="1" customWidth="1"/>
    <col min="7" max="7" width="13.1640625" customWidth="1"/>
  </cols>
  <sheetData>
    <row r="1" spans="1:7">
      <c r="A1" t="str" cm="1">
        <f t="array" aca="1" ref="A1" ca="1">RIGHT(CELL("filename",A1),LEN(CELL("filename",A1))-FIND("]", CELL("filename",A1)))</f>
        <v>2050</v>
      </c>
    </row>
    <row r="3" spans="1:7" ht="16" thickBot="1">
      <c r="A3" s="2" t="s">
        <v>1</v>
      </c>
      <c r="B3" s="3" t="s">
        <v>391</v>
      </c>
      <c r="C3" s="7" t="str">
        <f ca="1">"FE_"&amp;$A$1</f>
        <v>FE_2050</v>
      </c>
      <c r="D3" s="7" t="str">
        <f ca="1">"E_"&amp;$A$1</f>
        <v>E_2050</v>
      </c>
      <c r="E3" s="7" t="str">
        <f ca="1">"MF_R_"&amp;$A$1</f>
        <v>MF_R_2050</v>
      </c>
      <c r="F3" s="7" t="str">
        <f ca="1">"MF_R_E_"&amp;$A$1</f>
        <v>MF_R_E_2050</v>
      </c>
      <c r="G3" s="7" t="str">
        <f ca="1">"MF_R_NASDPO_"&amp;$A$1</f>
        <v>MF_R_NASDPO_2050</v>
      </c>
    </row>
    <row r="4" spans="1:7" ht="16" thickTop="1">
      <c r="A4" s="4">
        <v>1</v>
      </c>
      <c r="B4" s="5" t="s">
        <v>2</v>
      </c>
      <c r="C4" s="1">
        <v>6.5209235596848698</v>
      </c>
      <c r="D4" s="1">
        <v>0.65540400888833295</v>
      </c>
      <c r="E4" s="1">
        <v>16.839162446965599</v>
      </c>
      <c r="F4" s="1">
        <f>E4*(D4/C4)</f>
        <v>1.6924680182260059</v>
      </c>
      <c r="G4" s="1">
        <f>E4-F4</f>
        <v>15.146694428739593</v>
      </c>
    </row>
    <row r="5" spans="1:7">
      <c r="A5" s="4">
        <v>2</v>
      </c>
      <c r="B5" s="5" t="s">
        <v>3</v>
      </c>
      <c r="C5" s="1">
        <v>0.38224499071041701</v>
      </c>
      <c r="D5" s="1">
        <v>0.382078385570644</v>
      </c>
      <c r="E5" s="1">
        <v>4.1236204567482</v>
      </c>
      <c r="F5" s="1">
        <f t="shared" ref="F5:F68" si="0">E5*(D5/C5)</f>
        <v>4.1218231372822451</v>
      </c>
      <c r="G5" s="1">
        <f t="shared" ref="G5:G68" si="1">E5-F5</f>
        <v>1.7973194659548497E-3</v>
      </c>
    </row>
    <row r="6" spans="1:7">
      <c r="A6" s="4">
        <v>3</v>
      </c>
      <c r="B6" s="5" t="s">
        <v>4</v>
      </c>
      <c r="C6" s="1">
        <v>79659.569113427293</v>
      </c>
      <c r="D6" s="1">
        <v>24.377503073459199</v>
      </c>
      <c r="E6" s="1">
        <v>306784.18125426798</v>
      </c>
      <c r="F6" s="1">
        <f t="shared" si="0"/>
        <v>93.882409918207742</v>
      </c>
      <c r="G6" s="1">
        <f t="shared" si="1"/>
        <v>306690.2988443498</v>
      </c>
    </row>
    <row r="7" spans="1:7">
      <c r="A7" s="4">
        <v>4</v>
      </c>
      <c r="B7" s="5" t="s">
        <v>5</v>
      </c>
      <c r="C7" s="1">
        <v>2268.6549015089399</v>
      </c>
      <c r="D7" s="1">
        <v>4.1900109798666998</v>
      </c>
      <c r="E7" s="1">
        <v>2607.11863016908</v>
      </c>
      <c r="F7" s="1">
        <f t="shared" si="0"/>
        <v>4.8151244505974624</v>
      </c>
      <c r="G7" s="1">
        <f t="shared" si="1"/>
        <v>2602.3035057184825</v>
      </c>
    </row>
    <row r="8" spans="1:7">
      <c r="A8" s="4">
        <v>5</v>
      </c>
      <c r="B8" s="5" t="s">
        <v>6</v>
      </c>
      <c r="C8" s="1">
        <v>1349297.58467994</v>
      </c>
      <c r="D8" s="1">
        <v>1.3125320639684701</v>
      </c>
      <c r="E8" s="1">
        <v>12376082.8428782</v>
      </c>
      <c r="F8" s="1">
        <f t="shared" si="0"/>
        <v>12.038860620550842</v>
      </c>
      <c r="G8" s="1">
        <f t="shared" si="1"/>
        <v>12376070.804017579</v>
      </c>
    </row>
    <row r="9" spans="1:7">
      <c r="A9" s="4">
        <v>6</v>
      </c>
      <c r="B9" s="5" t="s">
        <v>7</v>
      </c>
      <c r="C9" s="1">
        <v>608539.49357153499</v>
      </c>
      <c r="D9" s="1">
        <v>7592.8455591243301</v>
      </c>
      <c r="E9" s="1">
        <v>937895.19371943094</v>
      </c>
      <c r="F9" s="1">
        <f t="shared" si="0"/>
        <v>11702.269830938283</v>
      </c>
      <c r="G9" s="1">
        <f t="shared" si="1"/>
        <v>926192.92388849263</v>
      </c>
    </row>
    <row r="10" spans="1:7">
      <c r="A10" s="4">
        <v>7</v>
      </c>
      <c r="B10" s="5" t="s">
        <v>8</v>
      </c>
      <c r="C10" s="1">
        <v>1.6666204817513601E-4</v>
      </c>
      <c r="D10" s="1">
        <v>0</v>
      </c>
      <c r="E10" s="1">
        <v>8.9286209055439798E-4</v>
      </c>
      <c r="F10" s="1">
        <f>E10*(D10/C10)</f>
        <v>0</v>
      </c>
      <c r="G10" s="1">
        <f t="shared" si="1"/>
        <v>8.9286209055439798E-4</v>
      </c>
    </row>
    <row r="11" spans="1:7">
      <c r="A11" s="4">
        <v>8</v>
      </c>
      <c r="B11" s="5" t="s">
        <v>9</v>
      </c>
      <c r="C11" s="1">
        <v>1.6659822092020401E-4</v>
      </c>
      <c r="D11" s="1">
        <v>0</v>
      </c>
      <c r="E11" s="1">
        <v>1.3815351990738899E-4</v>
      </c>
      <c r="F11" s="1">
        <f t="shared" si="0"/>
        <v>0</v>
      </c>
      <c r="G11" s="1">
        <f t="shared" si="1"/>
        <v>1.3815351990738899E-4</v>
      </c>
    </row>
    <row r="12" spans="1:7">
      <c r="A12" s="4">
        <v>9</v>
      </c>
      <c r="B12" s="5" t="s">
        <v>10</v>
      </c>
      <c r="C12" s="1">
        <v>2138.2978180074601</v>
      </c>
      <c r="D12" s="1">
        <v>1.7618350844967601</v>
      </c>
      <c r="E12" s="1">
        <v>247.507150733391</v>
      </c>
      <c r="F12" s="1">
        <f t="shared" si="0"/>
        <v>0.20393173399590256</v>
      </c>
      <c r="G12" s="1">
        <f t="shared" si="1"/>
        <v>247.30321899939509</v>
      </c>
    </row>
    <row r="13" spans="1:7">
      <c r="A13" s="4">
        <v>10</v>
      </c>
      <c r="B13" s="5" t="s">
        <v>11</v>
      </c>
      <c r="C13" s="1">
        <v>2.6840838853357201</v>
      </c>
      <c r="D13" s="1">
        <v>2.68391725912551</v>
      </c>
      <c r="E13" s="1">
        <v>13.956454011052999</v>
      </c>
      <c r="F13" s="1">
        <f t="shared" si="0"/>
        <v>13.955587603317928</v>
      </c>
      <c r="G13" s="1">
        <f t="shared" si="1"/>
        <v>8.66407735070851E-4</v>
      </c>
    </row>
    <row r="14" spans="1:7">
      <c r="A14" s="4">
        <v>11</v>
      </c>
      <c r="B14" s="4" t="s">
        <v>12</v>
      </c>
      <c r="C14" s="1">
        <v>5021.1506233863702</v>
      </c>
      <c r="D14" s="1">
        <v>5.0331435424503796</v>
      </c>
      <c r="E14" s="1">
        <v>21294.803285892998</v>
      </c>
      <c r="F14" s="1">
        <f t="shared" si="0"/>
        <v>21.345665502832329</v>
      </c>
      <c r="G14" s="1">
        <f t="shared" si="1"/>
        <v>21273.457620390167</v>
      </c>
    </row>
    <row r="15" spans="1:7">
      <c r="A15" s="4">
        <v>12</v>
      </c>
      <c r="B15" s="4" t="s">
        <v>13</v>
      </c>
      <c r="C15" s="1">
        <v>224086.26611444101</v>
      </c>
      <c r="D15" s="1">
        <v>757.44623959544299</v>
      </c>
      <c r="E15" s="1">
        <v>525853.86596335203</v>
      </c>
      <c r="F15" s="1">
        <f t="shared" si="0"/>
        <v>1777.4674024299729</v>
      </c>
      <c r="G15" s="1">
        <f t="shared" si="1"/>
        <v>524076.39856092207</v>
      </c>
    </row>
    <row r="16" spans="1:7">
      <c r="A16" s="4">
        <v>13</v>
      </c>
      <c r="B16" s="4" t="s">
        <v>14</v>
      </c>
      <c r="C16" s="1">
        <v>10.2815767477483</v>
      </c>
      <c r="D16" s="1">
        <v>10.2814101563414</v>
      </c>
      <c r="E16" s="1">
        <v>17.402330880421701</v>
      </c>
      <c r="F16" s="1">
        <f t="shared" si="0"/>
        <v>17.402048912115102</v>
      </c>
      <c r="G16" s="1">
        <f t="shared" si="1"/>
        <v>2.8196830659865668E-4</v>
      </c>
    </row>
    <row r="17" spans="1:7">
      <c r="A17" s="4">
        <v>14</v>
      </c>
      <c r="B17" s="4" t="s">
        <v>15</v>
      </c>
      <c r="C17" s="1">
        <v>1768.04913192871</v>
      </c>
      <c r="D17" s="1">
        <v>0</v>
      </c>
      <c r="E17" s="1">
        <v>15566.8276688449</v>
      </c>
      <c r="F17" s="1">
        <f t="shared" si="0"/>
        <v>0</v>
      </c>
      <c r="G17" s="1">
        <f t="shared" si="1"/>
        <v>15566.8276688449</v>
      </c>
    </row>
    <row r="18" spans="1:7">
      <c r="A18" s="4">
        <v>15</v>
      </c>
      <c r="B18" s="4" t="s">
        <v>16</v>
      </c>
      <c r="C18" s="1">
        <v>1.67026737367001E-4</v>
      </c>
      <c r="D18" s="1">
        <v>0</v>
      </c>
      <c r="E18" s="1">
        <v>2.1887523561764499E-3</v>
      </c>
      <c r="F18" s="1">
        <f t="shared" si="0"/>
        <v>0</v>
      </c>
      <c r="G18" s="1">
        <f t="shared" si="1"/>
        <v>2.1887523561764499E-3</v>
      </c>
    </row>
    <row r="19" spans="1:7">
      <c r="A19" s="4">
        <v>16</v>
      </c>
      <c r="B19" s="4" t="s">
        <v>17</v>
      </c>
      <c r="C19" s="1">
        <v>1.6700455063069401E-4</v>
      </c>
      <c r="D19" s="1">
        <v>0</v>
      </c>
      <c r="E19" s="1">
        <v>2.1283497827398498E-3</v>
      </c>
      <c r="F19" s="1">
        <f t="shared" si="0"/>
        <v>0</v>
      </c>
      <c r="G19" s="1">
        <f t="shared" si="1"/>
        <v>2.1283497827398498E-3</v>
      </c>
    </row>
    <row r="20" spans="1:7">
      <c r="A20" s="4">
        <v>17</v>
      </c>
      <c r="B20" s="4" t="s">
        <v>18</v>
      </c>
      <c r="C20" s="1">
        <v>193285.567117981</v>
      </c>
      <c r="D20" s="1">
        <v>1.7876697395158401</v>
      </c>
      <c r="E20" s="1">
        <v>2632424.8125486402</v>
      </c>
      <c r="F20" s="1">
        <f t="shared" si="0"/>
        <v>24.346909337888583</v>
      </c>
      <c r="G20" s="1">
        <f t="shared" si="1"/>
        <v>2632400.4656393025</v>
      </c>
    </row>
    <row r="21" spans="1:7">
      <c r="A21" s="4">
        <v>18</v>
      </c>
      <c r="B21" s="4" t="s">
        <v>19</v>
      </c>
      <c r="C21" s="1">
        <v>1.67097746705245E-4</v>
      </c>
      <c r="D21" s="1">
        <v>0</v>
      </c>
      <c r="E21" s="1">
        <v>2.4351598428013102E-3</v>
      </c>
      <c r="F21" s="1">
        <f t="shared" si="0"/>
        <v>0</v>
      </c>
      <c r="G21" s="1">
        <f t="shared" si="1"/>
        <v>2.4351598428013102E-3</v>
      </c>
    </row>
    <row r="22" spans="1:7">
      <c r="A22" s="4">
        <v>19</v>
      </c>
      <c r="B22" s="4" t="s">
        <v>20</v>
      </c>
      <c r="C22" s="1">
        <v>330.27989619963802</v>
      </c>
      <c r="D22" s="1">
        <v>3.1701235676041501</v>
      </c>
      <c r="E22" s="1">
        <v>1398.90707526093</v>
      </c>
      <c r="F22" s="1">
        <f t="shared" si="0"/>
        <v>13.427121478481702</v>
      </c>
      <c r="G22" s="1">
        <f t="shared" si="1"/>
        <v>1385.4799537824483</v>
      </c>
    </row>
    <row r="23" spans="1:7">
      <c r="A23" s="4">
        <v>20</v>
      </c>
      <c r="B23" s="4" t="s">
        <v>21</v>
      </c>
      <c r="C23" s="1">
        <v>275906.66103166301</v>
      </c>
      <c r="D23" s="1">
        <v>0</v>
      </c>
      <c r="E23" s="1">
        <v>317169.16284842702</v>
      </c>
      <c r="F23" s="1">
        <f t="shared" si="0"/>
        <v>0</v>
      </c>
      <c r="G23" s="1">
        <f t="shared" si="1"/>
        <v>317169.16284842702</v>
      </c>
    </row>
    <row r="24" spans="1:7">
      <c r="A24" s="4">
        <v>21</v>
      </c>
      <c r="B24" s="4" t="s">
        <v>22</v>
      </c>
      <c r="C24" s="1">
        <v>1.6905643682077701E-4</v>
      </c>
      <c r="D24" s="1">
        <v>0</v>
      </c>
      <c r="E24" s="1">
        <v>4.3526372950579602E-4</v>
      </c>
      <c r="F24" s="1">
        <f t="shared" si="0"/>
        <v>0</v>
      </c>
      <c r="G24" s="1">
        <f t="shared" si="1"/>
        <v>4.3526372950579602E-4</v>
      </c>
    </row>
    <row r="25" spans="1:7">
      <c r="A25" s="4">
        <v>22</v>
      </c>
      <c r="B25" s="4" t="s">
        <v>23</v>
      </c>
      <c r="C25" s="1">
        <v>1.6659605633519099E-4</v>
      </c>
      <c r="D25" s="1">
        <v>0</v>
      </c>
      <c r="E25" s="1">
        <v>1.4419341980203499E-4</v>
      </c>
      <c r="F25" s="1">
        <f t="shared" si="0"/>
        <v>0</v>
      </c>
      <c r="G25" s="1">
        <f t="shared" si="1"/>
        <v>1.4419341980203499E-4</v>
      </c>
    </row>
    <row r="26" spans="1:7">
      <c r="A26" s="4">
        <v>23</v>
      </c>
      <c r="B26" s="4" t="s">
        <v>24</v>
      </c>
      <c r="C26" s="1">
        <v>8869.5140155757308</v>
      </c>
      <c r="D26" s="1">
        <v>8869.5138410219097</v>
      </c>
      <c r="E26" s="1">
        <v>14305.9902567713</v>
      </c>
      <c r="F26" s="1">
        <f t="shared" si="0"/>
        <v>14305.989975226532</v>
      </c>
      <c r="G26" s="1">
        <f t="shared" si="1"/>
        <v>2.8154476785857696E-4</v>
      </c>
    </row>
    <row r="27" spans="1:7">
      <c r="A27" s="4">
        <v>24</v>
      </c>
      <c r="B27" s="4" t="s">
        <v>25</v>
      </c>
      <c r="C27" s="1">
        <v>154638.61434602499</v>
      </c>
      <c r="D27" s="1">
        <v>0.54635041795581296</v>
      </c>
      <c r="E27" s="1">
        <v>1065074.40601436</v>
      </c>
      <c r="F27" s="1">
        <f t="shared" si="0"/>
        <v>3.7629918590572444</v>
      </c>
      <c r="G27" s="1">
        <f t="shared" si="1"/>
        <v>1065070.6430225009</v>
      </c>
    </row>
    <row r="28" spans="1:7">
      <c r="A28" s="4">
        <v>25</v>
      </c>
      <c r="B28" s="4" t="s">
        <v>26</v>
      </c>
      <c r="C28" s="1">
        <v>103456.204948101</v>
      </c>
      <c r="D28" s="1">
        <v>6315.92173305084</v>
      </c>
      <c r="E28" s="1">
        <v>191740.54810195899</v>
      </c>
      <c r="F28" s="1">
        <f t="shared" si="0"/>
        <v>11705.612973835183</v>
      </c>
      <c r="G28" s="1">
        <f t="shared" si="1"/>
        <v>180034.93512812382</v>
      </c>
    </row>
    <row r="29" spans="1:7">
      <c r="A29" s="4">
        <v>26</v>
      </c>
      <c r="B29" s="4" t="s">
        <v>27</v>
      </c>
      <c r="C29" s="1">
        <v>172565.24796992599</v>
      </c>
      <c r="D29" s="1">
        <v>7.6224967145823799</v>
      </c>
      <c r="E29" s="1">
        <v>792642.28217675199</v>
      </c>
      <c r="F29" s="1">
        <f t="shared" si="0"/>
        <v>35.012340333925948</v>
      </c>
      <c r="G29" s="1">
        <f t="shared" si="1"/>
        <v>792607.2698364181</v>
      </c>
    </row>
    <row r="30" spans="1:7">
      <c r="A30" s="4">
        <v>27</v>
      </c>
      <c r="B30" s="4" t="s">
        <v>28</v>
      </c>
      <c r="C30" s="1">
        <v>12530.419376837001</v>
      </c>
      <c r="D30" s="1">
        <v>6.2839432281106404</v>
      </c>
      <c r="E30" s="1">
        <v>60289.530143854303</v>
      </c>
      <c r="F30" s="1">
        <f t="shared" si="0"/>
        <v>30.234900627011463</v>
      </c>
      <c r="G30" s="1">
        <f t="shared" si="1"/>
        <v>60259.295243227294</v>
      </c>
    </row>
    <row r="31" spans="1:7">
      <c r="A31" s="4">
        <v>28</v>
      </c>
      <c r="B31" s="4" t="s">
        <v>29</v>
      </c>
      <c r="C31" s="1">
        <v>26.277208746083499</v>
      </c>
      <c r="D31" s="1">
        <v>13.8000469990192</v>
      </c>
      <c r="E31" s="1">
        <v>29.3238749118572</v>
      </c>
      <c r="F31" s="1">
        <f t="shared" si="0"/>
        <v>15.400069919424135</v>
      </c>
      <c r="G31" s="1">
        <f t="shared" si="1"/>
        <v>13.923804992433064</v>
      </c>
    </row>
    <row r="32" spans="1:7">
      <c r="A32" s="4">
        <v>29</v>
      </c>
      <c r="B32" s="4" t="s">
        <v>30</v>
      </c>
      <c r="C32" s="1">
        <v>32.2233161227037</v>
      </c>
      <c r="D32" s="1">
        <v>19.993585770485002</v>
      </c>
      <c r="E32" s="1">
        <v>131.07691408922099</v>
      </c>
      <c r="F32" s="1">
        <f t="shared" si="0"/>
        <v>81.329231119290654</v>
      </c>
      <c r="G32" s="1">
        <f t="shared" si="1"/>
        <v>49.747682969930338</v>
      </c>
    </row>
    <row r="33" spans="1:7">
      <c r="A33" s="4">
        <v>30</v>
      </c>
      <c r="B33" s="4" t="s">
        <v>31</v>
      </c>
      <c r="C33" s="1">
        <v>6.0534079603466804</v>
      </c>
      <c r="D33" s="1">
        <v>6.0532406187984904</v>
      </c>
      <c r="E33" s="1">
        <v>29.477096651996298</v>
      </c>
      <c r="F33" s="1">
        <f t="shared" si="0"/>
        <v>29.476281781592352</v>
      </c>
      <c r="G33" s="1">
        <f t="shared" si="1"/>
        <v>8.1487040394634391E-4</v>
      </c>
    </row>
    <row r="34" spans="1:7">
      <c r="A34" s="4">
        <v>31</v>
      </c>
      <c r="B34" s="4" t="s">
        <v>32</v>
      </c>
      <c r="C34" s="1">
        <v>6.6430805935157897</v>
      </c>
      <c r="D34" s="1">
        <v>6.6428608345734501</v>
      </c>
      <c r="E34" s="1">
        <v>26.256272439024102</v>
      </c>
      <c r="F34" s="1">
        <f t="shared" si="0"/>
        <v>26.255403858464263</v>
      </c>
      <c r="G34" s="1">
        <f t="shared" si="1"/>
        <v>8.6858055983896065E-4</v>
      </c>
    </row>
    <row r="35" spans="1:7">
      <c r="A35" s="4">
        <v>32</v>
      </c>
      <c r="B35" s="4" t="s">
        <v>33</v>
      </c>
      <c r="C35" s="1">
        <v>1218210.1742217899</v>
      </c>
      <c r="D35" s="1">
        <v>3.0038774830192598</v>
      </c>
      <c r="E35" s="1">
        <v>8389851.9791943897</v>
      </c>
      <c r="F35" s="1">
        <f t="shared" si="0"/>
        <v>20.687799182325868</v>
      </c>
      <c r="G35" s="1">
        <f t="shared" si="1"/>
        <v>8389831.2913952079</v>
      </c>
    </row>
    <row r="36" spans="1:7">
      <c r="A36" s="4">
        <v>33</v>
      </c>
      <c r="B36" s="4" t="s">
        <v>34</v>
      </c>
      <c r="C36" s="1">
        <v>1015239.09639639</v>
      </c>
      <c r="D36" s="1">
        <v>6.9571236812744397</v>
      </c>
      <c r="E36" s="1">
        <v>4581756.7421231903</v>
      </c>
      <c r="F36" s="1">
        <f t="shared" si="0"/>
        <v>31.397380622562693</v>
      </c>
      <c r="G36" s="1">
        <f t="shared" si="1"/>
        <v>4581725.3447425682</v>
      </c>
    </row>
    <row r="37" spans="1:7">
      <c r="A37" s="4">
        <v>34</v>
      </c>
      <c r="B37" s="4" t="s">
        <v>35</v>
      </c>
      <c r="C37" s="1">
        <v>1122420.4472719701</v>
      </c>
      <c r="D37" s="1">
        <v>20.843304448518001</v>
      </c>
      <c r="E37" s="1">
        <v>3246774.2257407801</v>
      </c>
      <c r="F37" s="1">
        <f t="shared" si="0"/>
        <v>60.29247224353054</v>
      </c>
      <c r="G37" s="1">
        <f t="shared" si="1"/>
        <v>3246713.9332685368</v>
      </c>
    </row>
    <row r="38" spans="1:7">
      <c r="A38" s="4">
        <v>35</v>
      </c>
      <c r="B38" s="4" t="s">
        <v>36</v>
      </c>
      <c r="C38" s="1">
        <v>1278971.4911638</v>
      </c>
      <c r="D38" s="1">
        <v>897.25237608421799</v>
      </c>
      <c r="E38" s="1">
        <v>1995662.79526059</v>
      </c>
      <c r="F38" s="1">
        <f t="shared" si="0"/>
        <v>1400.0415156095999</v>
      </c>
      <c r="G38" s="1">
        <f t="shared" si="1"/>
        <v>1994262.7537449803</v>
      </c>
    </row>
    <row r="39" spans="1:7">
      <c r="A39" s="4">
        <v>36</v>
      </c>
      <c r="B39" s="4" t="s">
        <v>37</v>
      </c>
      <c r="C39" s="1">
        <v>328010.29309365398</v>
      </c>
      <c r="D39" s="1">
        <v>25.457771728777999</v>
      </c>
      <c r="E39" s="1">
        <v>749675.32778165804</v>
      </c>
      <c r="F39" s="1">
        <f t="shared" si="0"/>
        <v>58.184342891681993</v>
      </c>
      <c r="G39" s="1">
        <f t="shared" si="1"/>
        <v>749617.14343876636</v>
      </c>
    </row>
    <row r="40" spans="1:7">
      <c r="A40" s="4">
        <v>37</v>
      </c>
      <c r="B40" s="4" t="s">
        <v>38</v>
      </c>
      <c r="C40" s="1">
        <v>94722.759670677799</v>
      </c>
      <c r="D40" s="1">
        <v>8.5464390817863903E-2</v>
      </c>
      <c r="E40" s="1">
        <v>1364795.7470195501</v>
      </c>
      <c r="F40" s="1">
        <f t="shared" si="0"/>
        <v>1.2313982142767388</v>
      </c>
      <c r="G40" s="1">
        <f t="shared" si="1"/>
        <v>1364794.5156213357</v>
      </c>
    </row>
    <row r="41" spans="1:7">
      <c r="A41" s="4">
        <v>38</v>
      </c>
      <c r="B41" s="4" t="s">
        <v>39</v>
      </c>
      <c r="C41" s="1">
        <v>261037.196158167</v>
      </c>
      <c r="D41" s="1">
        <v>6413.4672400542404</v>
      </c>
      <c r="E41" s="1">
        <v>523516.53912484198</v>
      </c>
      <c r="F41" s="1">
        <f t="shared" si="0"/>
        <v>12862.366830163721</v>
      </c>
      <c r="G41" s="1">
        <f t="shared" si="1"/>
        <v>510654.17229467828</v>
      </c>
    </row>
    <row r="42" spans="1:7">
      <c r="A42" s="4">
        <v>39</v>
      </c>
      <c r="B42" s="4" t="s">
        <v>40</v>
      </c>
      <c r="C42" s="1">
        <v>805663.11296401196</v>
      </c>
      <c r="D42" s="1">
        <v>17165.943375899002</v>
      </c>
      <c r="E42" s="1">
        <v>1379778.63476497</v>
      </c>
      <c r="F42" s="1">
        <f t="shared" si="0"/>
        <v>29398.394359291829</v>
      </c>
      <c r="G42" s="1">
        <f t="shared" si="1"/>
        <v>1350380.2404056783</v>
      </c>
    </row>
    <row r="43" spans="1:7">
      <c r="A43" s="4">
        <v>40</v>
      </c>
      <c r="B43" s="4" t="s">
        <v>41</v>
      </c>
      <c r="C43" s="1">
        <v>1120494.9262024399</v>
      </c>
      <c r="D43" s="1">
        <v>3.7345834855917102</v>
      </c>
      <c r="E43" s="1">
        <v>8227241.5479903398</v>
      </c>
      <c r="F43" s="1">
        <f t="shared" si="0"/>
        <v>27.421204414760155</v>
      </c>
      <c r="G43" s="1">
        <f t="shared" si="1"/>
        <v>8227214.1267859247</v>
      </c>
    </row>
    <row r="44" spans="1:7">
      <c r="A44" s="4">
        <v>41</v>
      </c>
      <c r="B44" s="4" t="s">
        <v>42</v>
      </c>
      <c r="C44" s="1">
        <v>16070.704899389601</v>
      </c>
      <c r="D44" s="1">
        <v>0.42278517452890801</v>
      </c>
      <c r="E44" s="1">
        <v>392810.22261568002</v>
      </c>
      <c r="F44" s="1">
        <f t="shared" si="0"/>
        <v>10.333979720554595</v>
      </c>
      <c r="G44" s="1">
        <f t="shared" si="1"/>
        <v>392799.88863595948</v>
      </c>
    </row>
    <row r="45" spans="1:7">
      <c r="A45" s="4">
        <v>42</v>
      </c>
      <c r="B45" s="4" t="s">
        <v>43</v>
      </c>
      <c r="C45" s="1">
        <v>586615.85820262495</v>
      </c>
      <c r="D45" s="1">
        <v>31.619710209061399</v>
      </c>
      <c r="E45" s="1">
        <v>2161116.9359407802</v>
      </c>
      <c r="F45" s="1">
        <f t="shared" si="0"/>
        <v>116.48831221800815</v>
      </c>
      <c r="G45" s="1">
        <f t="shared" si="1"/>
        <v>2161000.4476285623</v>
      </c>
    </row>
    <row r="46" spans="1:7">
      <c r="A46" s="4">
        <v>43</v>
      </c>
      <c r="B46" s="4" t="s">
        <v>44</v>
      </c>
      <c r="C46" s="1">
        <v>1377339.99340772</v>
      </c>
      <c r="D46" s="1">
        <v>166.56602805403901</v>
      </c>
      <c r="E46" s="1">
        <v>4637935.1461243704</v>
      </c>
      <c r="F46" s="1">
        <f t="shared" si="0"/>
        <v>560.87998559516404</v>
      </c>
      <c r="G46" s="1">
        <f t="shared" si="1"/>
        <v>4637374.2661387753</v>
      </c>
    </row>
    <row r="47" spans="1:7">
      <c r="A47" s="4">
        <v>44</v>
      </c>
      <c r="B47" s="4" t="s">
        <v>45</v>
      </c>
      <c r="C47" s="1">
        <v>2563017.2560518002</v>
      </c>
      <c r="D47" s="1">
        <v>130709.699434175</v>
      </c>
      <c r="E47" s="1">
        <v>7276050.9153593304</v>
      </c>
      <c r="F47" s="1">
        <f t="shared" si="0"/>
        <v>371066.72846963874</v>
      </c>
      <c r="G47" s="1">
        <f t="shared" si="1"/>
        <v>6904984.1868896913</v>
      </c>
    </row>
    <row r="48" spans="1:7">
      <c r="A48" s="4">
        <v>45</v>
      </c>
      <c r="B48" s="4" t="s">
        <v>46</v>
      </c>
      <c r="C48" s="1">
        <v>854604.80187617999</v>
      </c>
      <c r="D48" s="1">
        <v>1.44335841112186</v>
      </c>
      <c r="E48" s="1">
        <v>5312780.1654773997</v>
      </c>
      <c r="F48" s="1">
        <f t="shared" si="0"/>
        <v>8.9728561335584569</v>
      </c>
      <c r="G48" s="1">
        <f t="shared" si="1"/>
        <v>5312771.1926212665</v>
      </c>
    </row>
    <row r="49" spans="1:7">
      <c r="A49" s="4">
        <v>46</v>
      </c>
      <c r="B49" s="4" t="s">
        <v>47</v>
      </c>
      <c r="C49" s="1">
        <v>17456.335996161299</v>
      </c>
      <c r="D49" s="1">
        <v>0.87417825589027498</v>
      </c>
      <c r="E49" s="1">
        <v>406659.23924168298</v>
      </c>
      <c r="F49" s="1">
        <f t="shared" si="0"/>
        <v>20.364678165001774</v>
      </c>
      <c r="G49" s="1">
        <f t="shared" si="1"/>
        <v>406638.87456351798</v>
      </c>
    </row>
    <row r="50" spans="1:7">
      <c r="A50" s="4">
        <v>47</v>
      </c>
      <c r="B50" s="4" t="s">
        <v>48</v>
      </c>
      <c r="C50" s="1">
        <v>3485.61356436501</v>
      </c>
      <c r="D50" s="1">
        <v>2.5351885961703302</v>
      </c>
      <c r="E50" s="1">
        <v>40787.588623184602</v>
      </c>
      <c r="F50" s="1">
        <f t="shared" si="0"/>
        <v>29.66600503278163</v>
      </c>
      <c r="G50" s="1">
        <f t="shared" si="1"/>
        <v>40757.922618151817</v>
      </c>
    </row>
    <row r="51" spans="1:7">
      <c r="A51" s="4">
        <v>48</v>
      </c>
      <c r="B51" s="4" t="s">
        <v>49</v>
      </c>
      <c r="C51" s="1">
        <v>1356.24563596236</v>
      </c>
      <c r="D51" s="1">
        <v>2.7280858795449801</v>
      </c>
      <c r="E51" s="1">
        <v>9866.0731307583792</v>
      </c>
      <c r="F51" s="1">
        <f t="shared" si="0"/>
        <v>19.845589973442728</v>
      </c>
      <c r="G51" s="1">
        <f t="shared" si="1"/>
        <v>9846.2275407849356</v>
      </c>
    </row>
    <row r="52" spans="1:7">
      <c r="A52" s="4">
        <v>49</v>
      </c>
      <c r="B52" s="4" t="s">
        <v>50</v>
      </c>
      <c r="C52" s="1">
        <v>83720.6858905017</v>
      </c>
      <c r="D52" s="1">
        <v>1.31301986161719</v>
      </c>
      <c r="E52" s="1">
        <v>932151.28014011297</v>
      </c>
      <c r="F52" s="1">
        <f t="shared" si="0"/>
        <v>14.619244119149238</v>
      </c>
      <c r="G52" s="1">
        <f t="shared" si="1"/>
        <v>932136.66089599382</v>
      </c>
    </row>
    <row r="53" spans="1:7">
      <c r="A53" s="4">
        <v>50</v>
      </c>
      <c r="B53" s="4" t="s">
        <v>51</v>
      </c>
      <c r="C53" s="1">
        <v>818222.145617245</v>
      </c>
      <c r="D53" s="1">
        <v>26.839860928070699</v>
      </c>
      <c r="E53" s="1">
        <v>2718380.1635523699</v>
      </c>
      <c r="F53" s="1">
        <f t="shared" si="0"/>
        <v>89.170093879984009</v>
      </c>
      <c r="G53" s="1">
        <f t="shared" si="1"/>
        <v>2718290.9934584899</v>
      </c>
    </row>
    <row r="54" spans="1:7">
      <c r="A54" s="4">
        <v>51</v>
      </c>
      <c r="B54" s="4" t="s">
        <v>52</v>
      </c>
      <c r="C54" s="1">
        <v>191851.33164866001</v>
      </c>
      <c r="D54" s="1">
        <v>454.68346173477102</v>
      </c>
      <c r="E54" s="1">
        <v>569910.40535219596</v>
      </c>
      <c r="F54" s="1">
        <f t="shared" si="0"/>
        <v>1350.6752012477518</v>
      </c>
      <c r="G54" s="1">
        <f t="shared" si="1"/>
        <v>568559.73015094816</v>
      </c>
    </row>
    <row r="55" spans="1:7">
      <c r="A55" s="4">
        <v>52</v>
      </c>
      <c r="B55" s="4" t="s">
        <v>53</v>
      </c>
      <c r="C55" s="1">
        <v>137423.84597737101</v>
      </c>
      <c r="D55" s="1">
        <v>259.83357422525398</v>
      </c>
      <c r="E55" s="1">
        <v>361508.53743252001</v>
      </c>
      <c r="F55" s="1">
        <f t="shared" si="0"/>
        <v>683.520787283912</v>
      </c>
      <c r="G55" s="1">
        <f t="shared" si="1"/>
        <v>360825.01664523612</v>
      </c>
    </row>
    <row r="56" spans="1:7">
      <c r="A56" s="4">
        <v>53</v>
      </c>
      <c r="B56" s="4" t="s">
        <v>54</v>
      </c>
      <c r="C56" s="1">
        <v>2043019.2072516801</v>
      </c>
      <c r="D56" s="1">
        <v>8.7095520325110005</v>
      </c>
      <c r="E56" s="1">
        <v>6076049.5071333004</v>
      </c>
      <c r="F56" s="1">
        <f t="shared" si="0"/>
        <v>25.902678323655678</v>
      </c>
      <c r="G56" s="1">
        <f t="shared" si="1"/>
        <v>6076023.6044549765</v>
      </c>
    </row>
    <row r="57" spans="1:7">
      <c r="A57" s="4">
        <v>54</v>
      </c>
      <c r="B57" s="4" t="s">
        <v>55</v>
      </c>
      <c r="C57" s="1">
        <v>916832.75091046398</v>
      </c>
      <c r="D57" s="1">
        <v>122.225574566494</v>
      </c>
      <c r="E57" s="1">
        <v>2724277.5590733299</v>
      </c>
      <c r="F57" s="1">
        <f t="shared" si="0"/>
        <v>363.18116865445762</v>
      </c>
      <c r="G57" s="1">
        <f t="shared" si="1"/>
        <v>2723914.3779046754</v>
      </c>
    </row>
    <row r="58" spans="1:7">
      <c r="A58" s="4">
        <v>55</v>
      </c>
      <c r="B58" s="4" t="s">
        <v>56</v>
      </c>
      <c r="C58" s="1">
        <v>158991.85777569501</v>
      </c>
      <c r="D58" s="1">
        <v>12718.226228376499</v>
      </c>
      <c r="E58" s="1">
        <v>302021.01235868898</v>
      </c>
      <c r="F58" s="1">
        <f t="shared" si="0"/>
        <v>24159.548889102287</v>
      </c>
      <c r="G58" s="1">
        <f t="shared" si="1"/>
        <v>277861.46346958668</v>
      </c>
    </row>
    <row r="59" spans="1:7">
      <c r="A59" s="4">
        <v>56</v>
      </c>
      <c r="B59" s="4" t="s">
        <v>57</v>
      </c>
      <c r="C59" s="1">
        <v>240694.75422245401</v>
      </c>
      <c r="D59" s="1">
        <v>102.829214038359</v>
      </c>
      <c r="E59" s="1">
        <v>240345.027206992</v>
      </c>
      <c r="F59" s="1">
        <f t="shared" si="0"/>
        <v>102.67980424235364</v>
      </c>
      <c r="G59" s="1">
        <f t="shared" si="1"/>
        <v>240242.34740274964</v>
      </c>
    </row>
    <row r="60" spans="1:7">
      <c r="A60" s="4">
        <v>57</v>
      </c>
      <c r="B60" s="4" t="s">
        <v>58</v>
      </c>
      <c r="C60" s="1">
        <v>98202.691858871796</v>
      </c>
      <c r="D60" s="1">
        <v>156.03791226153899</v>
      </c>
      <c r="E60" s="1">
        <v>81268.781861772601</v>
      </c>
      <c r="F60" s="1">
        <f t="shared" si="0"/>
        <v>129.13099237619119</v>
      </c>
      <c r="G60" s="1">
        <f t="shared" si="1"/>
        <v>81139.650869396413</v>
      </c>
    </row>
    <row r="61" spans="1:7">
      <c r="A61" s="4">
        <v>58</v>
      </c>
      <c r="B61" s="4" t="s">
        <v>59</v>
      </c>
      <c r="C61" s="1">
        <v>1003906.27893268</v>
      </c>
      <c r="D61" s="1">
        <v>7403.0139479121799</v>
      </c>
      <c r="E61" s="1">
        <v>1277864.3958211101</v>
      </c>
      <c r="F61" s="1">
        <f t="shared" si="0"/>
        <v>9423.2381491444194</v>
      </c>
      <c r="G61" s="1">
        <f t="shared" si="1"/>
        <v>1268441.1576719657</v>
      </c>
    </row>
    <row r="62" spans="1:7">
      <c r="A62" s="4">
        <v>59</v>
      </c>
      <c r="B62" s="4" t="s">
        <v>60</v>
      </c>
      <c r="C62" s="1">
        <v>365746.67432147101</v>
      </c>
      <c r="D62" s="1">
        <v>17685.6133880794</v>
      </c>
      <c r="E62" s="1">
        <v>513245.27359261102</v>
      </c>
      <c r="F62" s="1">
        <f t="shared" si="0"/>
        <v>24817.881116369979</v>
      </c>
      <c r="G62" s="1">
        <f t="shared" si="1"/>
        <v>488427.39247624105</v>
      </c>
    </row>
    <row r="63" spans="1:7">
      <c r="A63" s="4">
        <v>60</v>
      </c>
      <c r="B63" s="4" t="s">
        <v>61</v>
      </c>
      <c r="C63" s="1">
        <v>1907670.1019085899</v>
      </c>
      <c r="D63" s="1">
        <v>19337.8054423584</v>
      </c>
      <c r="E63" s="1">
        <v>4346732.5812934004</v>
      </c>
      <c r="F63" s="1">
        <f t="shared" si="0"/>
        <v>44062.266784448366</v>
      </c>
      <c r="G63" s="1">
        <f t="shared" si="1"/>
        <v>4302670.3145089522</v>
      </c>
    </row>
    <row r="64" spans="1:7">
      <c r="A64" s="4">
        <v>61</v>
      </c>
      <c r="B64" s="4" t="s">
        <v>62</v>
      </c>
      <c r="C64" s="1">
        <v>5447.4530123658396</v>
      </c>
      <c r="D64" s="1">
        <v>28.650367439474898</v>
      </c>
      <c r="E64" s="1">
        <v>8659.7102938851494</v>
      </c>
      <c r="F64" s="1">
        <f t="shared" si="0"/>
        <v>45.544932884416134</v>
      </c>
      <c r="G64" s="1">
        <f t="shared" si="1"/>
        <v>8614.1653610007324</v>
      </c>
    </row>
    <row r="65" spans="1:7">
      <c r="A65" s="4">
        <v>62</v>
      </c>
      <c r="B65" s="4" t="s">
        <v>63</v>
      </c>
      <c r="C65" s="1">
        <v>70646.349529525207</v>
      </c>
      <c r="D65" s="1">
        <v>2.0035862599434702</v>
      </c>
      <c r="E65" s="1">
        <v>712162.43774802901</v>
      </c>
      <c r="F65" s="1">
        <f t="shared" si="0"/>
        <v>20.197489107677995</v>
      </c>
      <c r="G65" s="1">
        <f t="shared" si="1"/>
        <v>712142.24025892129</v>
      </c>
    </row>
    <row r="66" spans="1:7">
      <c r="A66" s="4">
        <v>63</v>
      </c>
      <c r="B66" s="4" t="s">
        <v>64</v>
      </c>
      <c r="C66" s="1">
        <v>14833.947879638299</v>
      </c>
      <c r="D66" s="1">
        <v>8.4546130381414994E-2</v>
      </c>
      <c r="E66" s="1">
        <v>143811.01733426901</v>
      </c>
      <c r="F66" s="1">
        <f t="shared" si="0"/>
        <v>0.81965132414389397</v>
      </c>
      <c r="G66" s="1">
        <f t="shared" si="1"/>
        <v>143810.19768294485</v>
      </c>
    </row>
    <row r="67" spans="1:7">
      <c r="A67" s="4">
        <v>64</v>
      </c>
      <c r="B67" s="4" t="s">
        <v>65</v>
      </c>
      <c r="C67" s="1">
        <v>2136658.9713779902</v>
      </c>
      <c r="D67" s="1">
        <v>80246.404338556007</v>
      </c>
      <c r="E67" s="1">
        <v>438668.88058110297</v>
      </c>
      <c r="F67" s="1">
        <f t="shared" si="0"/>
        <v>16475.067305266057</v>
      </c>
      <c r="G67" s="1">
        <f t="shared" si="1"/>
        <v>422193.81327583693</v>
      </c>
    </row>
    <row r="68" spans="1:7">
      <c r="A68" s="4">
        <v>65</v>
      </c>
      <c r="B68" s="4" t="s">
        <v>66</v>
      </c>
      <c r="C68" s="1">
        <v>5605.5441002113503</v>
      </c>
      <c r="D68" s="1">
        <v>991.943521310253</v>
      </c>
      <c r="E68" s="1">
        <v>6432.8462458366303</v>
      </c>
      <c r="F68" s="1">
        <f t="shared" si="0"/>
        <v>1138.3409073353005</v>
      </c>
      <c r="G68" s="1">
        <f t="shared" si="1"/>
        <v>5294.5053385013298</v>
      </c>
    </row>
    <row r="69" spans="1:7">
      <c r="A69" s="4">
        <v>66</v>
      </c>
      <c r="B69" s="4" t="s">
        <v>67</v>
      </c>
      <c r="C69" s="1">
        <v>3803.5946887188702</v>
      </c>
      <c r="D69" s="1">
        <v>24.876107074645901</v>
      </c>
      <c r="E69" s="1">
        <v>3141.8634651184102</v>
      </c>
      <c r="F69" s="1">
        <f t="shared" ref="F69:F132" si="2">E69*(D69/C69)</f>
        <v>20.54828086809864</v>
      </c>
      <c r="G69" s="1">
        <f t="shared" ref="G69:G132" si="3">E69-F69</f>
        <v>3121.3151842503116</v>
      </c>
    </row>
    <row r="70" spans="1:7">
      <c r="A70" s="4">
        <v>67</v>
      </c>
      <c r="B70" s="4" t="s">
        <v>68</v>
      </c>
      <c r="C70" s="1">
        <v>18540.3821007804</v>
      </c>
      <c r="D70" s="1">
        <v>14422.3656875129</v>
      </c>
      <c r="E70" s="1">
        <v>30734.266017032802</v>
      </c>
      <c r="F70" s="1">
        <f t="shared" si="2"/>
        <v>23907.858059532115</v>
      </c>
      <c r="G70" s="1">
        <f t="shared" si="3"/>
        <v>6826.4079575006872</v>
      </c>
    </row>
    <row r="71" spans="1:7">
      <c r="A71" s="4">
        <v>68</v>
      </c>
      <c r="B71" s="4" t="s">
        <v>69</v>
      </c>
      <c r="C71" s="1">
        <v>7054.1819377040501</v>
      </c>
      <c r="D71" s="1">
        <v>226.41478360257</v>
      </c>
      <c r="E71" s="1">
        <v>10834.7028071768</v>
      </c>
      <c r="F71" s="1">
        <f t="shared" si="2"/>
        <v>347.756396581334</v>
      </c>
      <c r="G71" s="1">
        <f t="shared" si="3"/>
        <v>10486.946410595467</v>
      </c>
    </row>
    <row r="72" spans="1:7">
      <c r="A72" s="4">
        <v>69</v>
      </c>
      <c r="B72" s="4" t="s">
        <v>70</v>
      </c>
      <c r="C72" s="1">
        <v>58818.9693751655</v>
      </c>
      <c r="D72" s="1">
        <v>58304.1678706448</v>
      </c>
      <c r="E72" s="1">
        <v>102990.606487471</v>
      </c>
      <c r="F72" s="1">
        <f t="shared" si="2"/>
        <v>102089.20138407531</v>
      </c>
      <c r="G72" s="1">
        <f t="shared" si="3"/>
        <v>901.405103395693</v>
      </c>
    </row>
    <row r="73" spans="1:7">
      <c r="A73" s="4">
        <v>70</v>
      </c>
      <c r="B73" s="4" t="s">
        <v>71</v>
      </c>
      <c r="C73" s="1">
        <v>1.6793802574598601E-4</v>
      </c>
      <c r="D73" s="1">
        <v>0</v>
      </c>
      <c r="E73" s="1">
        <v>5.7821034092565599E-4</v>
      </c>
      <c r="F73" s="1">
        <f t="shared" si="2"/>
        <v>0</v>
      </c>
      <c r="G73" s="1">
        <f t="shared" si="3"/>
        <v>5.7821034092565599E-4</v>
      </c>
    </row>
    <row r="74" spans="1:7">
      <c r="A74" s="4">
        <v>71</v>
      </c>
      <c r="B74" s="4" t="s">
        <v>72</v>
      </c>
      <c r="C74" s="1">
        <v>225679.64071939001</v>
      </c>
      <c r="D74" s="1">
        <v>180899.421668169</v>
      </c>
      <c r="E74" s="1">
        <v>474320.67643523798</v>
      </c>
      <c r="F74" s="1">
        <f t="shared" si="2"/>
        <v>380204.1503561163</v>
      </c>
      <c r="G74" s="1">
        <f t="shared" si="3"/>
        <v>94116.526079121686</v>
      </c>
    </row>
    <row r="75" spans="1:7">
      <c r="A75" s="4">
        <v>72</v>
      </c>
      <c r="B75" s="4" t="s">
        <v>73</v>
      </c>
      <c r="C75" s="1">
        <v>960367.05782987399</v>
      </c>
      <c r="D75" s="1">
        <v>61494.838436983002</v>
      </c>
      <c r="E75" s="1">
        <v>511513.849775257</v>
      </c>
      <c r="F75" s="1">
        <f t="shared" si="2"/>
        <v>32753.582386809503</v>
      </c>
      <c r="G75" s="1">
        <f t="shared" si="3"/>
        <v>478760.26738844748</v>
      </c>
    </row>
    <row r="76" spans="1:7">
      <c r="A76" s="4">
        <v>73</v>
      </c>
      <c r="B76" s="4" t="s">
        <v>74</v>
      </c>
      <c r="C76" s="1">
        <v>1141029.7060052101</v>
      </c>
      <c r="D76" s="1">
        <v>3004.0092195976099</v>
      </c>
      <c r="E76" s="1">
        <v>265045.85827766103</v>
      </c>
      <c r="F76" s="1">
        <f t="shared" si="2"/>
        <v>697.79094943091673</v>
      </c>
      <c r="G76" s="1">
        <f t="shared" si="3"/>
        <v>264348.06732823013</v>
      </c>
    </row>
    <row r="77" spans="1:7">
      <c r="A77" s="4">
        <v>74</v>
      </c>
      <c r="B77" s="4" t="s">
        <v>75</v>
      </c>
      <c r="C77" s="1">
        <v>416947.52419793501</v>
      </c>
      <c r="D77" s="1">
        <v>50.6185007148948</v>
      </c>
      <c r="E77" s="1">
        <v>134325.10248333501</v>
      </c>
      <c r="F77" s="1">
        <f t="shared" si="2"/>
        <v>16.307412567470248</v>
      </c>
      <c r="G77" s="1">
        <f t="shared" si="3"/>
        <v>134308.79507076755</v>
      </c>
    </row>
    <row r="78" spans="1:7">
      <c r="A78" s="4">
        <v>75</v>
      </c>
      <c r="B78" s="4" t="s">
        <v>76</v>
      </c>
      <c r="C78" s="1">
        <v>137279.66641664799</v>
      </c>
      <c r="D78" s="1">
        <v>16.146704716415801</v>
      </c>
      <c r="E78" s="1">
        <v>70512.161940217906</v>
      </c>
      <c r="F78" s="1">
        <f t="shared" si="2"/>
        <v>8.2935738954179143</v>
      </c>
      <c r="G78" s="1">
        <f t="shared" si="3"/>
        <v>70503.868366322495</v>
      </c>
    </row>
    <row r="79" spans="1:7">
      <c r="A79" s="4">
        <v>76</v>
      </c>
      <c r="B79" s="4" t="s">
        <v>77</v>
      </c>
      <c r="C79" s="1">
        <v>35977.812782199799</v>
      </c>
      <c r="D79" s="1">
        <v>1259.44556007817</v>
      </c>
      <c r="E79" s="1">
        <v>53288.713209059497</v>
      </c>
      <c r="F79" s="1">
        <f t="shared" si="2"/>
        <v>1865.4339456297914</v>
      </c>
      <c r="G79" s="1">
        <f t="shared" si="3"/>
        <v>51423.279263429707</v>
      </c>
    </row>
    <row r="80" spans="1:7">
      <c r="A80" s="4">
        <v>77</v>
      </c>
      <c r="B80" s="4" t="s">
        <v>78</v>
      </c>
      <c r="C80" s="1">
        <v>299111.91182826302</v>
      </c>
      <c r="D80" s="1">
        <v>10131.075852371099</v>
      </c>
      <c r="E80" s="1">
        <v>231054.91009730799</v>
      </c>
      <c r="F80" s="1">
        <f t="shared" si="2"/>
        <v>7825.9498458310054</v>
      </c>
      <c r="G80" s="1">
        <f t="shared" si="3"/>
        <v>223228.96025147699</v>
      </c>
    </row>
    <row r="81" spans="1:7">
      <c r="A81" s="4">
        <v>78</v>
      </c>
      <c r="B81" s="4" t="s">
        <v>79</v>
      </c>
      <c r="C81" s="1">
        <v>31.679180552764699</v>
      </c>
      <c r="D81" s="1">
        <v>0.24942115261717099</v>
      </c>
      <c r="E81" s="1">
        <v>470.11621341125903</v>
      </c>
      <c r="F81" s="1">
        <f t="shared" si="2"/>
        <v>3.7013876548275473</v>
      </c>
      <c r="G81" s="1">
        <f t="shared" si="3"/>
        <v>466.41482575643147</v>
      </c>
    </row>
    <row r="82" spans="1:7">
      <c r="A82" s="4">
        <v>79</v>
      </c>
      <c r="B82" s="4" t="s">
        <v>80</v>
      </c>
      <c r="C82" s="1">
        <v>37.138076604468999</v>
      </c>
      <c r="D82" s="1">
        <v>1.3370217377553</v>
      </c>
      <c r="E82" s="1">
        <v>232.95992671214199</v>
      </c>
      <c r="F82" s="1">
        <f t="shared" si="2"/>
        <v>8.3868771492203358</v>
      </c>
      <c r="G82" s="1">
        <f t="shared" si="3"/>
        <v>224.57304956292165</v>
      </c>
    </row>
    <row r="83" spans="1:7">
      <c r="A83" s="4">
        <v>80</v>
      </c>
      <c r="B83" s="4" t="s">
        <v>81</v>
      </c>
      <c r="C83" s="1">
        <v>0.508472295904421</v>
      </c>
      <c r="D83" s="1">
        <v>0.508304787816096</v>
      </c>
      <c r="E83" s="1">
        <v>9.6096423949893008</v>
      </c>
      <c r="F83" s="1">
        <f t="shared" si="2"/>
        <v>9.6064766515652504</v>
      </c>
      <c r="G83" s="1">
        <f t="shared" si="3"/>
        <v>3.1657434240504045E-3</v>
      </c>
    </row>
    <row r="84" spans="1:7">
      <c r="A84" s="4">
        <v>81</v>
      </c>
      <c r="B84" s="4" t="s">
        <v>82</v>
      </c>
      <c r="C84" s="1">
        <v>38837.018832441798</v>
      </c>
      <c r="D84" s="1">
        <v>2.2201980934618102</v>
      </c>
      <c r="E84" s="1">
        <v>158182.37242725899</v>
      </c>
      <c r="F84" s="1">
        <f t="shared" si="2"/>
        <v>9.0428207993374876</v>
      </c>
      <c r="G84" s="1">
        <f t="shared" si="3"/>
        <v>158173.32960645965</v>
      </c>
    </row>
    <row r="85" spans="1:7">
      <c r="A85" s="4">
        <v>82</v>
      </c>
      <c r="B85" s="4" t="s">
        <v>83</v>
      </c>
      <c r="C85" s="1">
        <v>78946.352912292496</v>
      </c>
      <c r="D85" s="1">
        <v>7.0059935414507901</v>
      </c>
      <c r="E85" s="1">
        <v>120872.77710372199</v>
      </c>
      <c r="F85" s="1">
        <f t="shared" si="2"/>
        <v>10.726700657935515</v>
      </c>
      <c r="G85" s="1">
        <f t="shared" si="3"/>
        <v>120862.05040306406</v>
      </c>
    </row>
    <row r="86" spans="1:7">
      <c r="A86" s="4">
        <v>83</v>
      </c>
      <c r="B86" s="4" t="s">
        <v>84</v>
      </c>
      <c r="C86" s="1">
        <v>7451.9819145050596</v>
      </c>
      <c r="D86" s="1">
        <v>18.688511533147</v>
      </c>
      <c r="E86" s="1">
        <v>16037.4531131859</v>
      </c>
      <c r="F86" s="1">
        <f t="shared" si="2"/>
        <v>40.219653094526507</v>
      </c>
      <c r="G86" s="1">
        <f t="shared" si="3"/>
        <v>15997.233460091375</v>
      </c>
    </row>
    <row r="87" spans="1:7">
      <c r="A87" s="4">
        <v>84</v>
      </c>
      <c r="B87" s="4" t="s">
        <v>85</v>
      </c>
      <c r="C87" s="1">
        <v>4.1549701743750997</v>
      </c>
      <c r="D87" s="1">
        <v>4.1548007828095699</v>
      </c>
      <c r="E87" s="1">
        <v>11.1063927579167</v>
      </c>
      <c r="F87" s="1">
        <f t="shared" si="2"/>
        <v>11.105939967841755</v>
      </c>
      <c r="G87" s="1">
        <f t="shared" si="3"/>
        <v>4.527900749451419E-4</v>
      </c>
    </row>
    <row r="88" spans="1:7">
      <c r="A88" s="4">
        <v>85</v>
      </c>
      <c r="B88" s="4" t="s">
        <v>86</v>
      </c>
      <c r="C88" s="1">
        <v>20468.971224102799</v>
      </c>
      <c r="D88" s="1">
        <v>37.451886151093603</v>
      </c>
      <c r="E88" s="1">
        <v>46772.636506953597</v>
      </c>
      <c r="F88" s="1">
        <f t="shared" si="2"/>
        <v>85.579457719995517</v>
      </c>
      <c r="G88" s="1">
        <f t="shared" si="3"/>
        <v>46687.057049233605</v>
      </c>
    </row>
    <row r="89" spans="1:7">
      <c r="A89" s="4">
        <v>86</v>
      </c>
      <c r="B89" s="4" t="s">
        <v>87</v>
      </c>
      <c r="C89" s="1">
        <v>0.25361774500532702</v>
      </c>
      <c r="D89" s="1">
        <v>0.253450766583805</v>
      </c>
      <c r="E89" s="1">
        <v>6.5203314768923404</v>
      </c>
      <c r="F89" s="1">
        <f t="shared" si="2"/>
        <v>6.516038580676466</v>
      </c>
      <c r="G89" s="1">
        <f t="shared" si="3"/>
        <v>4.2928962158743644E-3</v>
      </c>
    </row>
    <row r="90" spans="1:7">
      <c r="A90" s="4">
        <v>87</v>
      </c>
      <c r="B90" s="4" t="s">
        <v>88</v>
      </c>
      <c r="C90" s="1">
        <v>32694.2060658505</v>
      </c>
      <c r="D90" s="1">
        <v>0.35836722049067499</v>
      </c>
      <c r="E90" s="1">
        <v>304949.57058658102</v>
      </c>
      <c r="F90" s="1">
        <f t="shared" si="2"/>
        <v>3.3426084664917539</v>
      </c>
      <c r="G90" s="1">
        <f t="shared" si="3"/>
        <v>304946.2279781145</v>
      </c>
    </row>
    <row r="91" spans="1:7">
      <c r="A91" s="4">
        <v>88</v>
      </c>
      <c r="B91" s="4" t="s">
        <v>89</v>
      </c>
      <c r="C91" s="1">
        <v>10.9394439918413</v>
      </c>
      <c r="D91" s="1">
        <v>1.16785269764342</v>
      </c>
      <c r="E91" s="1">
        <v>108.49972648085701</v>
      </c>
      <c r="F91" s="1">
        <f t="shared" si="2"/>
        <v>11.583010832976923</v>
      </c>
      <c r="G91" s="1">
        <f t="shared" si="3"/>
        <v>96.916715647880082</v>
      </c>
    </row>
    <row r="92" spans="1:7">
      <c r="A92" s="4">
        <v>89</v>
      </c>
      <c r="B92" s="4" t="s">
        <v>90</v>
      </c>
      <c r="C92" s="1">
        <v>0.63605149873549405</v>
      </c>
      <c r="D92" s="1">
        <v>0.63588489632918899</v>
      </c>
      <c r="E92" s="1">
        <v>3.7555394797892299</v>
      </c>
      <c r="F92" s="1">
        <f t="shared" si="2"/>
        <v>3.7545557828471576</v>
      </c>
      <c r="G92" s="1">
        <f t="shared" si="3"/>
        <v>9.8369694207223191E-4</v>
      </c>
    </row>
    <row r="93" spans="1:7">
      <c r="A93" s="4">
        <v>90</v>
      </c>
      <c r="B93" s="4" t="s">
        <v>91</v>
      </c>
      <c r="C93" s="1">
        <v>665.40373153086296</v>
      </c>
      <c r="D93" s="1">
        <v>1.8505625725241801</v>
      </c>
      <c r="E93" s="1">
        <v>1917.2336160423599</v>
      </c>
      <c r="F93" s="1">
        <f t="shared" si="2"/>
        <v>5.332042194098551</v>
      </c>
      <c r="G93" s="1">
        <f t="shared" si="3"/>
        <v>1911.9015738482615</v>
      </c>
    </row>
    <row r="94" spans="1:7">
      <c r="A94" s="4">
        <v>91</v>
      </c>
      <c r="B94" s="4" t="s">
        <v>92</v>
      </c>
      <c r="C94" s="1">
        <v>212.524152391174</v>
      </c>
      <c r="D94" s="1">
        <v>8.9380966206249095</v>
      </c>
      <c r="E94" s="1">
        <v>529.93550229218204</v>
      </c>
      <c r="F94" s="1">
        <f t="shared" si="2"/>
        <v>22.287418483470329</v>
      </c>
      <c r="G94" s="1">
        <f t="shared" si="3"/>
        <v>507.6480838087117</v>
      </c>
    </row>
    <row r="95" spans="1:7">
      <c r="A95" s="4">
        <v>92</v>
      </c>
      <c r="B95" s="4" t="s">
        <v>93</v>
      </c>
      <c r="C95" s="1">
        <v>11663.632388402501</v>
      </c>
      <c r="D95" s="1">
        <v>3.4844343666641899</v>
      </c>
      <c r="E95" s="1">
        <v>32149.213133049401</v>
      </c>
      <c r="F95" s="1">
        <f t="shared" si="2"/>
        <v>9.6043684652986574</v>
      </c>
      <c r="G95" s="1">
        <f t="shared" si="3"/>
        <v>32139.608764584103</v>
      </c>
    </row>
    <row r="96" spans="1:7">
      <c r="A96" s="4">
        <v>93</v>
      </c>
      <c r="B96" s="4" t="s">
        <v>94</v>
      </c>
      <c r="C96" s="1">
        <v>147749.94329520399</v>
      </c>
      <c r="D96" s="1">
        <v>8.4370909847477709</v>
      </c>
      <c r="E96" s="1">
        <v>389714.02023104299</v>
      </c>
      <c r="F96" s="1">
        <f t="shared" si="2"/>
        <v>22.254171970486802</v>
      </c>
      <c r="G96" s="1">
        <f t="shared" si="3"/>
        <v>389691.76605907251</v>
      </c>
    </row>
    <row r="97" spans="1:7">
      <c r="A97" s="4">
        <v>94</v>
      </c>
      <c r="B97" s="4" t="s">
        <v>95</v>
      </c>
      <c r="C97" s="1">
        <v>36034.493542980003</v>
      </c>
      <c r="D97" s="1">
        <v>2.4667414160640702</v>
      </c>
      <c r="E97" s="1">
        <v>104608.41052016</v>
      </c>
      <c r="F97" s="1">
        <f t="shared" si="2"/>
        <v>7.1609692083207053</v>
      </c>
      <c r="G97" s="1">
        <f t="shared" si="3"/>
        <v>104601.24955095169</v>
      </c>
    </row>
    <row r="98" spans="1:7">
      <c r="A98" s="4">
        <v>95</v>
      </c>
      <c r="B98" s="4" t="s">
        <v>96</v>
      </c>
      <c r="C98" s="1">
        <v>35641.870642008304</v>
      </c>
      <c r="D98" s="1">
        <v>32.6506037405616</v>
      </c>
      <c r="E98" s="1">
        <v>73723.420226825707</v>
      </c>
      <c r="F98" s="1">
        <f t="shared" si="2"/>
        <v>67.536134800621596</v>
      </c>
      <c r="G98" s="1">
        <f t="shared" si="3"/>
        <v>73655.88409202508</v>
      </c>
    </row>
    <row r="99" spans="1:7">
      <c r="A99" s="4">
        <v>96</v>
      </c>
      <c r="B99" s="4" t="s">
        <v>97</v>
      </c>
      <c r="C99" s="1">
        <v>5654.6982193091799</v>
      </c>
      <c r="D99" s="1">
        <v>1.0571668669350101</v>
      </c>
      <c r="E99" s="1">
        <v>28416.793641938501</v>
      </c>
      <c r="F99" s="1">
        <f t="shared" si="2"/>
        <v>5.3126252786053909</v>
      </c>
      <c r="G99" s="1">
        <f t="shared" si="3"/>
        <v>28411.481016659895</v>
      </c>
    </row>
    <row r="100" spans="1:7">
      <c r="A100" s="4">
        <v>97</v>
      </c>
      <c r="B100" s="4" t="s">
        <v>98</v>
      </c>
      <c r="C100" s="1">
        <v>4.7158725691114904</v>
      </c>
      <c r="D100" s="1">
        <v>0.61952105767950405</v>
      </c>
      <c r="E100" s="1">
        <v>72.6148998227562</v>
      </c>
      <c r="F100" s="1">
        <f t="shared" si="2"/>
        <v>9.539371321469142</v>
      </c>
      <c r="G100" s="1">
        <f t="shared" si="3"/>
        <v>63.07552850128706</v>
      </c>
    </row>
    <row r="101" spans="1:7">
      <c r="A101" s="4">
        <v>98</v>
      </c>
      <c r="B101" s="4" t="s">
        <v>99</v>
      </c>
      <c r="C101" s="1">
        <v>0.63276882743399099</v>
      </c>
      <c r="D101" s="1">
        <v>0.63260230339546097</v>
      </c>
      <c r="E101" s="1">
        <v>7.4758668717778498</v>
      </c>
      <c r="F101" s="1">
        <f t="shared" si="2"/>
        <v>7.4738994683770699</v>
      </c>
      <c r="G101" s="1">
        <f t="shared" si="3"/>
        <v>1.9674034007799435E-3</v>
      </c>
    </row>
    <row r="102" spans="1:7">
      <c r="A102" s="4">
        <v>99</v>
      </c>
      <c r="B102" s="4" t="s">
        <v>100</v>
      </c>
      <c r="C102" s="1">
        <v>5.7120455375351797</v>
      </c>
      <c r="D102" s="1">
        <v>2.21873037765452</v>
      </c>
      <c r="E102" s="1">
        <v>13.935489297837499</v>
      </c>
      <c r="F102" s="1">
        <f t="shared" si="2"/>
        <v>5.4129633997864621</v>
      </c>
      <c r="G102" s="1">
        <f t="shared" si="3"/>
        <v>8.5225258980510361</v>
      </c>
    </row>
    <row r="103" spans="1:7">
      <c r="A103" s="4">
        <v>100</v>
      </c>
      <c r="B103" s="4" t="s">
        <v>101</v>
      </c>
      <c r="C103" s="1">
        <v>9202.8588214307401</v>
      </c>
      <c r="D103" s="1">
        <v>1.3163385616269601</v>
      </c>
      <c r="E103" s="1">
        <v>30712.866424964599</v>
      </c>
      <c r="F103" s="1">
        <f t="shared" si="2"/>
        <v>4.3930403799233284</v>
      </c>
      <c r="G103" s="1">
        <f t="shared" si="3"/>
        <v>30708.473384584675</v>
      </c>
    </row>
    <row r="104" spans="1:7">
      <c r="A104" s="4">
        <v>101</v>
      </c>
      <c r="B104" s="4" t="s">
        <v>102</v>
      </c>
      <c r="C104" s="1">
        <v>0.62432441201577504</v>
      </c>
      <c r="D104" s="1">
        <v>0.62415765363781495</v>
      </c>
      <c r="E104" s="1">
        <v>5.4462007321653898</v>
      </c>
      <c r="F104" s="1">
        <f t="shared" si="2"/>
        <v>5.4447460403694876</v>
      </c>
      <c r="G104" s="1">
        <f t="shared" si="3"/>
        <v>1.4546917959021854E-3</v>
      </c>
    </row>
    <row r="105" spans="1:7">
      <c r="A105" s="4">
        <v>102</v>
      </c>
      <c r="B105" s="4" t="s">
        <v>103</v>
      </c>
      <c r="C105" s="1">
        <v>1.1820042451628601</v>
      </c>
      <c r="D105" s="1">
        <v>1.1818374382013599</v>
      </c>
      <c r="E105" s="1">
        <v>12.8325229232134</v>
      </c>
      <c r="F105" s="1">
        <f t="shared" si="2"/>
        <v>12.830711970193594</v>
      </c>
      <c r="G105" s="1">
        <f t="shared" si="3"/>
        <v>1.8109530198060497E-3</v>
      </c>
    </row>
    <row r="106" spans="1:7">
      <c r="A106" s="4">
        <v>103</v>
      </c>
      <c r="B106" s="4" t="s">
        <v>104</v>
      </c>
      <c r="C106" s="1">
        <v>1.5125040681460999</v>
      </c>
      <c r="D106" s="1">
        <v>1.51233720788654</v>
      </c>
      <c r="E106" s="1">
        <v>14.1861798130039</v>
      </c>
      <c r="F106" s="1">
        <f t="shared" si="2"/>
        <v>14.184614786042577</v>
      </c>
      <c r="G106" s="1">
        <f t="shared" si="3"/>
        <v>1.5650269613232126E-3</v>
      </c>
    </row>
    <row r="107" spans="1:7">
      <c r="A107" s="4">
        <v>104</v>
      </c>
      <c r="B107" s="4" t="s">
        <v>105</v>
      </c>
      <c r="C107" s="1">
        <v>1.1349559418789199</v>
      </c>
      <c r="D107" s="1">
        <v>1.13478857222437</v>
      </c>
      <c r="E107" s="1">
        <v>7.28004156087857</v>
      </c>
      <c r="F107" s="1">
        <f t="shared" si="2"/>
        <v>7.2789679878911144</v>
      </c>
      <c r="G107" s="1">
        <f t="shared" si="3"/>
        <v>1.0735729874555844E-3</v>
      </c>
    </row>
    <row r="108" spans="1:7">
      <c r="A108" s="4">
        <v>105</v>
      </c>
      <c r="B108" s="4" t="s">
        <v>106</v>
      </c>
      <c r="C108" s="1">
        <v>118.282604537851</v>
      </c>
      <c r="D108" s="1">
        <v>2.0411048320048502</v>
      </c>
      <c r="E108" s="1">
        <v>269.47092718135298</v>
      </c>
      <c r="F108" s="1">
        <f t="shared" si="2"/>
        <v>4.6500363574483021</v>
      </c>
      <c r="G108" s="1">
        <f t="shared" si="3"/>
        <v>264.82089082390468</v>
      </c>
    </row>
    <row r="109" spans="1:7">
      <c r="A109" s="4">
        <v>106</v>
      </c>
      <c r="B109" s="4" t="s">
        <v>107</v>
      </c>
      <c r="C109" s="1">
        <v>4.4954148659611599</v>
      </c>
      <c r="D109" s="1">
        <v>4.49524721669051</v>
      </c>
      <c r="E109" s="1">
        <v>22.172025187889499</v>
      </c>
      <c r="F109" s="1">
        <f t="shared" si="2"/>
        <v>22.171198317853605</v>
      </c>
      <c r="G109" s="1">
        <f t="shared" si="3"/>
        <v>8.2687003589398955E-4</v>
      </c>
    </row>
    <row r="110" spans="1:7">
      <c r="A110" s="4">
        <v>107</v>
      </c>
      <c r="B110" s="4" t="s">
        <v>108</v>
      </c>
      <c r="C110" s="1">
        <v>1.0533706226446999</v>
      </c>
      <c r="D110" s="1">
        <v>1.0532021217487499</v>
      </c>
      <c r="E110" s="1">
        <v>5.6891083902400004</v>
      </c>
      <c r="F110" s="1">
        <f t="shared" si="2"/>
        <v>5.6881983403104659</v>
      </c>
      <c r="G110" s="1">
        <f t="shared" si="3"/>
        <v>9.1004992953447328E-4</v>
      </c>
    </row>
    <row r="111" spans="1:7">
      <c r="A111" s="4">
        <v>108</v>
      </c>
      <c r="B111" s="4" t="s">
        <v>109</v>
      </c>
      <c r="C111" s="1">
        <v>5.6910288997566196</v>
      </c>
      <c r="D111" s="1">
        <v>5.6908599161340696</v>
      </c>
      <c r="E111" s="1">
        <v>17.897065408064901</v>
      </c>
      <c r="F111" s="1">
        <f t="shared" si="2"/>
        <v>17.896533990811722</v>
      </c>
      <c r="G111" s="1">
        <f t="shared" si="3"/>
        <v>5.3141725317829014E-4</v>
      </c>
    </row>
    <row r="112" spans="1:7">
      <c r="A112" s="4">
        <v>109</v>
      </c>
      <c r="B112" s="4" t="s">
        <v>110</v>
      </c>
      <c r="C112" s="1">
        <v>3.51317221087645</v>
      </c>
      <c r="D112" s="1">
        <v>3.51300364748827</v>
      </c>
      <c r="E112" s="1">
        <v>14.9584494740295</v>
      </c>
      <c r="F112" s="1">
        <f t="shared" si="2"/>
        <v>14.957731761724519</v>
      </c>
      <c r="G112" s="1">
        <f t="shared" si="3"/>
        <v>7.1771230498107741E-4</v>
      </c>
    </row>
    <row r="113" spans="1:7">
      <c r="A113" s="4">
        <v>110</v>
      </c>
      <c r="B113" s="4" t="s">
        <v>111</v>
      </c>
      <c r="C113" s="1">
        <v>8.7520351720551606</v>
      </c>
      <c r="D113" s="1">
        <v>8.7518648123971108</v>
      </c>
      <c r="E113" s="1">
        <v>27.897837062959301</v>
      </c>
      <c r="F113" s="1">
        <f t="shared" si="2"/>
        <v>27.897294027437969</v>
      </c>
      <c r="G113" s="1">
        <f t="shared" si="3"/>
        <v>5.4303552133205812E-4</v>
      </c>
    </row>
    <row r="114" spans="1:7">
      <c r="A114" s="4">
        <v>111</v>
      </c>
      <c r="B114" s="4" t="s">
        <v>112</v>
      </c>
      <c r="C114" s="1">
        <v>1.1625243614526499</v>
      </c>
      <c r="D114" s="1">
        <v>1.16235701648704</v>
      </c>
      <c r="E114" s="1">
        <v>6.6532876583532596</v>
      </c>
      <c r="F114" s="1">
        <f t="shared" si="2"/>
        <v>6.652329919976931</v>
      </c>
      <c r="G114" s="1">
        <f t="shared" si="3"/>
        <v>9.5773837632862069E-4</v>
      </c>
    </row>
    <row r="115" spans="1:7">
      <c r="A115" s="4">
        <v>112</v>
      </c>
      <c r="B115" s="4" t="s">
        <v>113</v>
      </c>
      <c r="C115" s="1">
        <v>7.5853384226067302</v>
      </c>
      <c r="D115" s="1">
        <v>7.5851631682509</v>
      </c>
      <c r="E115" s="1">
        <v>24.7235767905164</v>
      </c>
      <c r="F115" s="1">
        <f t="shared" si="2"/>
        <v>24.723005568207935</v>
      </c>
      <c r="G115" s="1">
        <f t="shared" si="3"/>
        <v>5.712223084657353E-4</v>
      </c>
    </row>
    <row r="116" spans="1:7">
      <c r="A116" s="4">
        <v>113</v>
      </c>
      <c r="B116" s="4" t="s">
        <v>114</v>
      </c>
      <c r="C116" s="1">
        <v>6.6640260032969998</v>
      </c>
      <c r="D116" s="1">
        <v>6.6637711079811597</v>
      </c>
      <c r="E116" s="1">
        <v>23.330731381866599</v>
      </c>
      <c r="F116" s="1">
        <f t="shared" si="2"/>
        <v>23.329838994270659</v>
      </c>
      <c r="G116" s="1">
        <f t="shared" si="3"/>
        <v>8.9238759593968098E-4</v>
      </c>
    </row>
    <row r="117" spans="1:7">
      <c r="A117" s="4">
        <v>114</v>
      </c>
      <c r="B117" s="4" t="s">
        <v>115</v>
      </c>
      <c r="C117" s="1">
        <v>5.5830210535099196</v>
      </c>
      <c r="D117" s="1">
        <v>5.5828515348948304</v>
      </c>
      <c r="E117" s="1">
        <v>18.117924189127201</v>
      </c>
      <c r="F117" s="1">
        <f t="shared" si="2"/>
        <v>18.117374070224301</v>
      </c>
      <c r="G117" s="1">
        <f t="shared" si="3"/>
        <v>5.5011890290046495E-4</v>
      </c>
    </row>
    <row r="118" spans="1:7">
      <c r="A118" s="4">
        <v>115</v>
      </c>
      <c r="B118" s="4" t="s">
        <v>116</v>
      </c>
      <c r="C118" s="1">
        <v>873253.35096130904</v>
      </c>
      <c r="D118" s="1">
        <v>498188.52896741201</v>
      </c>
      <c r="E118" s="1">
        <v>1255496.6757273499</v>
      </c>
      <c r="F118" s="1">
        <f t="shared" si="2"/>
        <v>716257.24804323947</v>
      </c>
      <c r="G118" s="1">
        <f t="shared" si="3"/>
        <v>539239.42768411047</v>
      </c>
    </row>
    <row r="119" spans="1:7">
      <c r="A119" s="4">
        <v>116</v>
      </c>
      <c r="B119" s="4" t="s">
        <v>117</v>
      </c>
      <c r="C119" s="1">
        <v>159351.06843748299</v>
      </c>
      <c r="D119" s="1">
        <v>20.635718945726101</v>
      </c>
      <c r="E119" s="1">
        <v>416212.679532799</v>
      </c>
      <c r="F119" s="1">
        <f t="shared" si="2"/>
        <v>53.898903601364964</v>
      </c>
      <c r="G119" s="1">
        <f t="shared" si="3"/>
        <v>416158.78062919766</v>
      </c>
    </row>
    <row r="120" spans="1:7">
      <c r="A120" s="4">
        <v>117</v>
      </c>
      <c r="B120" s="4" t="s">
        <v>118</v>
      </c>
      <c r="C120" s="1">
        <v>393449.19074023498</v>
      </c>
      <c r="D120" s="1">
        <v>10.446591449108899</v>
      </c>
      <c r="E120" s="1">
        <v>1121573.8594097099</v>
      </c>
      <c r="F120" s="1">
        <f t="shared" si="2"/>
        <v>29.779255276163859</v>
      </c>
      <c r="G120" s="1">
        <f t="shared" si="3"/>
        <v>1121544.0801544338</v>
      </c>
    </row>
    <row r="121" spans="1:7">
      <c r="A121" s="4">
        <v>118</v>
      </c>
      <c r="B121" s="4" t="s">
        <v>119</v>
      </c>
      <c r="C121" s="1">
        <v>4175.2511908901197</v>
      </c>
      <c r="D121" s="1">
        <v>6.1422815788972098</v>
      </c>
      <c r="E121" s="1">
        <v>14652.580332461001</v>
      </c>
      <c r="F121" s="1">
        <f t="shared" si="2"/>
        <v>21.555655012028065</v>
      </c>
      <c r="G121" s="1">
        <f t="shared" si="3"/>
        <v>14631.024677448973</v>
      </c>
    </row>
    <row r="122" spans="1:7">
      <c r="A122" s="4">
        <v>119</v>
      </c>
      <c r="B122" s="4" t="s">
        <v>120</v>
      </c>
      <c r="C122" s="1">
        <v>371.60187738743201</v>
      </c>
      <c r="D122" s="1">
        <v>9.5156760389409598</v>
      </c>
      <c r="E122" s="1">
        <v>1137.31473282616</v>
      </c>
      <c r="F122" s="1">
        <f t="shared" si="2"/>
        <v>29.123422701670272</v>
      </c>
      <c r="G122" s="1">
        <f t="shared" si="3"/>
        <v>1108.1913101244897</v>
      </c>
    </row>
    <row r="123" spans="1:7">
      <c r="A123" s="4">
        <v>120</v>
      </c>
      <c r="B123" s="4" t="s">
        <v>121</v>
      </c>
      <c r="C123" s="1">
        <v>25289.275097941201</v>
      </c>
      <c r="D123" s="1">
        <v>58.639302793205601</v>
      </c>
      <c r="E123" s="1">
        <v>56495.633741060301</v>
      </c>
      <c r="F123" s="1">
        <f t="shared" si="2"/>
        <v>130.99879536308961</v>
      </c>
      <c r="G123" s="1">
        <f t="shared" si="3"/>
        <v>56364.634945697209</v>
      </c>
    </row>
    <row r="124" spans="1:7">
      <c r="A124" s="4">
        <v>121</v>
      </c>
      <c r="B124" s="4" t="s">
        <v>122</v>
      </c>
      <c r="C124" s="1">
        <v>5273.1597561076896</v>
      </c>
      <c r="D124" s="1">
        <v>44.132949225111403</v>
      </c>
      <c r="E124" s="1">
        <v>13026.933951515601</v>
      </c>
      <c r="F124" s="1">
        <f t="shared" si="2"/>
        <v>109.02704284185862</v>
      </c>
      <c r="G124" s="1">
        <f t="shared" si="3"/>
        <v>12917.906908673742</v>
      </c>
    </row>
    <row r="125" spans="1:7">
      <c r="A125" s="4">
        <v>122</v>
      </c>
      <c r="B125" s="4" t="s">
        <v>123</v>
      </c>
      <c r="C125" s="1">
        <v>2656.5355556501199</v>
      </c>
      <c r="D125" s="1">
        <v>9.7351088689573704</v>
      </c>
      <c r="E125" s="1">
        <v>2329.0249706528102</v>
      </c>
      <c r="F125" s="1">
        <f t="shared" si="2"/>
        <v>8.5349174414782603</v>
      </c>
      <c r="G125" s="1">
        <f t="shared" si="3"/>
        <v>2320.490053211332</v>
      </c>
    </row>
    <row r="126" spans="1:7">
      <c r="A126" s="4">
        <v>123</v>
      </c>
      <c r="B126" s="4" t="s">
        <v>124</v>
      </c>
      <c r="C126" s="1">
        <v>110046.737644999</v>
      </c>
      <c r="D126" s="1">
        <v>9.7222019094958707</v>
      </c>
      <c r="E126" s="1">
        <v>228606.33271165501</v>
      </c>
      <c r="F126" s="1">
        <f t="shared" si="2"/>
        <v>20.196481712905221</v>
      </c>
      <c r="G126" s="1">
        <f t="shared" si="3"/>
        <v>228586.13622994209</v>
      </c>
    </row>
    <row r="127" spans="1:7">
      <c r="A127" s="4">
        <v>124</v>
      </c>
      <c r="B127" s="4" t="s">
        <v>125</v>
      </c>
      <c r="C127" s="1">
        <v>49236.718013280799</v>
      </c>
      <c r="D127" s="1">
        <v>1.2778032813167799</v>
      </c>
      <c r="E127" s="1">
        <v>582888.48220829398</v>
      </c>
      <c r="F127" s="1">
        <f t="shared" si="2"/>
        <v>15.127263661371851</v>
      </c>
      <c r="G127" s="1">
        <f t="shared" si="3"/>
        <v>582873.35494463262</v>
      </c>
    </row>
    <row r="128" spans="1:7">
      <c r="A128" s="4">
        <v>125</v>
      </c>
      <c r="B128" s="4" t="s">
        <v>126</v>
      </c>
      <c r="C128" s="1">
        <v>12023.937643245799</v>
      </c>
      <c r="D128" s="1">
        <v>0.21695564791565999</v>
      </c>
      <c r="E128" s="1">
        <v>207797.317803007</v>
      </c>
      <c r="F128" s="1">
        <f t="shared" si="2"/>
        <v>3.7494207851628398</v>
      </c>
      <c r="G128" s="1">
        <f t="shared" si="3"/>
        <v>207793.56838222183</v>
      </c>
    </row>
    <row r="129" spans="1:7">
      <c r="A129" s="4">
        <v>126</v>
      </c>
      <c r="B129" s="4" t="s">
        <v>127</v>
      </c>
      <c r="C129" s="1">
        <v>4.6834474459834698</v>
      </c>
      <c r="D129" s="1">
        <v>0.31613597578564201</v>
      </c>
      <c r="E129" s="1">
        <v>218.40023786631599</v>
      </c>
      <c r="F129" s="1">
        <f t="shared" si="2"/>
        <v>14.742168692187738</v>
      </c>
      <c r="G129" s="1">
        <f t="shared" si="3"/>
        <v>203.65806917412826</v>
      </c>
    </row>
    <row r="130" spans="1:7">
      <c r="A130" s="4">
        <v>127</v>
      </c>
      <c r="B130" s="4" t="s">
        <v>128</v>
      </c>
      <c r="C130" s="1">
        <v>1782674.1665481699</v>
      </c>
      <c r="D130" s="1">
        <v>1572275.9936756899</v>
      </c>
      <c r="E130" s="1">
        <v>3374570.2532644798</v>
      </c>
      <c r="F130" s="1">
        <f t="shared" si="2"/>
        <v>2976290.2821739339</v>
      </c>
      <c r="G130" s="1">
        <f t="shared" si="3"/>
        <v>398279.97109054588</v>
      </c>
    </row>
    <row r="131" spans="1:7">
      <c r="A131" s="4">
        <v>128</v>
      </c>
      <c r="B131" s="4" t="s">
        <v>129</v>
      </c>
      <c r="C131" s="1">
        <v>130617.324992144</v>
      </c>
      <c r="D131" s="1">
        <v>126759.3408829</v>
      </c>
      <c r="E131" s="1">
        <v>303894.84094795102</v>
      </c>
      <c r="F131" s="1">
        <f t="shared" si="2"/>
        <v>294918.83820613293</v>
      </c>
      <c r="G131" s="1">
        <f t="shared" si="3"/>
        <v>8976.0027418180835</v>
      </c>
    </row>
    <row r="132" spans="1:7">
      <c r="A132" s="4">
        <v>129</v>
      </c>
      <c r="B132" s="4" t="s">
        <v>130</v>
      </c>
      <c r="C132" s="1">
        <v>317421.77563132002</v>
      </c>
      <c r="D132" s="1">
        <v>141.84041627084599</v>
      </c>
      <c r="E132" s="1">
        <v>546592.04128375498</v>
      </c>
      <c r="F132" s="1">
        <f t="shared" si="2"/>
        <v>244.24550745399293</v>
      </c>
      <c r="G132" s="1">
        <f t="shared" si="3"/>
        <v>546347.79577630095</v>
      </c>
    </row>
    <row r="133" spans="1:7">
      <c r="A133" s="4">
        <v>130</v>
      </c>
      <c r="B133" s="4" t="s">
        <v>131</v>
      </c>
      <c r="C133" s="1">
        <v>219173.531258759</v>
      </c>
      <c r="D133" s="1">
        <v>97.372024562464205</v>
      </c>
      <c r="E133" s="1">
        <v>179414.42014244499</v>
      </c>
      <c r="F133" s="1">
        <f t="shared" ref="F133:F196" si="4">E133*(D133/C133)</f>
        <v>79.708280578575838</v>
      </c>
      <c r="G133" s="1">
        <f t="shared" ref="G133:G196" si="5">E133-F133</f>
        <v>179334.71186186641</v>
      </c>
    </row>
    <row r="134" spans="1:7">
      <c r="A134" s="4">
        <v>131</v>
      </c>
      <c r="B134" s="4" t="s">
        <v>132</v>
      </c>
      <c r="C134" s="1">
        <v>558346.27366603597</v>
      </c>
      <c r="D134" s="1">
        <v>12.5651095982054</v>
      </c>
      <c r="E134" s="1">
        <v>346559.52368127299</v>
      </c>
      <c r="F134" s="1">
        <f t="shared" si="4"/>
        <v>7.7990283140344729</v>
      </c>
      <c r="G134" s="1">
        <f t="shared" si="5"/>
        <v>346551.72465295898</v>
      </c>
    </row>
    <row r="135" spans="1:7">
      <c r="A135" s="4">
        <v>132</v>
      </c>
      <c r="B135" s="4" t="s">
        <v>133</v>
      </c>
      <c r="C135" s="1">
        <v>1582.3485642497601</v>
      </c>
      <c r="D135" s="1">
        <v>2.0132435000192901</v>
      </c>
      <c r="E135" s="1">
        <v>10087.2041868538</v>
      </c>
      <c r="F135" s="1">
        <f t="shared" si="4"/>
        <v>12.834086446799683</v>
      </c>
      <c r="G135" s="1">
        <f t="shared" si="5"/>
        <v>10074.370100407001</v>
      </c>
    </row>
    <row r="136" spans="1:7">
      <c r="A136" s="4">
        <v>133</v>
      </c>
      <c r="B136" s="4" t="s">
        <v>134</v>
      </c>
      <c r="C136" s="1">
        <v>0.65388262023047605</v>
      </c>
      <c r="D136" s="1">
        <v>0.65371600674577202</v>
      </c>
      <c r="E136" s="1">
        <v>5.8936136945402398</v>
      </c>
      <c r="F136" s="1">
        <f t="shared" si="4"/>
        <v>5.8921119639776496</v>
      </c>
      <c r="G136" s="1">
        <f t="shared" si="5"/>
        <v>1.5017305625901756E-3</v>
      </c>
    </row>
    <row r="137" spans="1:7">
      <c r="A137" s="4">
        <v>134</v>
      </c>
      <c r="B137" s="4" t="s">
        <v>135</v>
      </c>
      <c r="C137" s="1">
        <v>13585.968212244001</v>
      </c>
      <c r="D137" s="1">
        <v>1.60151297878662</v>
      </c>
      <c r="E137" s="1">
        <v>82066.165790383398</v>
      </c>
      <c r="F137" s="1">
        <f t="shared" si="4"/>
        <v>9.6739538602854704</v>
      </c>
      <c r="G137" s="1">
        <f t="shared" si="5"/>
        <v>82056.491836523113</v>
      </c>
    </row>
    <row r="138" spans="1:7">
      <c r="A138" s="4">
        <v>135</v>
      </c>
      <c r="B138" s="4" t="s">
        <v>136</v>
      </c>
      <c r="C138" s="1">
        <v>278.27819232904898</v>
      </c>
      <c r="D138" s="1">
        <v>0.33252175188413602</v>
      </c>
      <c r="E138" s="1">
        <v>6868.0460182423703</v>
      </c>
      <c r="F138" s="1">
        <f t="shared" si="4"/>
        <v>8.2068044027912084</v>
      </c>
      <c r="G138" s="1">
        <f t="shared" si="5"/>
        <v>6859.8392138395793</v>
      </c>
    </row>
    <row r="139" spans="1:7">
      <c r="A139" s="4">
        <v>136</v>
      </c>
      <c r="B139" s="4" t="s">
        <v>137</v>
      </c>
      <c r="C139" s="1">
        <v>0.51788300967713696</v>
      </c>
      <c r="D139" s="1">
        <v>0.51771647066556603</v>
      </c>
      <c r="E139" s="1">
        <v>27.378874931831</v>
      </c>
      <c r="F139" s="1">
        <f t="shared" si="4"/>
        <v>27.370070528744069</v>
      </c>
      <c r="G139" s="1">
        <f t="shared" si="5"/>
        <v>8.8044030869305345E-3</v>
      </c>
    </row>
    <row r="140" spans="1:7">
      <c r="A140" s="4">
        <v>137</v>
      </c>
      <c r="B140" s="4" t="s">
        <v>138</v>
      </c>
      <c r="C140" s="1">
        <v>1004.45557958653</v>
      </c>
      <c r="D140" s="1">
        <v>2.132042748175E-2</v>
      </c>
      <c r="E140" s="1">
        <v>65536.494385917104</v>
      </c>
      <c r="F140" s="1">
        <f t="shared" si="4"/>
        <v>1.3910680615047473</v>
      </c>
      <c r="G140" s="1">
        <f t="shared" si="5"/>
        <v>65535.103317855595</v>
      </c>
    </row>
    <row r="141" spans="1:7">
      <c r="A141" s="4">
        <v>138</v>
      </c>
      <c r="B141" s="4" t="s">
        <v>139</v>
      </c>
      <c r="C141" s="1">
        <v>17696.532458903501</v>
      </c>
      <c r="D141" s="1">
        <v>0.92888208891137303</v>
      </c>
      <c r="E141" s="1">
        <v>105536.895744554</v>
      </c>
      <c r="F141" s="1">
        <f t="shared" si="4"/>
        <v>5.5395785815147907</v>
      </c>
      <c r="G141" s="1">
        <f t="shared" si="5"/>
        <v>105531.35616597248</v>
      </c>
    </row>
    <row r="142" spans="1:7">
      <c r="A142" s="4">
        <v>139</v>
      </c>
      <c r="B142" s="4" t="s">
        <v>140</v>
      </c>
      <c r="C142" s="1">
        <v>3.2611892513536298</v>
      </c>
      <c r="D142" s="1">
        <v>0.64118821545044502</v>
      </c>
      <c r="E142" s="1">
        <v>28.185140546436699</v>
      </c>
      <c r="F142" s="1">
        <f t="shared" si="4"/>
        <v>5.5415305817313572</v>
      </c>
      <c r="G142" s="1">
        <f t="shared" si="5"/>
        <v>22.643609964705341</v>
      </c>
    </row>
    <row r="143" spans="1:7">
      <c r="A143" s="4">
        <v>140</v>
      </c>
      <c r="B143" s="4" t="s">
        <v>141</v>
      </c>
      <c r="C143" s="1">
        <v>157.84959698866601</v>
      </c>
      <c r="D143" s="1">
        <v>1.5580161764661999</v>
      </c>
      <c r="E143" s="1">
        <v>963.762443408639</v>
      </c>
      <c r="F143" s="1">
        <f t="shared" si="4"/>
        <v>9.5125835336093107</v>
      </c>
      <c r="G143" s="1">
        <f t="shared" si="5"/>
        <v>954.24985987502964</v>
      </c>
    </row>
    <row r="144" spans="1:7">
      <c r="A144" s="4">
        <v>141</v>
      </c>
      <c r="B144" s="4" t="s">
        <v>142</v>
      </c>
      <c r="C144" s="1">
        <v>26.2158173723119</v>
      </c>
      <c r="D144" s="1">
        <v>26.215647491338199</v>
      </c>
      <c r="E144" s="1">
        <v>77.593210941099997</v>
      </c>
      <c r="F144" s="1">
        <f t="shared" si="4"/>
        <v>77.592708129761334</v>
      </c>
      <c r="G144" s="1">
        <f t="shared" si="5"/>
        <v>5.0281133866292294E-4</v>
      </c>
    </row>
    <row r="145" spans="1:7">
      <c r="A145" s="4">
        <v>142</v>
      </c>
      <c r="B145" s="4" t="s">
        <v>143</v>
      </c>
      <c r="C145" s="1">
        <v>605.20784354276896</v>
      </c>
      <c r="D145" s="1">
        <v>3.8074099293683701</v>
      </c>
      <c r="E145" s="1">
        <v>2468.1023528309402</v>
      </c>
      <c r="F145" s="1">
        <f t="shared" si="4"/>
        <v>15.527025145373688</v>
      </c>
      <c r="G145" s="1">
        <f t="shared" si="5"/>
        <v>2452.5753276855667</v>
      </c>
    </row>
    <row r="146" spans="1:7">
      <c r="A146" s="4">
        <v>143</v>
      </c>
      <c r="B146" s="4" t="s">
        <v>144</v>
      </c>
      <c r="C146" s="1">
        <v>50441.399622382203</v>
      </c>
      <c r="D146" s="1">
        <v>0.44271254440260099</v>
      </c>
      <c r="E146" s="1">
        <v>1123200.1898217001</v>
      </c>
      <c r="F146" s="1">
        <f t="shared" si="4"/>
        <v>9.8580693167126938</v>
      </c>
      <c r="G146" s="1">
        <f t="shared" si="5"/>
        <v>1123190.3317523834</v>
      </c>
    </row>
    <row r="147" spans="1:7">
      <c r="A147" s="4">
        <v>144</v>
      </c>
      <c r="B147" s="4" t="s">
        <v>145</v>
      </c>
      <c r="C147" s="1">
        <v>0.12670412351627899</v>
      </c>
      <c r="D147" s="1">
        <v>0.126537718298147</v>
      </c>
      <c r="E147" s="1">
        <v>5.8727852430059801</v>
      </c>
      <c r="F147" s="1">
        <f t="shared" si="4"/>
        <v>5.865072296637039</v>
      </c>
      <c r="G147" s="1">
        <f t="shared" si="5"/>
        <v>7.7129463689411537E-3</v>
      </c>
    </row>
    <row r="148" spans="1:7">
      <c r="A148" s="4">
        <v>145</v>
      </c>
      <c r="B148" s="4" t="s">
        <v>146</v>
      </c>
      <c r="C148" s="1">
        <v>1.1956685714473601</v>
      </c>
      <c r="D148" s="1">
        <v>1.19550175744996</v>
      </c>
      <c r="E148" s="1">
        <v>12.638142403000501</v>
      </c>
      <c r="F148" s="1">
        <f t="shared" si="4"/>
        <v>12.636379189427526</v>
      </c>
      <c r="G148" s="1">
        <f t="shared" si="5"/>
        <v>1.76321357297482E-3</v>
      </c>
    </row>
    <row r="149" spans="1:7">
      <c r="A149" s="4">
        <v>146</v>
      </c>
      <c r="B149" s="4" t="s">
        <v>147</v>
      </c>
      <c r="C149" s="1">
        <v>1.6637889861560799E-4</v>
      </c>
      <c r="D149" s="1">
        <v>0</v>
      </c>
      <c r="E149" s="1">
        <v>5.14162318233761E-3</v>
      </c>
      <c r="F149" s="1">
        <f t="shared" si="4"/>
        <v>0</v>
      </c>
      <c r="G149" s="1">
        <f t="shared" si="5"/>
        <v>5.14162318233761E-3</v>
      </c>
    </row>
    <row r="150" spans="1:7">
      <c r="A150" s="4">
        <v>147</v>
      </c>
      <c r="B150" s="4" t="s">
        <v>148</v>
      </c>
      <c r="C150" s="1">
        <v>0.68005272149431595</v>
      </c>
      <c r="D150" s="1">
        <v>0.67988612771489898</v>
      </c>
      <c r="E150" s="1">
        <v>4.2120687423256404</v>
      </c>
      <c r="F150" s="1">
        <f t="shared" si="4"/>
        <v>4.2110369040155078</v>
      </c>
      <c r="G150" s="1">
        <f t="shared" si="5"/>
        <v>1.0318383101326489E-3</v>
      </c>
    </row>
    <row r="151" spans="1:7">
      <c r="A151" s="4">
        <v>148</v>
      </c>
      <c r="B151" s="4" t="s">
        <v>149</v>
      </c>
      <c r="C151" s="1">
        <v>13623.604087277001</v>
      </c>
      <c r="D151" s="1">
        <v>13623.603833815099</v>
      </c>
      <c r="E151" s="1">
        <v>7538.8682069311699</v>
      </c>
      <c r="F151" s="1">
        <f t="shared" si="4"/>
        <v>7538.8680666734335</v>
      </c>
      <c r="G151" s="1">
        <f t="shared" si="5"/>
        <v>1.4025773634784855E-4</v>
      </c>
    </row>
    <row r="152" spans="1:7">
      <c r="A152" s="4">
        <v>149</v>
      </c>
      <c r="B152" s="4" t="s">
        <v>150</v>
      </c>
      <c r="C152" s="1">
        <v>0.24091656236933001</v>
      </c>
      <c r="D152" s="1">
        <v>0.240750180236701</v>
      </c>
      <c r="E152" s="1">
        <v>4.5664870324034696</v>
      </c>
      <c r="F152" s="1">
        <f t="shared" si="4"/>
        <v>4.5633333187542222</v>
      </c>
      <c r="G152" s="1">
        <f t="shared" si="5"/>
        <v>3.153713649247436E-3</v>
      </c>
    </row>
    <row r="153" spans="1:7">
      <c r="A153" s="4">
        <v>150</v>
      </c>
      <c r="B153" s="4" t="s">
        <v>151</v>
      </c>
      <c r="C153" s="1">
        <v>0.91741414200091898</v>
      </c>
      <c r="D153" s="1">
        <v>0.91724769552684304</v>
      </c>
      <c r="E153" s="1">
        <v>9.8224135257254002</v>
      </c>
      <c r="F153" s="1">
        <f t="shared" si="4"/>
        <v>9.8206314449579217</v>
      </c>
      <c r="G153" s="1">
        <f t="shared" si="5"/>
        <v>1.7820807674784334E-3</v>
      </c>
    </row>
    <row r="154" spans="1:7">
      <c r="A154" s="4">
        <v>151</v>
      </c>
      <c r="B154" s="4" t="s">
        <v>152</v>
      </c>
      <c r="C154" s="1">
        <v>0.45004415663026098</v>
      </c>
      <c r="D154" s="1">
        <v>0.44987771951500999</v>
      </c>
      <c r="E154" s="1">
        <v>5.04219359999568</v>
      </c>
      <c r="F154" s="1">
        <f t="shared" si="4"/>
        <v>5.0403288759570346</v>
      </c>
      <c r="G154" s="1">
        <f t="shared" si="5"/>
        <v>1.864724038645349E-3</v>
      </c>
    </row>
    <row r="155" spans="1:7">
      <c r="A155" s="4">
        <v>152</v>
      </c>
      <c r="B155" s="4" t="s">
        <v>153</v>
      </c>
      <c r="C155" s="1">
        <v>0.65361593877943802</v>
      </c>
      <c r="D155" s="1">
        <v>0.65344941005118895</v>
      </c>
      <c r="E155" s="1">
        <v>5.3020670173888904</v>
      </c>
      <c r="F155" s="1">
        <f t="shared" si="4"/>
        <v>5.3007161530278628</v>
      </c>
      <c r="G155" s="1">
        <f t="shared" si="5"/>
        <v>1.3508643610276039E-3</v>
      </c>
    </row>
    <row r="156" spans="1:7">
      <c r="A156" s="4">
        <v>153</v>
      </c>
      <c r="B156" s="4" t="s">
        <v>154</v>
      </c>
      <c r="C156" s="1">
        <v>2.41581303008781</v>
      </c>
      <c r="D156" s="1">
        <v>2.4156465171463899</v>
      </c>
      <c r="E156" s="1">
        <v>20.374005415157701</v>
      </c>
      <c r="F156" s="1">
        <f t="shared" si="4"/>
        <v>20.372601111294806</v>
      </c>
      <c r="G156" s="1">
        <f t="shared" si="5"/>
        <v>1.4043038628948068E-3</v>
      </c>
    </row>
    <row r="157" spans="1:7">
      <c r="A157" s="4">
        <v>154</v>
      </c>
      <c r="B157" s="4" t="s">
        <v>155</v>
      </c>
      <c r="C157" s="1">
        <v>3.8853189047249099</v>
      </c>
      <c r="D157" s="1">
        <v>3.8851520160253199</v>
      </c>
      <c r="E157" s="1">
        <v>21.2460421520992</v>
      </c>
      <c r="F157" s="1">
        <f t="shared" si="4"/>
        <v>21.245129556651271</v>
      </c>
      <c r="G157" s="1">
        <f t="shared" si="5"/>
        <v>9.1259544792876568E-4</v>
      </c>
    </row>
    <row r="158" spans="1:7">
      <c r="A158" s="4">
        <v>155</v>
      </c>
      <c r="B158" s="4" t="s">
        <v>156</v>
      </c>
      <c r="C158" s="1">
        <v>33.628668664357001</v>
      </c>
      <c r="D158" s="1">
        <v>1.3160573661980599</v>
      </c>
      <c r="E158" s="1">
        <v>289.57679808760298</v>
      </c>
      <c r="F158" s="1">
        <f t="shared" si="4"/>
        <v>11.332582981709455</v>
      </c>
      <c r="G158" s="1">
        <f t="shared" si="5"/>
        <v>278.24421510589355</v>
      </c>
    </row>
    <row r="159" spans="1:7">
      <c r="A159" s="4">
        <v>156</v>
      </c>
      <c r="B159" s="4" t="s">
        <v>157</v>
      </c>
      <c r="C159" s="1">
        <v>2.2604172147597401</v>
      </c>
      <c r="D159" s="1">
        <v>2.26025073119217</v>
      </c>
      <c r="E159" s="1">
        <v>18.1945575170799</v>
      </c>
      <c r="F159" s="1">
        <f t="shared" si="4"/>
        <v>18.193217457012217</v>
      </c>
      <c r="G159" s="1">
        <f t="shared" si="5"/>
        <v>1.3400600676831687E-3</v>
      </c>
    </row>
    <row r="160" spans="1:7">
      <c r="A160" s="4">
        <v>157</v>
      </c>
      <c r="B160" s="4" t="s">
        <v>158</v>
      </c>
      <c r="C160" s="1">
        <v>2.11029104615911</v>
      </c>
      <c r="D160" s="1">
        <v>2.1101242102771698</v>
      </c>
      <c r="E160" s="1">
        <v>14.0320294400584</v>
      </c>
      <c r="F160" s="1">
        <f t="shared" si="4"/>
        <v>14.030920092600709</v>
      </c>
      <c r="G160" s="1">
        <f t="shared" si="5"/>
        <v>1.1093474576906459E-3</v>
      </c>
    </row>
    <row r="161" spans="1:7">
      <c r="A161" s="4">
        <v>158</v>
      </c>
      <c r="B161" s="4" t="s">
        <v>159</v>
      </c>
      <c r="C161" s="1">
        <v>0.164533615940616</v>
      </c>
      <c r="D161" s="1">
        <v>0.16436723477416501</v>
      </c>
      <c r="E161" s="1">
        <v>11.475437215078699</v>
      </c>
      <c r="F161" s="1">
        <f t="shared" si="4"/>
        <v>11.46383292000219</v>
      </c>
      <c r="G161" s="1">
        <f t="shared" si="5"/>
        <v>1.1604295076509175E-2</v>
      </c>
    </row>
    <row r="162" spans="1:7">
      <c r="A162" s="4">
        <v>159</v>
      </c>
      <c r="B162" s="4" t="s">
        <v>160</v>
      </c>
      <c r="C162" s="1">
        <v>0.307079339775093</v>
      </c>
      <c r="D162" s="1">
        <v>0.30691292511984702</v>
      </c>
      <c r="E162" s="1">
        <v>8.9658695533149793</v>
      </c>
      <c r="F162" s="1">
        <f t="shared" si="4"/>
        <v>8.9610107044852665</v>
      </c>
      <c r="G162" s="1">
        <f t="shared" si="5"/>
        <v>4.8588488297127697E-3</v>
      </c>
    </row>
    <row r="163" spans="1:7">
      <c r="A163" s="4">
        <v>160</v>
      </c>
      <c r="B163" s="4" t="s">
        <v>161</v>
      </c>
      <c r="C163" s="1">
        <v>4.5712539776947603</v>
      </c>
      <c r="D163" s="1">
        <v>4.5710857083510099</v>
      </c>
      <c r="E163" s="1">
        <v>20.008666087224501</v>
      </c>
      <c r="F163" s="1">
        <f t="shared" si="4"/>
        <v>20.00792956172663</v>
      </c>
      <c r="G163" s="1">
        <f t="shared" si="5"/>
        <v>7.3652549787084354E-4</v>
      </c>
    </row>
    <row r="164" spans="1:7">
      <c r="A164" s="4">
        <v>161</v>
      </c>
      <c r="B164" s="4" t="s">
        <v>162</v>
      </c>
      <c r="C164" s="1">
        <v>204322.84269450101</v>
      </c>
      <c r="D164" s="1">
        <v>0.442313266645735</v>
      </c>
      <c r="E164" s="1">
        <v>3106153.11051716</v>
      </c>
      <c r="F164" s="1">
        <f t="shared" si="4"/>
        <v>6.7241269301879756</v>
      </c>
      <c r="G164" s="1">
        <f t="shared" si="5"/>
        <v>3106146.3863902297</v>
      </c>
    </row>
    <row r="165" spans="1:7">
      <c r="A165" s="4">
        <v>162</v>
      </c>
      <c r="B165" s="4" t="s">
        <v>163</v>
      </c>
      <c r="C165" s="1">
        <v>53318.423905950403</v>
      </c>
      <c r="D165" s="1">
        <v>53318.423651787001</v>
      </c>
      <c r="E165" s="1">
        <v>0</v>
      </c>
      <c r="F165" s="1">
        <f t="shared" si="4"/>
        <v>0</v>
      </c>
      <c r="G165" s="1">
        <f t="shared" si="5"/>
        <v>0</v>
      </c>
    </row>
    <row r="166" spans="1:7">
      <c r="A166" s="4">
        <v>163</v>
      </c>
      <c r="B166" s="4" t="s">
        <v>164</v>
      </c>
      <c r="C166" s="1">
        <v>0.115447334119218</v>
      </c>
      <c r="D166" s="1">
        <v>0.11528094465165201</v>
      </c>
      <c r="E166" s="1">
        <v>2.9153934448554799</v>
      </c>
      <c r="F166" s="1">
        <f t="shared" si="4"/>
        <v>2.9111916088690903</v>
      </c>
      <c r="G166" s="1">
        <f t="shared" si="5"/>
        <v>4.2018359863895682E-3</v>
      </c>
    </row>
    <row r="167" spans="1:7">
      <c r="A167" s="4">
        <v>164</v>
      </c>
      <c r="B167" s="4" t="s">
        <v>165</v>
      </c>
      <c r="C167" s="1">
        <v>0.54159888101535303</v>
      </c>
      <c r="D167" s="1">
        <v>0.54143134455338504</v>
      </c>
      <c r="E167" s="1">
        <v>2.3295902072556598</v>
      </c>
      <c r="F167" s="1">
        <f t="shared" si="4"/>
        <v>2.328869579287546</v>
      </c>
      <c r="G167" s="1">
        <f t="shared" si="5"/>
        <v>7.2062796811378504E-4</v>
      </c>
    </row>
    <row r="168" spans="1:7">
      <c r="A168" s="4">
        <v>165</v>
      </c>
      <c r="B168" s="4" t="s">
        <v>166</v>
      </c>
      <c r="C168" s="1">
        <v>9.5670720252198804E-2</v>
      </c>
      <c r="D168" s="1">
        <v>9.5504342178776E-2</v>
      </c>
      <c r="E168" s="1">
        <v>2.5831068288120198</v>
      </c>
      <c r="F168" s="1">
        <f t="shared" si="4"/>
        <v>2.5786146253824849</v>
      </c>
      <c r="G168" s="1">
        <f t="shared" si="5"/>
        <v>4.4922034295349356E-3</v>
      </c>
    </row>
    <row r="169" spans="1:7">
      <c r="A169" s="4">
        <v>166</v>
      </c>
      <c r="B169" s="4" t="s">
        <v>167</v>
      </c>
      <c r="C169" s="1">
        <v>6314.9889833255402</v>
      </c>
      <c r="D169" s="1">
        <v>14.621128645368</v>
      </c>
      <c r="E169" s="1">
        <v>16159.349067517</v>
      </c>
      <c r="F169" s="1">
        <f t="shared" si="4"/>
        <v>37.413829567308653</v>
      </c>
      <c r="G169" s="1">
        <f t="shared" si="5"/>
        <v>16121.93523794969</v>
      </c>
    </row>
    <row r="170" spans="1:7">
      <c r="A170" s="4">
        <v>167</v>
      </c>
      <c r="B170" s="4" t="s">
        <v>168</v>
      </c>
      <c r="C170" s="1">
        <v>72.3869987852148</v>
      </c>
      <c r="D170" s="1">
        <v>2.4975441376173002</v>
      </c>
      <c r="E170" s="1">
        <v>378.77052371422798</v>
      </c>
      <c r="F170" s="1">
        <f t="shared" si="4"/>
        <v>13.06859127854775</v>
      </c>
      <c r="G170" s="1">
        <f t="shared" si="5"/>
        <v>365.70193243568025</v>
      </c>
    </row>
    <row r="171" spans="1:7">
      <c r="A171" s="4">
        <v>168</v>
      </c>
      <c r="B171" s="4" t="s">
        <v>169</v>
      </c>
      <c r="C171" s="1">
        <v>1.6765831852434801E-4</v>
      </c>
      <c r="D171" s="1">
        <v>0</v>
      </c>
      <c r="E171" s="1">
        <v>5.5677903232254295E-4</v>
      </c>
      <c r="F171" s="1">
        <f t="shared" si="4"/>
        <v>0</v>
      </c>
      <c r="G171" s="1">
        <f t="shared" si="5"/>
        <v>5.5677903232254295E-4</v>
      </c>
    </row>
    <row r="172" spans="1:7">
      <c r="A172" s="4">
        <v>169</v>
      </c>
      <c r="B172" s="4" t="s">
        <v>170</v>
      </c>
      <c r="C172" s="1">
        <v>0.55505839190533701</v>
      </c>
      <c r="D172" s="1">
        <v>0.55489187825602204</v>
      </c>
      <c r="E172" s="1">
        <v>5.48912920392576</v>
      </c>
      <c r="F172" s="1">
        <f t="shared" si="4"/>
        <v>5.4874825034188648</v>
      </c>
      <c r="G172" s="1">
        <f t="shared" si="5"/>
        <v>1.6467005068951934E-3</v>
      </c>
    </row>
    <row r="173" spans="1:7">
      <c r="A173" s="4">
        <v>170</v>
      </c>
      <c r="B173" s="4" t="s">
        <v>171</v>
      </c>
      <c r="C173" s="1">
        <v>3.59938719330437</v>
      </c>
      <c r="D173" s="1">
        <v>3.59922045045426</v>
      </c>
      <c r="E173" s="1">
        <v>20.230911570576801</v>
      </c>
      <c r="F173" s="1">
        <f t="shared" si="4"/>
        <v>20.229974366637787</v>
      </c>
      <c r="G173" s="1">
        <f t="shared" si="5"/>
        <v>9.3720393901364218E-4</v>
      </c>
    </row>
    <row r="174" spans="1:7">
      <c r="A174" s="4">
        <v>171</v>
      </c>
      <c r="B174" s="4" t="s">
        <v>172</v>
      </c>
      <c r="C174" s="1">
        <v>24997.980040890001</v>
      </c>
      <c r="D174" s="1">
        <v>7.24991975083603</v>
      </c>
      <c r="E174" s="1">
        <v>80724.082561072195</v>
      </c>
      <c r="F174" s="1">
        <f t="shared" si="4"/>
        <v>23.411616441421852</v>
      </c>
      <c r="G174" s="1">
        <f t="shared" si="5"/>
        <v>80700.67094463078</v>
      </c>
    </row>
    <row r="175" spans="1:7">
      <c r="A175" s="4">
        <v>172</v>
      </c>
      <c r="B175" s="4" t="s">
        <v>173</v>
      </c>
      <c r="C175" s="1">
        <v>44832.353665124399</v>
      </c>
      <c r="D175" s="1">
        <v>2.63454229694368</v>
      </c>
      <c r="E175" s="1">
        <v>202617.925085628</v>
      </c>
      <c r="F175" s="1">
        <f t="shared" si="4"/>
        <v>11.906702417283665</v>
      </c>
      <c r="G175" s="1">
        <f t="shared" si="5"/>
        <v>202606.01838321073</v>
      </c>
    </row>
    <row r="176" spans="1:7">
      <c r="A176" s="4">
        <v>173</v>
      </c>
      <c r="B176" s="4" t="s">
        <v>174</v>
      </c>
      <c r="C176" s="1">
        <v>525.05093549274102</v>
      </c>
      <c r="D176" s="1">
        <v>1.7795170448123501</v>
      </c>
      <c r="E176" s="1">
        <v>2416.2289525598499</v>
      </c>
      <c r="F176" s="1">
        <f t="shared" si="4"/>
        <v>8.1891494988276019</v>
      </c>
      <c r="G176" s="1">
        <f t="shared" si="5"/>
        <v>2408.0398030610222</v>
      </c>
    </row>
    <row r="177" spans="1:7">
      <c r="A177" s="4">
        <v>174</v>
      </c>
      <c r="B177" s="4" t="s">
        <v>175</v>
      </c>
      <c r="C177" s="1">
        <v>4707.7866924834598</v>
      </c>
      <c r="D177" s="1">
        <v>5.9496108230803202</v>
      </c>
      <c r="E177" s="1">
        <v>16440.1891252317</v>
      </c>
      <c r="F177" s="1">
        <f t="shared" si="4"/>
        <v>20.77679672894601</v>
      </c>
      <c r="G177" s="1">
        <f t="shared" si="5"/>
        <v>16419.412328502753</v>
      </c>
    </row>
    <row r="178" spans="1:7">
      <c r="A178" s="4">
        <v>175</v>
      </c>
      <c r="B178" s="4" t="s">
        <v>176</v>
      </c>
      <c r="C178" s="1">
        <v>47225.016487921697</v>
      </c>
      <c r="D178" s="1">
        <v>2.9171051963037402</v>
      </c>
      <c r="E178" s="1">
        <v>151899.96725134199</v>
      </c>
      <c r="F178" s="1">
        <f t="shared" si="4"/>
        <v>9.3829122092649193</v>
      </c>
      <c r="G178" s="1">
        <f t="shared" si="5"/>
        <v>151890.58433913274</v>
      </c>
    </row>
    <row r="179" spans="1:7">
      <c r="A179" s="4">
        <v>176</v>
      </c>
      <c r="B179" s="4" t="s">
        <v>177</v>
      </c>
      <c r="C179" s="1">
        <v>106242.220719864</v>
      </c>
      <c r="D179" s="1">
        <v>0.64266647108081398</v>
      </c>
      <c r="E179" s="1">
        <v>296251.33102559001</v>
      </c>
      <c r="F179" s="1">
        <f t="shared" si="4"/>
        <v>1.7920445955777431</v>
      </c>
      <c r="G179" s="1">
        <f t="shared" si="5"/>
        <v>296249.53898099443</v>
      </c>
    </row>
    <row r="180" spans="1:7">
      <c r="A180" s="4">
        <v>177</v>
      </c>
      <c r="B180" s="4" t="s">
        <v>178</v>
      </c>
      <c r="C180" s="1">
        <v>2.4144607950403798</v>
      </c>
      <c r="D180" s="1">
        <v>2.4142918394117601</v>
      </c>
      <c r="E180" s="1">
        <v>5.0046212380762203</v>
      </c>
      <c r="F180" s="1">
        <f t="shared" si="4"/>
        <v>5.0042710319643549</v>
      </c>
      <c r="G180" s="1">
        <f t="shared" si="5"/>
        <v>3.5020611186542538E-4</v>
      </c>
    </row>
    <row r="181" spans="1:7">
      <c r="A181" s="4">
        <v>178</v>
      </c>
      <c r="B181" s="4" t="s">
        <v>179</v>
      </c>
      <c r="C181" s="1">
        <v>5.7560453837545102</v>
      </c>
      <c r="D181" s="1">
        <v>5.7558777562539101</v>
      </c>
      <c r="E181" s="1">
        <v>21.108281179115199</v>
      </c>
      <c r="F181" s="1">
        <f t="shared" si="4"/>
        <v>21.1076664639453</v>
      </c>
      <c r="G181" s="1">
        <f t="shared" si="5"/>
        <v>6.1471516989897168E-4</v>
      </c>
    </row>
    <row r="182" spans="1:7">
      <c r="A182" s="4">
        <v>179</v>
      </c>
      <c r="B182" s="4" t="s">
        <v>180</v>
      </c>
      <c r="C182" s="1">
        <v>18.757534292867401</v>
      </c>
      <c r="D182" s="1">
        <v>18.757366096444098</v>
      </c>
      <c r="E182" s="1">
        <v>54.3405009745982</v>
      </c>
      <c r="F182" s="1">
        <f t="shared" si="4"/>
        <v>54.340013710240221</v>
      </c>
      <c r="G182" s="1">
        <f t="shared" si="5"/>
        <v>4.8726435797874501E-4</v>
      </c>
    </row>
    <row r="183" spans="1:7">
      <c r="A183" s="4">
        <v>180</v>
      </c>
      <c r="B183" s="4" t="s">
        <v>181</v>
      </c>
      <c r="C183" s="1">
        <v>10760.453166703601</v>
      </c>
      <c r="D183" s="1">
        <v>16.117110113139699</v>
      </c>
      <c r="E183" s="1">
        <v>24105.266413633799</v>
      </c>
      <c r="F183" s="1">
        <f t="shared" si="4"/>
        <v>36.10509957863799</v>
      </c>
      <c r="G183" s="1">
        <f t="shared" si="5"/>
        <v>24069.16131405516</v>
      </c>
    </row>
    <row r="184" spans="1:7">
      <c r="A184" s="4">
        <v>181</v>
      </c>
      <c r="B184" s="4" t="s">
        <v>182</v>
      </c>
      <c r="C184" s="1">
        <v>23.911110230331399</v>
      </c>
      <c r="D184" s="1">
        <v>23.910942378968699</v>
      </c>
      <c r="E184" s="1">
        <v>67.037373158422696</v>
      </c>
      <c r="F184" s="1">
        <f t="shared" si="4"/>
        <v>67.036902569046958</v>
      </c>
      <c r="G184" s="1">
        <f t="shared" si="5"/>
        <v>4.7058937573751791E-4</v>
      </c>
    </row>
    <row r="185" spans="1:7">
      <c r="A185" s="4">
        <v>182</v>
      </c>
      <c r="B185" s="4" t="s">
        <v>183</v>
      </c>
      <c r="C185" s="1">
        <v>46.643447861499602</v>
      </c>
      <c r="D185" s="1">
        <v>46.643279827320299</v>
      </c>
      <c r="E185" s="1">
        <v>128.47202855825901</v>
      </c>
      <c r="F185" s="1">
        <f t="shared" si="4"/>
        <v>128.47156573458554</v>
      </c>
      <c r="G185" s="1">
        <f t="shared" si="5"/>
        <v>4.6282367347316722E-4</v>
      </c>
    </row>
    <row r="186" spans="1:7">
      <c r="A186" s="4">
        <v>183</v>
      </c>
      <c r="B186" s="4" t="s">
        <v>184</v>
      </c>
      <c r="C186" s="1">
        <v>4.5296373780944004</v>
      </c>
      <c r="D186" s="1">
        <v>4.5294703629012902</v>
      </c>
      <c r="E186" s="1">
        <v>20.0427483034149</v>
      </c>
      <c r="F186" s="1">
        <f t="shared" si="4"/>
        <v>20.042009294262744</v>
      </c>
      <c r="G186" s="1">
        <f t="shared" si="5"/>
        <v>7.3900915215574514E-4</v>
      </c>
    </row>
    <row r="187" spans="1:7">
      <c r="A187" s="4">
        <v>184</v>
      </c>
      <c r="B187" s="4" t="s">
        <v>185</v>
      </c>
      <c r="C187" s="1">
        <v>580.56814576325803</v>
      </c>
      <c r="D187" s="1">
        <v>6.6961886101526202</v>
      </c>
      <c r="E187" s="1">
        <v>1561.0446397129001</v>
      </c>
      <c r="F187" s="1">
        <f t="shared" si="4"/>
        <v>18.004861983330084</v>
      </c>
      <c r="G187" s="1">
        <f t="shared" si="5"/>
        <v>1543.03977772957</v>
      </c>
    </row>
    <row r="188" spans="1:7">
      <c r="A188" s="4">
        <v>185</v>
      </c>
      <c r="B188" s="4" t="s">
        <v>186</v>
      </c>
      <c r="C188" s="1">
        <v>73.122261927119894</v>
      </c>
      <c r="D188" s="1">
        <v>73.122093699436206</v>
      </c>
      <c r="E188" s="1">
        <v>194.61089455030501</v>
      </c>
      <c r="F188" s="1">
        <f t="shared" si="4"/>
        <v>194.61044682154022</v>
      </c>
      <c r="G188" s="1">
        <f t="shared" si="5"/>
        <v>4.4772876478305079E-4</v>
      </c>
    </row>
    <row r="189" spans="1:7">
      <c r="A189" s="4">
        <v>186</v>
      </c>
      <c r="B189" s="4" t="s">
        <v>187</v>
      </c>
      <c r="C189" s="1">
        <v>63.582547914839097</v>
      </c>
      <c r="D189" s="1">
        <v>63.582379258654498</v>
      </c>
      <c r="E189" s="1">
        <v>158.97750351284299</v>
      </c>
      <c r="F189" s="1">
        <f t="shared" si="4"/>
        <v>158.97708181632311</v>
      </c>
      <c r="G189" s="1">
        <f t="shared" si="5"/>
        <v>4.2169651987933321E-4</v>
      </c>
    </row>
    <row r="190" spans="1:7">
      <c r="A190" s="4">
        <v>187</v>
      </c>
      <c r="B190" s="4" t="s">
        <v>188</v>
      </c>
      <c r="C190" s="1">
        <v>17555.331691174801</v>
      </c>
      <c r="D190" s="1">
        <v>11941.384752318099</v>
      </c>
      <c r="E190" s="1">
        <v>36961.5533733392</v>
      </c>
      <c r="F190" s="1">
        <f t="shared" si="4"/>
        <v>25141.77103792721</v>
      </c>
      <c r="G190" s="1">
        <f t="shared" si="5"/>
        <v>11819.78233541199</v>
      </c>
    </row>
    <row r="191" spans="1:7">
      <c r="A191" s="4">
        <v>188</v>
      </c>
      <c r="B191" s="4" t="s">
        <v>189</v>
      </c>
      <c r="C191" s="1">
        <v>47.926997995835997</v>
      </c>
      <c r="D191" s="1">
        <v>47.926829472952001</v>
      </c>
      <c r="E191" s="1">
        <v>125.952801826021</v>
      </c>
      <c r="F191" s="1">
        <f t="shared" si="4"/>
        <v>125.95235894559245</v>
      </c>
      <c r="G191" s="1">
        <f t="shared" si="5"/>
        <v>4.4288042855100684E-4</v>
      </c>
    </row>
    <row r="192" spans="1:7">
      <c r="A192" s="4">
        <v>189</v>
      </c>
      <c r="B192" s="4" t="s">
        <v>190</v>
      </c>
      <c r="C192" s="1">
        <v>54821.234951425002</v>
      </c>
      <c r="D192" s="1">
        <v>54821.234781734303</v>
      </c>
      <c r="E192" s="1">
        <v>124739.701929634</v>
      </c>
      <c r="F192" s="1">
        <f t="shared" si="4"/>
        <v>124739.70154352144</v>
      </c>
      <c r="G192" s="1">
        <f t="shared" si="5"/>
        <v>3.8611255877185613E-4</v>
      </c>
    </row>
    <row r="193" spans="1:7">
      <c r="A193" s="4">
        <v>190</v>
      </c>
      <c r="B193" s="4" t="s">
        <v>191</v>
      </c>
      <c r="C193" s="1">
        <v>44.115075718335298</v>
      </c>
      <c r="D193" s="1">
        <v>44.1149071880021</v>
      </c>
      <c r="E193" s="1">
        <v>118.540199043157</v>
      </c>
      <c r="F193" s="1">
        <f t="shared" si="4"/>
        <v>118.53974619072692</v>
      </c>
      <c r="G193" s="1">
        <f t="shared" si="5"/>
        <v>4.5285243008663656E-4</v>
      </c>
    </row>
    <row r="194" spans="1:7">
      <c r="A194" s="4">
        <v>191</v>
      </c>
      <c r="B194" s="4" t="s">
        <v>192</v>
      </c>
      <c r="C194" s="1">
        <v>300993.75791713101</v>
      </c>
      <c r="D194" s="1">
        <v>300993.757748565</v>
      </c>
      <c r="E194" s="1">
        <v>689943.05997758103</v>
      </c>
      <c r="F194" s="1">
        <f t="shared" si="4"/>
        <v>689943.05959119112</v>
      </c>
      <c r="G194" s="1">
        <f t="shared" si="5"/>
        <v>3.8638990372419357E-4</v>
      </c>
    </row>
    <row r="195" spans="1:7">
      <c r="A195" s="4">
        <v>192</v>
      </c>
      <c r="B195" s="4" t="s">
        <v>193</v>
      </c>
      <c r="C195" s="1">
        <v>66.432232859392997</v>
      </c>
      <c r="D195" s="1">
        <v>66.4320647314063</v>
      </c>
      <c r="E195" s="1">
        <v>168.172641629807</v>
      </c>
      <c r="F195" s="1">
        <f t="shared" si="4"/>
        <v>168.17221601521544</v>
      </c>
      <c r="G195" s="1">
        <f t="shared" si="5"/>
        <v>4.2561459156331694E-4</v>
      </c>
    </row>
    <row r="196" spans="1:7">
      <c r="A196" s="4">
        <v>193</v>
      </c>
      <c r="B196" s="4" t="s">
        <v>194</v>
      </c>
      <c r="C196" s="1">
        <v>633.45178967912204</v>
      </c>
      <c r="D196" s="1">
        <v>17.992638608179998</v>
      </c>
      <c r="E196" s="1">
        <v>1332.9293033778399</v>
      </c>
      <c r="F196" s="1">
        <f t="shared" si="4"/>
        <v>37.860679591858521</v>
      </c>
      <c r="G196" s="1">
        <f t="shared" si="5"/>
        <v>1295.0686237859813</v>
      </c>
    </row>
    <row r="197" spans="1:7">
      <c r="A197" s="4">
        <v>194</v>
      </c>
      <c r="B197" s="4" t="s">
        <v>195</v>
      </c>
      <c r="C197" s="1">
        <v>932897.69084878103</v>
      </c>
      <c r="D197" s="1">
        <v>932897.69067784201</v>
      </c>
      <c r="E197" s="1">
        <v>1759210.5381613399</v>
      </c>
      <c r="F197" s="1">
        <f t="shared" ref="F197:F260" si="6">E197*(D197/C197)</f>
        <v>1759210.537838992</v>
      </c>
      <c r="G197" s="1">
        <f t="shared" ref="G197:G260" si="7">E197-F197</f>
        <v>3.223479725420475E-4</v>
      </c>
    </row>
    <row r="198" spans="1:7">
      <c r="A198" s="4">
        <v>195</v>
      </c>
      <c r="B198" s="4" t="s">
        <v>196</v>
      </c>
      <c r="C198" s="1">
        <v>46.914537616160999</v>
      </c>
      <c r="D198" s="1">
        <v>46.914369688926698</v>
      </c>
      <c r="E198" s="1">
        <v>126.23453752651599</v>
      </c>
      <c r="F198" s="1">
        <f t="shared" si="6"/>
        <v>126.2340856790112</v>
      </c>
      <c r="G198" s="1">
        <f t="shared" si="7"/>
        <v>4.5184750479165814E-4</v>
      </c>
    </row>
    <row r="199" spans="1:7">
      <c r="A199" s="4">
        <v>196</v>
      </c>
      <c r="B199" s="4" t="s">
        <v>197</v>
      </c>
      <c r="C199" s="1">
        <v>3.3124930421913401</v>
      </c>
      <c r="D199" s="1">
        <v>3.3123259298184502</v>
      </c>
      <c r="E199" s="1">
        <v>13.180980200597499</v>
      </c>
      <c r="F199" s="1">
        <f t="shared" si="6"/>
        <v>13.18031523169031</v>
      </c>
      <c r="G199" s="1">
        <f t="shared" si="7"/>
        <v>6.6496890718958923E-4</v>
      </c>
    </row>
    <row r="200" spans="1:7">
      <c r="A200" s="4">
        <v>197</v>
      </c>
      <c r="B200" s="4" t="s">
        <v>198</v>
      </c>
      <c r="C200" s="1">
        <v>103.629513299751</v>
      </c>
      <c r="D200" s="1">
        <v>103.629345301686</v>
      </c>
      <c r="E200" s="1">
        <v>268.00072696144201</v>
      </c>
      <c r="F200" s="1">
        <f t="shared" si="6"/>
        <v>268.00029249444401</v>
      </c>
      <c r="G200" s="1">
        <f t="shared" si="7"/>
        <v>4.3446699800142596E-4</v>
      </c>
    </row>
    <row r="201" spans="1:7">
      <c r="A201" s="4">
        <v>198</v>
      </c>
      <c r="B201" s="4" t="s">
        <v>199</v>
      </c>
      <c r="C201" s="1">
        <v>26.941262834574101</v>
      </c>
      <c r="D201" s="1">
        <v>26.941094149216699</v>
      </c>
      <c r="E201" s="1">
        <v>74.6856507390346</v>
      </c>
      <c r="F201" s="1">
        <f t="shared" si="6"/>
        <v>74.685183115235191</v>
      </c>
      <c r="G201" s="1">
        <f t="shared" si="7"/>
        <v>4.6762379940901155E-4</v>
      </c>
    </row>
    <row r="202" spans="1:7">
      <c r="A202" s="4">
        <v>199</v>
      </c>
      <c r="B202" s="4" t="s">
        <v>200</v>
      </c>
      <c r="C202" s="1">
        <v>44.863854960473503</v>
      </c>
      <c r="D202" s="1">
        <v>8.1666215704037004</v>
      </c>
      <c r="E202" s="1">
        <v>76.888318636194398</v>
      </c>
      <c r="F202" s="1">
        <f t="shared" si="6"/>
        <v>13.996073276352059</v>
      </c>
      <c r="G202" s="1">
        <f t="shared" si="7"/>
        <v>62.892245359842342</v>
      </c>
    </row>
    <row r="203" spans="1:7">
      <c r="A203" s="4">
        <v>200</v>
      </c>
      <c r="B203" s="4" t="s">
        <v>201</v>
      </c>
      <c r="C203" s="1">
        <v>24505.872917240002</v>
      </c>
      <c r="D203" s="1">
        <v>11178.2500446472</v>
      </c>
      <c r="E203" s="1">
        <v>36193.343016397601</v>
      </c>
      <c r="F203" s="1">
        <f t="shared" si="6"/>
        <v>16509.439984255983</v>
      </c>
      <c r="G203" s="1">
        <f t="shared" si="7"/>
        <v>19683.903032141618</v>
      </c>
    </row>
    <row r="204" spans="1:7">
      <c r="A204" s="4">
        <v>201</v>
      </c>
      <c r="B204" s="4" t="s">
        <v>202</v>
      </c>
      <c r="C204" s="1">
        <v>234.258553667527</v>
      </c>
      <c r="D204" s="1">
        <v>230.26964664511499</v>
      </c>
      <c r="E204" s="1">
        <v>542.15735124540504</v>
      </c>
      <c r="F204" s="1">
        <f t="shared" si="6"/>
        <v>532.92560609980671</v>
      </c>
      <c r="G204" s="1">
        <f t="shared" si="7"/>
        <v>9.2317451455983246</v>
      </c>
    </row>
    <row r="205" spans="1:7">
      <c r="A205" s="4">
        <v>202</v>
      </c>
      <c r="B205" s="4" t="s">
        <v>203</v>
      </c>
      <c r="C205" s="1">
        <v>810559.05010928703</v>
      </c>
      <c r="D205" s="1">
        <v>770554.57012119505</v>
      </c>
      <c r="E205" s="1">
        <v>1651135.77072284</v>
      </c>
      <c r="F205" s="1">
        <f t="shared" si="6"/>
        <v>1569645.3131323673</v>
      </c>
      <c r="G205" s="1">
        <f t="shared" si="7"/>
        <v>81490.457590472652</v>
      </c>
    </row>
    <row r="206" spans="1:7">
      <c r="A206" s="4">
        <v>203</v>
      </c>
      <c r="B206" s="4" t="s">
        <v>204</v>
      </c>
      <c r="C206" s="1">
        <v>66.796353938692107</v>
      </c>
      <c r="D206" s="1">
        <v>50.500923592458903</v>
      </c>
      <c r="E206" s="1">
        <v>157.27643973420501</v>
      </c>
      <c r="F206" s="1">
        <f t="shared" si="6"/>
        <v>118.90776962468699</v>
      </c>
      <c r="G206" s="1">
        <f t="shared" si="7"/>
        <v>38.368670109518021</v>
      </c>
    </row>
    <row r="207" spans="1:7">
      <c r="A207" s="4">
        <v>204</v>
      </c>
      <c r="B207" s="4" t="s">
        <v>205</v>
      </c>
      <c r="C207" s="1">
        <v>27919.822813746701</v>
      </c>
      <c r="D207" s="1">
        <v>599.55901148185501</v>
      </c>
      <c r="E207" s="1">
        <v>21959.1057838292</v>
      </c>
      <c r="F207" s="1">
        <f t="shared" si="6"/>
        <v>471.55670881606636</v>
      </c>
      <c r="G207" s="1">
        <f t="shared" si="7"/>
        <v>21487.549075013132</v>
      </c>
    </row>
    <row r="208" spans="1:7">
      <c r="A208" s="4">
        <v>205</v>
      </c>
      <c r="B208" s="4" t="s">
        <v>206</v>
      </c>
      <c r="C208" s="1">
        <v>1.29908282907896</v>
      </c>
      <c r="D208" s="1">
        <v>1.2989152576457901</v>
      </c>
      <c r="E208" s="1">
        <v>4.23290829773432</v>
      </c>
      <c r="F208" s="1">
        <f t="shared" si="6"/>
        <v>4.2323622859681338</v>
      </c>
      <c r="G208" s="1">
        <f t="shared" si="7"/>
        <v>5.4601176618618297E-4</v>
      </c>
    </row>
    <row r="209" spans="1:7">
      <c r="A209" s="4">
        <v>206</v>
      </c>
      <c r="B209" s="4" t="s">
        <v>207</v>
      </c>
      <c r="C209" s="1">
        <v>731080.50420902495</v>
      </c>
      <c r="D209" s="1">
        <v>730880.26430631801</v>
      </c>
      <c r="E209" s="1">
        <v>1539413.6843788801</v>
      </c>
      <c r="F209" s="1">
        <f t="shared" si="6"/>
        <v>1538992.0453875363</v>
      </c>
      <c r="G209" s="1">
        <f t="shared" si="7"/>
        <v>421.6389913437888</v>
      </c>
    </row>
    <row r="210" spans="1:7">
      <c r="A210" s="4">
        <v>207</v>
      </c>
      <c r="B210" s="4" t="s">
        <v>208</v>
      </c>
      <c r="C210" s="1">
        <v>1086.67861001084</v>
      </c>
      <c r="D210" s="1">
        <v>66.535265024149496</v>
      </c>
      <c r="E210" s="1">
        <v>995.558230845195</v>
      </c>
      <c r="F210" s="1">
        <f t="shared" si="6"/>
        <v>60.956137468830541</v>
      </c>
      <c r="G210" s="1">
        <f t="shared" si="7"/>
        <v>934.60209337636445</v>
      </c>
    </row>
    <row r="211" spans="1:7">
      <c r="A211" s="4">
        <v>208</v>
      </c>
      <c r="B211" s="4" t="s">
        <v>209</v>
      </c>
      <c r="C211" s="1">
        <v>587350.26131140604</v>
      </c>
      <c r="D211" s="1">
        <v>587165.19743606204</v>
      </c>
      <c r="E211" s="1">
        <v>1168981.61909064</v>
      </c>
      <c r="F211" s="1">
        <f t="shared" si="6"/>
        <v>1168613.2932672177</v>
      </c>
      <c r="G211" s="1">
        <f t="shared" si="7"/>
        <v>368.32582342228852</v>
      </c>
    </row>
    <row r="212" spans="1:7">
      <c r="A212" s="4">
        <v>209</v>
      </c>
      <c r="B212" s="4" t="s">
        <v>210</v>
      </c>
      <c r="C212" s="1">
        <v>6.8766862332241798</v>
      </c>
      <c r="D212" s="1">
        <v>6.8765159679266503</v>
      </c>
      <c r="E212" s="1">
        <v>21.871584816797299</v>
      </c>
      <c r="F212" s="1">
        <f t="shared" si="6"/>
        <v>21.871043280980487</v>
      </c>
      <c r="G212" s="1">
        <f t="shared" si="7"/>
        <v>5.4153581681148921E-4</v>
      </c>
    </row>
    <row r="213" spans="1:7">
      <c r="A213" s="4">
        <v>210</v>
      </c>
      <c r="B213" s="4" t="s">
        <v>211</v>
      </c>
      <c r="C213" s="1">
        <v>29069.765868967101</v>
      </c>
      <c r="D213" s="1">
        <v>98.709779542830105</v>
      </c>
      <c r="E213" s="1">
        <v>23247.0295786426</v>
      </c>
      <c r="F213" s="1">
        <f t="shared" si="6"/>
        <v>78.937999537971393</v>
      </c>
      <c r="G213" s="1">
        <f t="shared" si="7"/>
        <v>23168.091579104628</v>
      </c>
    </row>
    <row r="214" spans="1:7">
      <c r="A214" s="4">
        <v>211</v>
      </c>
      <c r="B214" s="4" t="s">
        <v>212</v>
      </c>
      <c r="C214" s="1">
        <v>25646.838428872201</v>
      </c>
      <c r="D214" s="1">
        <v>75.929457183727806</v>
      </c>
      <c r="E214" s="1">
        <v>54882.115676928399</v>
      </c>
      <c r="F214" s="1">
        <f t="shared" si="6"/>
        <v>162.48276620920637</v>
      </c>
      <c r="G214" s="1">
        <f t="shared" si="7"/>
        <v>54719.632910719192</v>
      </c>
    </row>
    <row r="215" spans="1:7">
      <c r="A215" s="4">
        <v>212</v>
      </c>
      <c r="B215" s="4" t="s">
        <v>213</v>
      </c>
      <c r="C215" s="1">
        <v>66838.259017897202</v>
      </c>
      <c r="D215" s="1">
        <v>46.806738079838397</v>
      </c>
      <c r="E215" s="1">
        <v>138731.88612565401</v>
      </c>
      <c r="F215" s="1">
        <f t="shared" si="6"/>
        <v>97.153743269504872</v>
      </c>
      <c r="G215" s="1">
        <f t="shared" si="7"/>
        <v>138634.73238238451</v>
      </c>
    </row>
    <row r="216" spans="1:7">
      <c r="A216" s="4">
        <v>213</v>
      </c>
      <c r="B216" s="4" t="s">
        <v>214</v>
      </c>
      <c r="C216" s="1">
        <v>102.988260820256</v>
      </c>
      <c r="D216" s="1">
        <v>9.8961350865816708</v>
      </c>
      <c r="E216" s="1">
        <v>250.09199279716699</v>
      </c>
      <c r="F216" s="1">
        <f t="shared" si="6"/>
        <v>24.031322842830221</v>
      </c>
      <c r="G216" s="1">
        <f t="shared" si="7"/>
        <v>226.06066995433679</v>
      </c>
    </row>
    <row r="217" spans="1:7">
      <c r="A217" s="4">
        <v>214</v>
      </c>
      <c r="B217" s="4" t="s">
        <v>215</v>
      </c>
      <c r="C217" s="1">
        <v>3.2121347991254998</v>
      </c>
      <c r="D217" s="1">
        <v>3.2119675177062801</v>
      </c>
      <c r="E217" s="1">
        <v>13.3900134614523</v>
      </c>
      <c r="F217" s="1">
        <f t="shared" si="6"/>
        <v>13.389316136901719</v>
      </c>
      <c r="G217" s="1">
        <f t="shared" si="7"/>
        <v>6.9732455058080234E-4</v>
      </c>
    </row>
    <row r="218" spans="1:7">
      <c r="A218" s="4">
        <v>215</v>
      </c>
      <c r="B218" s="4" t="s">
        <v>216</v>
      </c>
      <c r="C218" s="1">
        <v>43.650731709398102</v>
      </c>
      <c r="D218" s="1">
        <v>43.650563105622197</v>
      </c>
      <c r="E218" s="1">
        <v>119.134825506567</v>
      </c>
      <c r="F218" s="1">
        <f t="shared" si="6"/>
        <v>119.13436534059416</v>
      </c>
      <c r="G218" s="1">
        <f t="shared" si="7"/>
        <v>4.6016597283937699E-4</v>
      </c>
    </row>
    <row r="219" spans="1:7">
      <c r="A219" s="4">
        <v>216</v>
      </c>
      <c r="B219" s="4" t="s">
        <v>217</v>
      </c>
      <c r="C219" s="1">
        <v>5676.7901703929101</v>
      </c>
      <c r="D219" s="1">
        <v>3.59343764932941</v>
      </c>
      <c r="E219" s="1">
        <v>1973.03666952412</v>
      </c>
      <c r="F219" s="1">
        <f t="shared" si="6"/>
        <v>1.2489424549727122</v>
      </c>
      <c r="G219" s="1">
        <f t="shared" si="7"/>
        <v>1971.7877270691474</v>
      </c>
    </row>
    <row r="220" spans="1:7">
      <c r="A220" s="4">
        <v>217</v>
      </c>
      <c r="B220" s="4" t="s">
        <v>218</v>
      </c>
      <c r="C220" s="1">
        <v>1122.6228172179699</v>
      </c>
      <c r="D220" s="1">
        <v>9.7249336962257598</v>
      </c>
      <c r="E220" s="1">
        <v>3634.78373548439</v>
      </c>
      <c r="F220" s="1">
        <f t="shared" si="6"/>
        <v>31.487005506714432</v>
      </c>
      <c r="G220" s="1">
        <f t="shared" si="7"/>
        <v>3603.2967299776756</v>
      </c>
    </row>
    <row r="221" spans="1:7">
      <c r="A221" s="4">
        <v>218</v>
      </c>
      <c r="B221" s="4" t="s">
        <v>219</v>
      </c>
      <c r="C221" s="1">
        <v>82.626840807700404</v>
      </c>
      <c r="D221" s="1">
        <v>55.296648338410101</v>
      </c>
      <c r="E221" s="1">
        <v>183.821925099423</v>
      </c>
      <c r="F221" s="1">
        <f t="shared" si="6"/>
        <v>123.01978690882069</v>
      </c>
      <c r="G221" s="1">
        <f t="shared" si="7"/>
        <v>60.802138190602307</v>
      </c>
    </row>
    <row r="222" spans="1:7">
      <c r="A222" s="4">
        <v>219</v>
      </c>
      <c r="B222" s="4" t="s">
        <v>220</v>
      </c>
      <c r="C222" s="1">
        <v>516157.94933264202</v>
      </c>
      <c r="D222" s="1">
        <v>30.8534204637808</v>
      </c>
      <c r="E222" s="1">
        <v>1245188.4483673701</v>
      </c>
      <c r="F222" s="1">
        <f t="shared" si="6"/>
        <v>74.431330184478654</v>
      </c>
      <c r="G222" s="1">
        <f t="shared" si="7"/>
        <v>1245114.0170371856</v>
      </c>
    </row>
    <row r="223" spans="1:7">
      <c r="A223" s="4">
        <v>220</v>
      </c>
      <c r="B223" s="4" t="s">
        <v>221</v>
      </c>
      <c r="C223" s="1">
        <v>840493.15098941606</v>
      </c>
      <c r="D223" s="1">
        <v>104.222799083407</v>
      </c>
      <c r="E223" s="1">
        <v>1394490.4504337299</v>
      </c>
      <c r="F223" s="1">
        <f t="shared" si="6"/>
        <v>172.91955070448222</v>
      </c>
      <c r="G223" s="1">
        <f t="shared" si="7"/>
        <v>1394317.5308830254</v>
      </c>
    </row>
    <row r="224" spans="1:7">
      <c r="A224" s="4">
        <v>221</v>
      </c>
      <c r="B224" s="4" t="s">
        <v>222</v>
      </c>
      <c r="C224" s="1">
        <v>221705.462080303</v>
      </c>
      <c r="D224" s="1">
        <v>221705.46190321899</v>
      </c>
      <c r="E224" s="1">
        <v>371177.14993224997</v>
      </c>
      <c r="F224" s="1">
        <f t="shared" si="6"/>
        <v>371177.14963577763</v>
      </c>
      <c r="G224" s="1">
        <f t="shared" si="7"/>
        <v>2.964723389595747E-4</v>
      </c>
    </row>
    <row r="225" spans="1:7">
      <c r="A225" s="4">
        <v>222</v>
      </c>
      <c r="B225" s="4" t="s">
        <v>223</v>
      </c>
      <c r="C225" s="1">
        <v>1002186.51540252</v>
      </c>
      <c r="D225" s="1">
        <v>1002116.48145492</v>
      </c>
      <c r="E225" s="1">
        <v>1656007.2782502901</v>
      </c>
      <c r="F225" s="1">
        <f t="shared" si="6"/>
        <v>1655891.5545549823</v>
      </c>
      <c r="G225" s="1">
        <f t="shared" si="7"/>
        <v>115.72369530773722</v>
      </c>
    </row>
    <row r="226" spans="1:7">
      <c r="A226" s="4">
        <v>223</v>
      </c>
      <c r="B226" s="4" t="s">
        <v>224</v>
      </c>
      <c r="C226" s="1">
        <v>58553.6872578697</v>
      </c>
      <c r="D226" s="1">
        <v>152.79417579479201</v>
      </c>
      <c r="E226" s="1">
        <v>101195.95895310699</v>
      </c>
      <c r="F226" s="1">
        <f t="shared" si="6"/>
        <v>264.06796678590808</v>
      </c>
      <c r="G226" s="1">
        <f t="shared" si="7"/>
        <v>100931.89098632109</v>
      </c>
    </row>
    <row r="227" spans="1:7">
      <c r="A227" s="4">
        <v>224</v>
      </c>
      <c r="B227" s="4" t="s">
        <v>225</v>
      </c>
      <c r="C227" s="1">
        <v>244859.09595942401</v>
      </c>
      <c r="D227" s="1">
        <v>119031.879392014</v>
      </c>
      <c r="E227" s="1">
        <v>426287.653710888</v>
      </c>
      <c r="F227" s="1">
        <f t="shared" si="6"/>
        <v>207228.65280539775</v>
      </c>
      <c r="G227" s="1">
        <f t="shared" si="7"/>
        <v>219059.00090549025</v>
      </c>
    </row>
    <row r="228" spans="1:7">
      <c r="A228" s="4">
        <v>225</v>
      </c>
      <c r="B228" s="4" t="s">
        <v>226</v>
      </c>
      <c r="C228" s="1">
        <v>268276.45776096499</v>
      </c>
      <c r="D228" s="1">
        <v>1.9624827542952501</v>
      </c>
      <c r="E228" s="1">
        <v>1162423.7775226601</v>
      </c>
      <c r="F228" s="1">
        <f t="shared" si="6"/>
        <v>8.5033052680438583</v>
      </c>
      <c r="G228" s="1">
        <f t="shared" si="7"/>
        <v>1162415.2742173921</v>
      </c>
    </row>
    <row r="229" spans="1:7">
      <c r="A229" s="4">
        <v>226</v>
      </c>
      <c r="B229" s="4" t="s">
        <v>219</v>
      </c>
      <c r="C229" s="1">
        <v>71341.083825447902</v>
      </c>
      <c r="D229" s="1">
        <v>133.63271096136299</v>
      </c>
      <c r="E229" s="1">
        <v>23525.877667744298</v>
      </c>
      <c r="F229" s="1">
        <f t="shared" si="6"/>
        <v>44.067550447903784</v>
      </c>
      <c r="G229" s="1">
        <f t="shared" si="7"/>
        <v>23481.810117296394</v>
      </c>
    </row>
    <row r="230" spans="1:7">
      <c r="A230" s="4">
        <v>227</v>
      </c>
      <c r="B230" s="4" t="s">
        <v>227</v>
      </c>
      <c r="C230" s="1">
        <v>48425.078108125599</v>
      </c>
      <c r="D230" s="1">
        <v>4.2863254606234404</v>
      </c>
      <c r="E230" s="1">
        <v>46653.7876735342</v>
      </c>
      <c r="F230" s="1">
        <f t="shared" si="6"/>
        <v>4.1295404313665873</v>
      </c>
      <c r="G230" s="1">
        <f t="shared" si="7"/>
        <v>46649.658133102836</v>
      </c>
    </row>
    <row r="231" spans="1:7">
      <c r="A231" s="4">
        <v>228</v>
      </c>
      <c r="B231" s="4" t="s">
        <v>228</v>
      </c>
      <c r="C231" s="1">
        <v>1369388.32004905</v>
      </c>
      <c r="D231" s="1">
        <v>6.60064659102345</v>
      </c>
      <c r="E231" s="1">
        <v>323673.59568631998</v>
      </c>
      <c r="F231" s="1">
        <f t="shared" si="6"/>
        <v>1.560152795734876</v>
      </c>
      <c r="G231" s="1">
        <f t="shared" si="7"/>
        <v>323672.03553352423</v>
      </c>
    </row>
    <row r="232" spans="1:7">
      <c r="A232" s="4">
        <v>229</v>
      </c>
      <c r="B232" s="4" t="s">
        <v>229</v>
      </c>
      <c r="C232" s="1">
        <v>250056.991643916</v>
      </c>
      <c r="D232" s="1">
        <v>24.8727135936198</v>
      </c>
      <c r="E232" s="1">
        <v>626135.11328577495</v>
      </c>
      <c r="F232" s="1">
        <f t="shared" si="6"/>
        <v>62.28051949790256</v>
      </c>
      <c r="G232" s="1">
        <f t="shared" si="7"/>
        <v>626072.83276627702</v>
      </c>
    </row>
    <row r="233" spans="1:7">
      <c r="A233" s="4">
        <v>230</v>
      </c>
      <c r="B233" s="4" t="s">
        <v>230</v>
      </c>
      <c r="C233" s="1">
        <v>128485.28147646099</v>
      </c>
      <c r="D233" s="1">
        <v>654.43554322038494</v>
      </c>
      <c r="E233" s="1">
        <v>50182.027750257701</v>
      </c>
      <c r="F233" s="1">
        <f t="shared" si="6"/>
        <v>255.60050313355862</v>
      </c>
      <c r="G233" s="1">
        <f t="shared" si="7"/>
        <v>49926.427247124142</v>
      </c>
    </row>
    <row r="234" spans="1:7">
      <c r="A234" s="4">
        <v>231</v>
      </c>
      <c r="B234" s="4" t="s">
        <v>231</v>
      </c>
      <c r="C234" s="1">
        <v>789.53296082030295</v>
      </c>
      <c r="D234" s="1">
        <v>58.049145393519296</v>
      </c>
      <c r="E234" s="1">
        <v>1338.9290702636899</v>
      </c>
      <c r="F234" s="1">
        <f t="shared" si="6"/>
        <v>98.442613707467999</v>
      </c>
      <c r="G234" s="1">
        <f t="shared" si="7"/>
        <v>1240.486456556222</v>
      </c>
    </row>
    <row r="235" spans="1:7">
      <c r="A235" s="4">
        <v>232</v>
      </c>
      <c r="B235" s="4" t="s">
        <v>232</v>
      </c>
      <c r="C235" s="1">
        <v>83480.178541615503</v>
      </c>
      <c r="D235" s="1">
        <v>85.923078947552995</v>
      </c>
      <c r="E235" s="1">
        <v>29609.795131798699</v>
      </c>
      <c r="F235" s="1">
        <f t="shared" si="6"/>
        <v>30.476273639761374</v>
      </c>
      <c r="G235" s="1">
        <f t="shared" si="7"/>
        <v>29579.318858158938</v>
      </c>
    </row>
    <row r="236" spans="1:7">
      <c r="A236" s="4">
        <v>233</v>
      </c>
      <c r="B236" s="4" t="s">
        <v>233</v>
      </c>
      <c r="C236" s="1">
        <v>199010.58838154699</v>
      </c>
      <c r="D236" s="1">
        <v>19.6932730638284</v>
      </c>
      <c r="E236" s="1">
        <v>213763.70892699901</v>
      </c>
      <c r="F236" s="1">
        <f t="shared" si="6"/>
        <v>21.153181472762601</v>
      </c>
      <c r="G236" s="1">
        <f t="shared" si="7"/>
        <v>213742.55574552625</v>
      </c>
    </row>
    <row r="237" spans="1:7">
      <c r="A237" s="4">
        <v>234</v>
      </c>
      <c r="B237" s="4" t="s">
        <v>234</v>
      </c>
      <c r="C237" s="1">
        <v>318916.18223325501</v>
      </c>
      <c r="D237" s="1">
        <v>2137.9377637554799</v>
      </c>
      <c r="E237" s="1">
        <v>213892.08064820801</v>
      </c>
      <c r="F237" s="1">
        <f t="shared" si="6"/>
        <v>1433.8813207401829</v>
      </c>
      <c r="G237" s="1">
        <f t="shared" si="7"/>
        <v>212458.19932746782</v>
      </c>
    </row>
    <row r="238" spans="1:7">
      <c r="A238" s="4">
        <v>235</v>
      </c>
      <c r="B238" s="4" t="s">
        <v>235</v>
      </c>
      <c r="C238" s="1">
        <v>83.707730027433598</v>
      </c>
      <c r="D238" s="1">
        <v>83.7075117036987</v>
      </c>
      <c r="E238" s="1">
        <v>156.76080053410001</v>
      </c>
      <c r="F238" s="1">
        <f t="shared" si="6"/>
        <v>156.76039167576104</v>
      </c>
      <c r="G238" s="1">
        <f t="shared" si="7"/>
        <v>4.0885833897164048E-4</v>
      </c>
    </row>
    <row r="239" spans="1:7">
      <c r="A239" s="4">
        <v>236</v>
      </c>
      <c r="B239" s="4" t="s">
        <v>236</v>
      </c>
      <c r="C239" s="1">
        <v>144582.941333536</v>
      </c>
      <c r="D239" s="1">
        <v>15490.313736255201</v>
      </c>
      <c r="E239" s="1">
        <v>127048.81757007699</v>
      </c>
      <c r="F239" s="1">
        <f t="shared" si="6"/>
        <v>13611.744413476401</v>
      </c>
      <c r="G239" s="1">
        <f t="shared" si="7"/>
        <v>113437.07315660059</v>
      </c>
    </row>
    <row r="240" spans="1:7">
      <c r="A240" s="4">
        <v>237</v>
      </c>
      <c r="B240" s="4" t="s">
        <v>237</v>
      </c>
      <c r="C240" s="1">
        <v>968406.53780475794</v>
      </c>
      <c r="D240" s="1">
        <v>102.610923336048</v>
      </c>
      <c r="E240" s="1">
        <v>2036236.68747976</v>
      </c>
      <c r="F240" s="1">
        <f t="shared" si="6"/>
        <v>215.75662542166643</v>
      </c>
      <c r="G240" s="1">
        <f t="shared" si="7"/>
        <v>2036020.9308543385</v>
      </c>
    </row>
    <row r="241" spans="1:7">
      <c r="A241" s="4">
        <v>238</v>
      </c>
      <c r="B241" s="4" t="s">
        <v>238</v>
      </c>
      <c r="C241" s="1">
        <v>201360.43995740599</v>
      </c>
      <c r="D241" s="1">
        <v>11.2339014487368</v>
      </c>
      <c r="E241" s="1">
        <v>608596.16099376197</v>
      </c>
      <c r="F241" s="1">
        <f t="shared" si="6"/>
        <v>33.953587388514329</v>
      </c>
      <c r="G241" s="1">
        <f t="shared" si="7"/>
        <v>608562.20740637346</v>
      </c>
    </row>
    <row r="242" spans="1:7">
      <c r="A242" s="4">
        <v>239</v>
      </c>
      <c r="B242" s="4" t="s">
        <v>239</v>
      </c>
      <c r="C242" s="1">
        <v>57745.731549382297</v>
      </c>
      <c r="D242" s="1">
        <v>130.00626923613899</v>
      </c>
      <c r="E242" s="1">
        <v>58921.8170580691</v>
      </c>
      <c r="F242" s="1">
        <f t="shared" si="6"/>
        <v>132.65405782907254</v>
      </c>
      <c r="G242" s="1">
        <f t="shared" si="7"/>
        <v>58789.163000240027</v>
      </c>
    </row>
    <row r="243" spans="1:7">
      <c r="A243" s="4">
        <v>240</v>
      </c>
      <c r="B243" s="4" t="s">
        <v>240</v>
      </c>
      <c r="C243" s="1">
        <v>2496.0198824839899</v>
      </c>
      <c r="D243" s="1">
        <v>8.7799733088115506</v>
      </c>
      <c r="E243" s="1">
        <v>7826.5582671392303</v>
      </c>
      <c r="F243" s="1">
        <f t="shared" si="6"/>
        <v>27.530619113881034</v>
      </c>
      <c r="G243" s="1">
        <f t="shared" si="7"/>
        <v>7799.0276480253497</v>
      </c>
    </row>
    <row r="244" spans="1:7">
      <c r="A244" s="4">
        <v>241</v>
      </c>
      <c r="B244" s="4" t="s">
        <v>241</v>
      </c>
      <c r="C244" s="1">
        <v>6126.97160233452</v>
      </c>
      <c r="D244" s="1">
        <v>55.789406287153099</v>
      </c>
      <c r="E244" s="1">
        <v>15483.7840024629</v>
      </c>
      <c r="F244" s="1">
        <f t="shared" si="6"/>
        <v>140.98826837173269</v>
      </c>
      <c r="G244" s="1">
        <f t="shared" si="7"/>
        <v>15342.795734091167</v>
      </c>
    </row>
    <row r="245" spans="1:7">
      <c r="A245" s="4">
        <v>242</v>
      </c>
      <c r="B245" s="4" t="s">
        <v>242</v>
      </c>
      <c r="C245" s="1">
        <v>2.2605445550994099</v>
      </c>
      <c r="D245" s="1">
        <v>2.2603776914034501</v>
      </c>
      <c r="E245" s="1">
        <v>11.134850072287399</v>
      </c>
      <c r="F245" s="1">
        <f t="shared" si="6"/>
        <v>11.13402814544998</v>
      </c>
      <c r="G245" s="1">
        <f t="shared" si="7"/>
        <v>8.2192683741943995E-4</v>
      </c>
    </row>
    <row r="246" spans="1:7">
      <c r="A246" s="4">
        <v>243</v>
      </c>
      <c r="B246" s="4" t="s">
        <v>243</v>
      </c>
      <c r="C246" s="1">
        <v>8493.2616753316706</v>
      </c>
      <c r="D246" s="1">
        <v>25.067512077811401</v>
      </c>
      <c r="E246" s="1">
        <v>11683.5470097173</v>
      </c>
      <c r="F246" s="1">
        <f t="shared" si="6"/>
        <v>34.483507864642419</v>
      </c>
      <c r="G246" s="1">
        <f t="shared" si="7"/>
        <v>11649.063501852657</v>
      </c>
    </row>
    <row r="247" spans="1:7">
      <c r="A247" s="4">
        <v>244</v>
      </c>
      <c r="B247" s="4" t="s">
        <v>244</v>
      </c>
      <c r="C247" s="1">
        <v>122.57631297929299</v>
      </c>
      <c r="D247" s="1">
        <v>21.089937344676699</v>
      </c>
      <c r="E247" s="1">
        <v>358.74405327303901</v>
      </c>
      <c r="F247" s="1">
        <f t="shared" si="6"/>
        <v>61.723912413500884</v>
      </c>
      <c r="G247" s="1">
        <f t="shared" si="7"/>
        <v>297.02014085953812</v>
      </c>
    </row>
    <row r="248" spans="1:7">
      <c r="A248" s="4">
        <v>245</v>
      </c>
      <c r="B248" s="4" t="s">
        <v>245</v>
      </c>
      <c r="C248" s="1">
        <v>1312.51389053649</v>
      </c>
      <c r="D248" s="1">
        <v>24.104775938835999</v>
      </c>
      <c r="E248" s="1">
        <v>3403.6089829623802</v>
      </c>
      <c r="F248" s="1">
        <f t="shared" si="6"/>
        <v>62.508467536433074</v>
      </c>
      <c r="G248" s="1">
        <f t="shared" si="7"/>
        <v>3341.1005154259469</v>
      </c>
    </row>
    <row r="249" spans="1:7">
      <c r="A249" s="4">
        <v>246</v>
      </c>
      <c r="B249" s="4" t="s">
        <v>246</v>
      </c>
      <c r="C249" s="1">
        <v>9.6905453269604198</v>
      </c>
      <c r="D249" s="1">
        <v>9.6903777194136396</v>
      </c>
      <c r="E249" s="1">
        <v>29.435767057888501</v>
      </c>
      <c r="F249" s="1">
        <f t="shared" si="6"/>
        <v>29.435257937241758</v>
      </c>
      <c r="G249" s="1">
        <f t="shared" si="7"/>
        <v>5.0912064674335511E-4</v>
      </c>
    </row>
    <row r="250" spans="1:7">
      <c r="A250" s="4">
        <v>247</v>
      </c>
      <c r="B250" s="4" t="s">
        <v>247</v>
      </c>
      <c r="C250" s="1">
        <v>1.6822821301133099E-4</v>
      </c>
      <c r="D250" s="1">
        <v>0</v>
      </c>
      <c r="E250" s="1">
        <v>4.3759704533259002E-4</v>
      </c>
      <c r="F250" s="1">
        <f t="shared" si="6"/>
        <v>0</v>
      </c>
      <c r="G250" s="1">
        <f t="shared" si="7"/>
        <v>4.3759704533259002E-4</v>
      </c>
    </row>
    <row r="251" spans="1:7">
      <c r="A251" s="4">
        <v>248</v>
      </c>
      <c r="B251" s="4" t="s">
        <v>248</v>
      </c>
      <c r="C251" s="1">
        <v>349390.080962579</v>
      </c>
      <c r="D251" s="1">
        <v>349390.08077022497</v>
      </c>
      <c r="E251" s="1">
        <v>389476.72568509198</v>
      </c>
      <c r="F251" s="1">
        <f t="shared" si="6"/>
        <v>389476.72547066858</v>
      </c>
      <c r="G251" s="1">
        <f t="shared" si="7"/>
        <v>2.1442340221256018E-4</v>
      </c>
    </row>
    <row r="252" spans="1:7">
      <c r="A252" s="4">
        <v>249</v>
      </c>
      <c r="B252" s="4" t="s">
        <v>249</v>
      </c>
      <c r="C252" s="1">
        <v>68.703331736816097</v>
      </c>
      <c r="D252" s="1">
        <v>68.703146494192794</v>
      </c>
      <c r="E252" s="1">
        <v>44.189242126058303</v>
      </c>
      <c r="F252" s="1">
        <f t="shared" si="6"/>
        <v>44.189122980000519</v>
      </c>
      <c r="G252" s="1">
        <f t="shared" si="7"/>
        <v>1.1914605778429177E-4</v>
      </c>
    </row>
    <row r="253" spans="1:7">
      <c r="A253" s="4">
        <v>250</v>
      </c>
      <c r="B253" s="4" t="s">
        <v>250</v>
      </c>
      <c r="C253" s="1">
        <v>238354.713363271</v>
      </c>
      <c r="D253" s="1">
        <v>131839.103840069</v>
      </c>
      <c r="E253" s="1">
        <v>317898.11205737002</v>
      </c>
      <c r="F253" s="1">
        <f t="shared" si="6"/>
        <v>175836.26358677156</v>
      </c>
      <c r="G253" s="1">
        <f t="shared" si="7"/>
        <v>142061.84847059846</v>
      </c>
    </row>
    <row r="254" spans="1:7">
      <c r="A254" s="4">
        <v>251</v>
      </c>
      <c r="B254" s="4" t="s">
        <v>251</v>
      </c>
      <c r="C254" s="1">
        <v>40.355114367983703</v>
      </c>
      <c r="D254" s="1">
        <v>11.9330269817437</v>
      </c>
      <c r="E254" s="1">
        <v>118.524844845789</v>
      </c>
      <c r="F254" s="1">
        <f t="shared" si="6"/>
        <v>35.047854372428404</v>
      </c>
      <c r="G254" s="1">
        <f t="shared" si="7"/>
        <v>83.476990473360601</v>
      </c>
    </row>
    <row r="255" spans="1:7">
      <c r="A255" s="4">
        <v>252</v>
      </c>
      <c r="B255" s="4" t="s">
        <v>252</v>
      </c>
      <c r="C255" s="1">
        <v>218501.33825638701</v>
      </c>
      <c r="D255" s="1">
        <v>4.0246271324854304</v>
      </c>
      <c r="E255" s="1">
        <v>151310.780244105</v>
      </c>
      <c r="F255" s="1">
        <f t="shared" si="6"/>
        <v>2.7870285668154926</v>
      </c>
      <c r="G255" s="1">
        <f t="shared" si="7"/>
        <v>151307.99321553818</v>
      </c>
    </row>
    <row r="256" spans="1:7">
      <c r="A256" s="4">
        <v>253</v>
      </c>
      <c r="B256" s="4" t="s">
        <v>253</v>
      </c>
      <c r="C256" s="1">
        <v>189252.0774487</v>
      </c>
      <c r="D256" s="1">
        <v>36.765906914236098</v>
      </c>
      <c r="E256" s="1">
        <v>278440.30618606298</v>
      </c>
      <c r="F256" s="1">
        <f t="shared" si="6"/>
        <v>54.092459731033244</v>
      </c>
      <c r="G256" s="1">
        <f t="shared" si="7"/>
        <v>278386.21372633195</v>
      </c>
    </row>
    <row r="257" spans="1:7">
      <c r="A257" s="4">
        <v>254</v>
      </c>
      <c r="B257" s="4" t="s">
        <v>254</v>
      </c>
      <c r="C257" s="1">
        <v>302129.92891598999</v>
      </c>
      <c r="D257" s="1">
        <v>6.7658249048720798</v>
      </c>
      <c r="E257" s="1">
        <v>54126.760906014199</v>
      </c>
      <c r="F257" s="1">
        <f t="shared" si="6"/>
        <v>1.2121016553106725</v>
      </c>
      <c r="G257" s="1">
        <f t="shared" si="7"/>
        <v>54125.548804358885</v>
      </c>
    </row>
    <row r="258" spans="1:7">
      <c r="A258" s="4">
        <v>255</v>
      </c>
      <c r="B258" s="4" t="s">
        <v>255</v>
      </c>
      <c r="C258" s="1">
        <v>351741.00932728703</v>
      </c>
      <c r="D258" s="1">
        <v>2457.32019900159</v>
      </c>
      <c r="E258" s="1">
        <v>170937.36985911001</v>
      </c>
      <c r="F258" s="1">
        <f t="shared" si="6"/>
        <v>1194.1964132142227</v>
      </c>
      <c r="G258" s="1">
        <f t="shared" si="7"/>
        <v>169743.17344589578</v>
      </c>
    </row>
    <row r="259" spans="1:7">
      <c r="A259" s="4">
        <v>256</v>
      </c>
      <c r="B259" s="4" t="s">
        <v>256</v>
      </c>
      <c r="C259" s="1">
        <v>13111.9891995786</v>
      </c>
      <c r="D259" s="1">
        <v>47.416263295527202</v>
      </c>
      <c r="E259" s="1">
        <v>13024.457945349301</v>
      </c>
      <c r="F259" s="1">
        <f t="shared" si="6"/>
        <v>47.099728181445691</v>
      </c>
      <c r="G259" s="1">
        <f t="shared" si="7"/>
        <v>12977.358217167855</v>
      </c>
    </row>
    <row r="260" spans="1:7">
      <c r="A260" s="4">
        <v>257</v>
      </c>
      <c r="B260" s="4" t="s">
        <v>257</v>
      </c>
      <c r="C260" s="1">
        <v>39777.877007590097</v>
      </c>
      <c r="D260" s="1">
        <v>3220.6586198344899</v>
      </c>
      <c r="E260" s="1">
        <v>63203.859181240499</v>
      </c>
      <c r="F260" s="1">
        <f t="shared" si="6"/>
        <v>5117.3684769558249</v>
      </c>
      <c r="G260" s="1">
        <f t="shared" si="7"/>
        <v>58086.490704284675</v>
      </c>
    </row>
    <row r="261" spans="1:7">
      <c r="A261" s="4">
        <v>258</v>
      </c>
      <c r="B261" s="4" t="s">
        <v>258</v>
      </c>
      <c r="C261" s="1">
        <v>4048.2002811543298</v>
      </c>
      <c r="D261" s="1">
        <v>0</v>
      </c>
      <c r="E261" s="1">
        <v>7998.2541027163998</v>
      </c>
      <c r="F261" s="1">
        <f t="shared" ref="F261:F324" si="8">E261*(D261/C261)</f>
        <v>0</v>
      </c>
      <c r="G261" s="1">
        <f t="shared" ref="G261:G324" si="9">E261-F261</f>
        <v>7998.2541027163998</v>
      </c>
    </row>
    <row r="262" spans="1:7">
      <c r="A262" s="4">
        <v>259</v>
      </c>
      <c r="B262" s="4" t="s">
        <v>259</v>
      </c>
      <c r="C262" s="1">
        <v>1.70408062262429E-4</v>
      </c>
      <c r="D262" s="1">
        <v>0</v>
      </c>
      <c r="E262" s="1">
        <v>3.17699883242958E-4</v>
      </c>
      <c r="F262" s="1">
        <f t="shared" si="8"/>
        <v>0</v>
      </c>
      <c r="G262" s="1">
        <f t="shared" si="9"/>
        <v>3.17699883242958E-4</v>
      </c>
    </row>
    <row r="263" spans="1:7">
      <c r="A263" s="4">
        <v>260</v>
      </c>
      <c r="B263" s="4" t="s">
        <v>260</v>
      </c>
      <c r="C263" s="1">
        <v>249915.28998079299</v>
      </c>
      <c r="D263" s="1">
        <v>9.3416755673510998</v>
      </c>
      <c r="E263" s="1">
        <v>628431.34062251204</v>
      </c>
      <c r="F263" s="1">
        <f t="shared" si="8"/>
        <v>23.49036627931887</v>
      </c>
      <c r="G263" s="1">
        <f t="shared" si="9"/>
        <v>628407.85025623278</v>
      </c>
    </row>
    <row r="264" spans="1:7">
      <c r="A264" s="4">
        <v>261</v>
      </c>
      <c r="B264" s="4" t="s">
        <v>261</v>
      </c>
      <c r="C264" s="1">
        <v>77142.389779326899</v>
      </c>
      <c r="D264" s="1">
        <v>0</v>
      </c>
      <c r="E264" s="1">
        <v>174521.59604821101</v>
      </c>
      <c r="F264" s="1">
        <f t="shared" si="8"/>
        <v>0</v>
      </c>
      <c r="G264" s="1">
        <f t="shared" si="9"/>
        <v>174521.59604821101</v>
      </c>
    </row>
    <row r="265" spans="1:7">
      <c r="A265" s="4">
        <v>262</v>
      </c>
      <c r="B265" s="4" t="s">
        <v>262</v>
      </c>
      <c r="C265" s="1">
        <v>1.67207472315828E-4</v>
      </c>
      <c r="D265" s="1">
        <v>0</v>
      </c>
      <c r="E265" s="1">
        <v>7.93162539372985E-4</v>
      </c>
      <c r="F265" s="1">
        <f t="shared" si="8"/>
        <v>0</v>
      </c>
      <c r="G265" s="1">
        <f t="shared" si="9"/>
        <v>7.93162539372985E-4</v>
      </c>
    </row>
    <row r="266" spans="1:7">
      <c r="A266" s="4">
        <v>263</v>
      </c>
      <c r="B266" s="4" t="s">
        <v>263</v>
      </c>
      <c r="C266" s="1">
        <v>1.67019988245624E-4</v>
      </c>
      <c r="D266" s="1">
        <v>0</v>
      </c>
      <c r="E266" s="1">
        <v>8.8254877899652802E-4</v>
      </c>
      <c r="F266" s="1">
        <f t="shared" si="8"/>
        <v>0</v>
      </c>
      <c r="G266" s="1">
        <f t="shared" si="9"/>
        <v>8.8254877899652802E-4</v>
      </c>
    </row>
    <row r="267" spans="1:7">
      <c r="A267" s="4">
        <v>264</v>
      </c>
      <c r="B267" s="4" t="s">
        <v>264</v>
      </c>
      <c r="C267" s="1">
        <v>1.66990983083736E-4</v>
      </c>
      <c r="D267" s="1">
        <v>0</v>
      </c>
      <c r="E267" s="1">
        <v>9.3770903581889104E-4</v>
      </c>
      <c r="F267" s="1">
        <f t="shared" si="8"/>
        <v>0</v>
      </c>
      <c r="G267" s="1">
        <f t="shared" si="9"/>
        <v>9.3770903581889104E-4</v>
      </c>
    </row>
    <row r="268" spans="1:7">
      <c r="A268" s="4">
        <v>265</v>
      </c>
      <c r="B268" s="4" t="s">
        <v>265</v>
      </c>
      <c r="C268" s="1">
        <v>1.6700328526865501E-4</v>
      </c>
      <c r="D268" s="1">
        <v>0</v>
      </c>
      <c r="E268" s="1">
        <v>9.0169911114468704E-4</v>
      </c>
      <c r="F268" s="1">
        <f t="shared" si="8"/>
        <v>0</v>
      </c>
      <c r="G268" s="1">
        <f t="shared" si="9"/>
        <v>9.0169911114468704E-4</v>
      </c>
    </row>
    <row r="269" spans="1:7">
      <c r="A269" s="4">
        <v>266</v>
      </c>
      <c r="B269" s="4" t="s">
        <v>266</v>
      </c>
      <c r="C269" s="1">
        <v>1.6764329314990101E-4</v>
      </c>
      <c r="D269" s="1">
        <v>0</v>
      </c>
      <c r="E269" s="1">
        <v>6.17621631667905E-4</v>
      </c>
      <c r="F269" s="1">
        <f t="shared" si="8"/>
        <v>0</v>
      </c>
      <c r="G269" s="1">
        <f t="shared" si="9"/>
        <v>6.17621631667905E-4</v>
      </c>
    </row>
    <row r="270" spans="1:7">
      <c r="A270" s="4">
        <v>267</v>
      </c>
      <c r="B270" s="4" t="s">
        <v>267</v>
      </c>
      <c r="C270" s="1">
        <v>1.6657068004879099E-4</v>
      </c>
      <c r="D270" s="1">
        <v>0</v>
      </c>
      <c r="E270" s="1">
        <v>2.4593053207983299E-3</v>
      </c>
      <c r="F270" s="1">
        <f t="shared" si="8"/>
        <v>0</v>
      </c>
      <c r="G270" s="1">
        <f t="shared" si="9"/>
        <v>2.4593053207983299E-3</v>
      </c>
    </row>
    <row r="271" spans="1:7">
      <c r="A271" s="4">
        <v>268</v>
      </c>
      <c r="B271" s="4" t="s">
        <v>268</v>
      </c>
      <c r="C271" s="1">
        <v>1.66562730051453E-4</v>
      </c>
      <c r="D271" s="1">
        <v>0</v>
      </c>
      <c r="E271" s="1">
        <v>2.4016828659824299E-3</v>
      </c>
      <c r="F271" s="1">
        <f t="shared" si="8"/>
        <v>0</v>
      </c>
      <c r="G271" s="1">
        <f t="shared" si="9"/>
        <v>2.4016828659824299E-3</v>
      </c>
    </row>
    <row r="272" spans="1:7">
      <c r="A272" s="4">
        <v>269</v>
      </c>
      <c r="B272" s="4" t="s">
        <v>269</v>
      </c>
      <c r="C272" s="1">
        <v>1.6655205666257899E-4</v>
      </c>
      <c r="D272" s="1">
        <v>0</v>
      </c>
      <c r="E272" s="1">
        <v>4.1475931256943904E-3</v>
      </c>
      <c r="F272" s="1">
        <f t="shared" si="8"/>
        <v>0</v>
      </c>
      <c r="G272" s="1">
        <f t="shared" si="9"/>
        <v>4.1475931256943904E-3</v>
      </c>
    </row>
    <row r="273" spans="1:7">
      <c r="A273" s="4">
        <v>270</v>
      </c>
      <c r="B273" s="4" t="s">
        <v>270</v>
      </c>
      <c r="C273" s="1">
        <v>1.6663203096776901E-4</v>
      </c>
      <c r="D273" s="1">
        <v>0</v>
      </c>
      <c r="E273" s="1">
        <v>1.7363723939444E-3</v>
      </c>
      <c r="F273" s="1">
        <f t="shared" si="8"/>
        <v>0</v>
      </c>
      <c r="G273" s="1">
        <f t="shared" si="9"/>
        <v>1.7363723939444E-3</v>
      </c>
    </row>
    <row r="274" spans="1:7">
      <c r="A274" s="4">
        <v>271</v>
      </c>
      <c r="B274" s="4" t="s">
        <v>271</v>
      </c>
      <c r="C274" s="1">
        <v>1.6698220181445499E-4</v>
      </c>
      <c r="D274" s="1">
        <v>0</v>
      </c>
      <c r="E274" s="1">
        <v>9.1334945783692997E-4</v>
      </c>
      <c r="F274" s="1">
        <f t="shared" si="8"/>
        <v>0</v>
      </c>
      <c r="G274" s="1">
        <f t="shared" si="9"/>
        <v>9.1334945783692997E-4</v>
      </c>
    </row>
    <row r="275" spans="1:7">
      <c r="A275" s="4">
        <v>272</v>
      </c>
      <c r="B275" s="4" t="s">
        <v>272</v>
      </c>
      <c r="C275" s="1">
        <v>1.68362298947651E-4</v>
      </c>
      <c r="D275" s="1">
        <v>0</v>
      </c>
      <c r="E275" s="1">
        <v>4.8181784961893E-4</v>
      </c>
      <c r="F275" s="1">
        <f t="shared" si="8"/>
        <v>0</v>
      </c>
      <c r="G275" s="1">
        <f t="shared" si="9"/>
        <v>4.8181784961893E-4</v>
      </c>
    </row>
    <row r="276" spans="1:7">
      <c r="A276" s="4">
        <v>273</v>
      </c>
      <c r="B276" s="4" t="s">
        <v>273</v>
      </c>
      <c r="C276" s="1">
        <v>1.6653989832321101E-4</v>
      </c>
      <c r="D276" s="1">
        <v>0</v>
      </c>
      <c r="E276" s="1">
        <v>2.8077622974493101E-3</v>
      </c>
      <c r="F276" s="1">
        <f t="shared" si="8"/>
        <v>0</v>
      </c>
      <c r="G276" s="1">
        <f t="shared" si="9"/>
        <v>2.8077622974493101E-3</v>
      </c>
    </row>
    <row r="277" spans="1:7">
      <c r="A277" s="4">
        <v>274</v>
      </c>
      <c r="B277" s="4" t="s">
        <v>274</v>
      </c>
      <c r="C277" s="1">
        <v>255054.56762547701</v>
      </c>
      <c r="D277" s="1">
        <v>7.6573665538148799</v>
      </c>
      <c r="E277" s="1">
        <v>828045.23775652796</v>
      </c>
      <c r="F277" s="1">
        <f t="shared" si="8"/>
        <v>24.859958273529738</v>
      </c>
      <c r="G277" s="1">
        <f t="shared" si="9"/>
        <v>828020.37779825449</v>
      </c>
    </row>
    <row r="278" spans="1:7">
      <c r="A278" s="4">
        <v>275</v>
      </c>
      <c r="B278" s="4" t="s">
        <v>275</v>
      </c>
      <c r="C278" s="1">
        <v>1.6671593234903601E-4</v>
      </c>
      <c r="D278" s="1">
        <v>0</v>
      </c>
      <c r="E278" s="1">
        <v>1.86611140892523E-3</v>
      </c>
      <c r="F278" s="1">
        <f t="shared" si="8"/>
        <v>0</v>
      </c>
      <c r="G278" s="1">
        <f t="shared" si="9"/>
        <v>1.86611140892523E-3</v>
      </c>
    </row>
    <row r="279" spans="1:7">
      <c r="A279" s="4">
        <v>276</v>
      </c>
      <c r="B279" s="4" t="s">
        <v>276</v>
      </c>
      <c r="C279" s="1">
        <v>36653.910218452998</v>
      </c>
      <c r="D279" s="1">
        <v>2.00038322803275E-2</v>
      </c>
      <c r="E279" s="1">
        <v>509076.832750512</v>
      </c>
      <c r="F279" s="1">
        <f t="shared" si="8"/>
        <v>0.27782813673764101</v>
      </c>
      <c r="G279" s="1">
        <f t="shared" si="9"/>
        <v>509076.55492237525</v>
      </c>
    </row>
    <row r="280" spans="1:7">
      <c r="A280" s="4">
        <v>277</v>
      </c>
      <c r="B280" s="4" t="s">
        <v>277</v>
      </c>
      <c r="C280" s="1">
        <v>4077.5066483718501</v>
      </c>
      <c r="D280" s="1">
        <v>0</v>
      </c>
      <c r="E280" s="1">
        <v>18071.734145021401</v>
      </c>
      <c r="F280" s="1">
        <f t="shared" si="8"/>
        <v>0</v>
      </c>
      <c r="G280" s="1">
        <f t="shared" si="9"/>
        <v>18071.734145021401</v>
      </c>
    </row>
    <row r="281" spans="1:7">
      <c r="A281" s="4">
        <v>278</v>
      </c>
      <c r="B281" s="4" t="s">
        <v>278</v>
      </c>
      <c r="C281" s="1">
        <v>153066.74621590701</v>
      </c>
      <c r="D281" s="1">
        <v>3.8538220107499401</v>
      </c>
      <c r="E281" s="1">
        <v>1214444.0759434199</v>
      </c>
      <c r="F281" s="1">
        <f t="shared" si="8"/>
        <v>30.576538839428483</v>
      </c>
      <c r="G281" s="1">
        <f t="shared" si="9"/>
        <v>1214413.4994045806</v>
      </c>
    </row>
    <row r="282" spans="1:7">
      <c r="A282" s="4">
        <v>279</v>
      </c>
      <c r="B282" s="4" t="s">
        <v>279</v>
      </c>
      <c r="C282" s="1">
        <v>1.6668577643080601E-4</v>
      </c>
      <c r="D282" s="1">
        <v>0</v>
      </c>
      <c r="E282" s="1">
        <v>1.5384900050113199E-3</v>
      </c>
      <c r="F282" s="1">
        <f t="shared" si="8"/>
        <v>0</v>
      </c>
      <c r="G282" s="1">
        <f t="shared" si="9"/>
        <v>1.5384900050113199E-3</v>
      </c>
    </row>
    <row r="283" spans="1:7">
      <c r="A283" s="4">
        <v>280</v>
      </c>
      <c r="B283" s="4" t="s">
        <v>280</v>
      </c>
      <c r="C283" s="1">
        <v>281583.68258221599</v>
      </c>
      <c r="D283" s="1">
        <v>7.0261947915075202</v>
      </c>
      <c r="E283" s="1">
        <v>917629.692296169</v>
      </c>
      <c r="F283" s="1">
        <f t="shared" si="8"/>
        <v>22.897083046214814</v>
      </c>
      <c r="G283" s="1">
        <f t="shared" si="9"/>
        <v>917606.79521312274</v>
      </c>
    </row>
    <row r="284" spans="1:7">
      <c r="A284" s="4">
        <v>281</v>
      </c>
      <c r="B284" s="4" t="s">
        <v>281</v>
      </c>
      <c r="C284" s="1">
        <v>23609.437669217001</v>
      </c>
      <c r="D284" s="1">
        <v>10.0215420012475</v>
      </c>
      <c r="E284" s="1">
        <v>70169.563749144596</v>
      </c>
      <c r="F284" s="1">
        <f t="shared" si="8"/>
        <v>29.785005478471788</v>
      </c>
      <c r="G284" s="1">
        <f t="shared" si="9"/>
        <v>70139.778743666131</v>
      </c>
    </row>
    <row r="285" spans="1:7">
      <c r="A285" s="4">
        <v>282</v>
      </c>
      <c r="B285" s="4" t="s">
        <v>282</v>
      </c>
      <c r="C285" s="1">
        <v>172601.54344676199</v>
      </c>
      <c r="D285" s="1">
        <v>4996.0484152745203</v>
      </c>
      <c r="E285" s="1">
        <v>371678.55492692499</v>
      </c>
      <c r="F285" s="1">
        <f t="shared" si="8"/>
        <v>10758.444091822072</v>
      </c>
      <c r="G285" s="1">
        <f t="shared" si="9"/>
        <v>360920.11083510291</v>
      </c>
    </row>
    <row r="286" spans="1:7">
      <c r="A286" s="4">
        <v>283</v>
      </c>
      <c r="B286" s="4" t="s">
        <v>283</v>
      </c>
      <c r="C286" s="1">
        <v>1810444.70307575</v>
      </c>
      <c r="D286" s="1">
        <v>550598.94660484302</v>
      </c>
      <c r="E286" s="1">
        <v>1667780.37637702</v>
      </c>
      <c r="F286" s="1">
        <f t="shared" si="8"/>
        <v>507211.35908838338</v>
      </c>
      <c r="G286" s="1">
        <f t="shared" si="9"/>
        <v>1160569.0172886366</v>
      </c>
    </row>
    <row r="287" spans="1:7">
      <c r="A287" s="4">
        <v>284</v>
      </c>
      <c r="B287" s="4" t="s">
        <v>284</v>
      </c>
      <c r="C287" s="1">
        <v>1342430.5822111201</v>
      </c>
      <c r="D287" s="1">
        <v>307974.642764455</v>
      </c>
      <c r="E287" s="1">
        <v>1441003.38793537</v>
      </c>
      <c r="F287" s="1">
        <f t="shared" si="8"/>
        <v>330588.79133310076</v>
      </c>
      <c r="G287" s="1">
        <f t="shared" si="9"/>
        <v>1110414.5966022692</v>
      </c>
    </row>
    <row r="288" spans="1:7">
      <c r="A288" s="4">
        <v>285</v>
      </c>
      <c r="B288" s="4" t="s">
        <v>285</v>
      </c>
      <c r="C288" s="1">
        <v>5104072.23413096</v>
      </c>
      <c r="D288" s="1">
        <v>2799270.4580211099</v>
      </c>
      <c r="E288" s="1">
        <v>2945745.3128760299</v>
      </c>
      <c r="F288" s="1">
        <f t="shared" si="8"/>
        <v>1615560.5667269733</v>
      </c>
      <c r="G288" s="1">
        <f t="shared" si="9"/>
        <v>1330184.7461490566</v>
      </c>
    </row>
    <row r="289" spans="1:7">
      <c r="A289" s="4">
        <v>286</v>
      </c>
      <c r="B289" s="4" t="s">
        <v>286</v>
      </c>
      <c r="C289" s="1">
        <v>2034000.62810589</v>
      </c>
      <c r="D289" s="1">
        <v>0</v>
      </c>
      <c r="E289" s="1">
        <v>1199162.0303626901</v>
      </c>
      <c r="F289" s="1">
        <f t="shared" si="8"/>
        <v>0</v>
      </c>
      <c r="G289" s="1">
        <f t="shared" si="9"/>
        <v>1199162.0303626901</v>
      </c>
    </row>
    <row r="290" spans="1:7">
      <c r="A290" s="4">
        <v>287</v>
      </c>
      <c r="B290" s="4" t="s">
        <v>287</v>
      </c>
      <c r="C290" s="1">
        <v>1398341.20716537</v>
      </c>
      <c r="D290" s="1">
        <v>266615.81839718297</v>
      </c>
      <c r="E290" s="1">
        <v>823817.32243812899</v>
      </c>
      <c r="F290" s="1">
        <f t="shared" si="8"/>
        <v>157073.77320079392</v>
      </c>
      <c r="G290" s="1">
        <f t="shared" si="9"/>
        <v>666743.5492373351</v>
      </c>
    </row>
    <row r="291" spans="1:7">
      <c r="A291" s="4">
        <v>288</v>
      </c>
      <c r="B291" s="4" t="s">
        <v>288</v>
      </c>
      <c r="C291" s="1">
        <v>360503.45465303498</v>
      </c>
      <c r="D291" s="1">
        <v>1661.06200285007</v>
      </c>
      <c r="E291" s="1">
        <v>238588.32940178501</v>
      </c>
      <c r="F291" s="1">
        <f t="shared" si="8"/>
        <v>1099.3237462154368</v>
      </c>
      <c r="G291" s="1">
        <f t="shared" si="9"/>
        <v>237489.00565556958</v>
      </c>
    </row>
    <row r="292" spans="1:7">
      <c r="A292" s="4">
        <v>289</v>
      </c>
      <c r="B292" s="4" t="s">
        <v>289</v>
      </c>
      <c r="C292" s="1">
        <v>703.07207027592699</v>
      </c>
      <c r="D292" s="1">
        <v>703.07189882227306</v>
      </c>
      <c r="E292" s="1">
        <v>969.63685495053096</v>
      </c>
      <c r="F292" s="1">
        <f t="shared" si="8"/>
        <v>969.63661849144114</v>
      </c>
      <c r="G292" s="1">
        <f t="shared" si="9"/>
        <v>2.3645908981961838E-4</v>
      </c>
    </row>
    <row r="293" spans="1:7">
      <c r="A293" s="4">
        <v>290</v>
      </c>
      <c r="B293" s="4" t="s">
        <v>290</v>
      </c>
      <c r="C293" s="1">
        <v>1151251.16729393</v>
      </c>
      <c r="D293" s="1">
        <v>44508.260050240002</v>
      </c>
      <c r="E293" s="1">
        <v>1247770.788926</v>
      </c>
      <c r="F293" s="1">
        <f t="shared" si="8"/>
        <v>48239.783232664835</v>
      </c>
      <c r="G293" s="1">
        <f t="shared" si="9"/>
        <v>1199531.0056933351</v>
      </c>
    </row>
    <row r="294" spans="1:7">
      <c r="A294" s="6">
        <v>291</v>
      </c>
      <c r="B294" s="6" t="s">
        <v>291</v>
      </c>
      <c r="C294" s="1">
        <v>1407335.4024446099</v>
      </c>
      <c r="D294" s="1">
        <v>0</v>
      </c>
      <c r="E294" s="1">
        <v>1180130.7110458801</v>
      </c>
      <c r="F294" s="1">
        <f t="shared" si="8"/>
        <v>0</v>
      </c>
      <c r="G294" s="1">
        <f t="shared" si="9"/>
        <v>1180130.7110458801</v>
      </c>
    </row>
    <row r="295" spans="1:7">
      <c r="A295" s="4">
        <v>292</v>
      </c>
      <c r="B295" s="4" t="s">
        <v>292</v>
      </c>
      <c r="C295" s="1">
        <v>376398.81435366097</v>
      </c>
      <c r="D295" s="1">
        <v>13.4043528630783</v>
      </c>
      <c r="E295" s="1">
        <v>1471076.50307009</v>
      </c>
      <c r="F295" s="1">
        <f t="shared" si="8"/>
        <v>52.388126061436367</v>
      </c>
      <c r="G295" s="1">
        <f t="shared" si="9"/>
        <v>1471024.1149440284</v>
      </c>
    </row>
    <row r="296" spans="1:7">
      <c r="A296" s="4">
        <v>293</v>
      </c>
      <c r="B296" s="4" t="s">
        <v>293</v>
      </c>
      <c r="C296" s="1">
        <v>27507.332654240599</v>
      </c>
      <c r="D296" s="1">
        <v>8127.3910356230299</v>
      </c>
      <c r="E296" s="1">
        <v>64687.833481882502</v>
      </c>
      <c r="F296" s="1">
        <f t="shared" si="8"/>
        <v>19112.842548675006</v>
      </c>
      <c r="G296" s="1">
        <f t="shared" si="9"/>
        <v>45574.990933207497</v>
      </c>
    </row>
    <row r="297" spans="1:7">
      <c r="A297" s="4">
        <v>294</v>
      </c>
      <c r="B297" s="4" t="s">
        <v>294</v>
      </c>
      <c r="C297" s="1">
        <v>277465.33397427603</v>
      </c>
      <c r="D297" s="1">
        <v>1.98326663615442</v>
      </c>
      <c r="E297" s="1">
        <v>914072.99333638896</v>
      </c>
      <c r="F297" s="1">
        <f t="shared" si="8"/>
        <v>6.5336106847204638</v>
      </c>
      <c r="G297" s="1">
        <f t="shared" si="9"/>
        <v>914066.45972570428</v>
      </c>
    </row>
    <row r="298" spans="1:7">
      <c r="A298" s="4">
        <v>295</v>
      </c>
      <c r="B298" s="4" t="s">
        <v>295</v>
      </c>
      <c r="C298" s="1">
        <v>351590.14321720402</v>
      </c>
      <c r="D298" s="1">
        <v>4.7449517925666198</v>
      </c>
      <c r="E298" s="1">
        <v>783459.02907875204</v>
      </c>
      <c r="F298" s="1">
        <f t="shared" si="8"/>
        <v>10.573320658005933</v>
      </c>
      <c r="G298" s="1">
        <f t="shared" si="9"/>
        <v>783448.45575809397</v>
      </c>
    </row>
    <row r="299" spans="1:7">
      <c r="A299" s="4">
        <v>296</v>
      </c>
      <c r="B299" s="4" t="s">
        <v>296</v>
      </c>
      <c r="C299" s="1">
        <v>327509.45852889202</v>
      </c>
      <c r="D299" s="1">
        <v>75.578890311183201</v>
      </c>
      <c r="E299" s="1">
        <v>1087339.6001464</v>
      </c>
      <c r="F299" s="1">
        <f t="shared" si="8"/>
        <v>250.92380763476751</v>
      </c>
      <c r="G299" s="1">
        <f t="shared" si="9"/>
        <v>1087088.6763387653</v>
      </c>
    </row>
    <row r="300" spans="1:7">
      <c r="A300" s="4">
        <v>297</v>
      </c>
      <c r="B300" s="4" t="s">
        <v>297</v>
      </c>
      <c r="C300" s="1">
        <v>1.66734499252659E-4</v>
      </c>
      <c r="D300" s="1">
        <v>0</v>
      </c>
      <c r="E300" s="1">
        <v>1.5431453781447799E-3</v>
      </c>
      <c r="F300" s="1">
        <f t="shared" si="8"/>
        <v>0</v>
      </c>
      <c r="G300" s="1">
        <f t="shared" si="9"/>
        <v>1.5431453781447799E-3</v>
      </c>
    </row>
    <row r="301" spans="1:7">
      <c r="A301" s="4">
        <v>298</v>
      </c>
      <c r="B301" s="4" t="s">
        <v>298</v>
      </c>
      <c r="C301" s="1">
        <v>1.66643417458579E-4</v>
      </c>
      <c r="D301" s="1">
        <v>0</v>
      </c>
      <c r="E301" s="1">
        <v>1.9928206503636598E-3</v>
      </c>
      <c r="F301" s="1">
        <f t="shared" si="8"/>
        <v>0</v>
      </c>
      <c r="G301" s="1">
        <f t="shared" si="9"/>
        <v>1.9928206503636598E-3</v>
      </c>
    </row>
    <row r="302" spans="1:7">
      <c r="A302" s="4">
        <v>299</v>
      </c>
      <c r="B302" s="4" t="s">
        <v>299</v>
      </c>
      <c r="C302" s="1">
        <v>3788640.3095523999</v>
      </c>
      <c r="D302" s="1">
        <v>3786602.1260657902</v>
      </c>
      <c r="E302" s="1">
        <v>8030273.2518626396</v>
      </c>
      <c r="F302" s="1">
        <f t="shared" si="8"/>
        <v>8025953.18740742</v>
      </c>
      <c r="G302" s="1">
        <f t="shared" si="9"/>
        <v>4320.0644552195445</v>
      </c>
    </row>
    <row r="303" spans="1:7">
      <c r="A303" s="4">
        <v>300</v>
      </c>
      <c r="B303" s="4" t="s">
        <v>300</v>
      </c>
      <c r="C303" s="1">
        <v>87749.327480155</v>
      </c>
      <c r="D303" s="1">
        <v>15.080187024387801</v>
      </c>
      <c r="E303" s="1">
        <v>325448.028234875</v>
      </c>
      <c r="F303" s="1">
        <f t="shared" si="8"/>
        <v>55.929968621241997</v>
      </c>
      <c r="G303" s="1">
        <f t="shared" si="9"/>
        <v>325392.09826625377</v>
      </c>
    </row>
    <row r="304" spans="1:7">
      <c r="A304" s="4">
        <v>301</v>
      </c>
      <c r="B304" s="4" t="s">
        <v>301</v>
      </c>
      <c r="C304" s="1">
        <v>127670.32316222</v>
      </c>
      <c r="D304" s="1">
        <v>96885.929100198598</v>
      </c>
      <c r="E304" s="1">
        <v>206517.167128033</v>
      </c>
      <c r="F304" s="1">
        <f t="shared" si="8"/>
        <v>156720.89736090982</v>
      </c>
      <c r="G304" s="1">
        <f t="shared" si="9"/>
        <v>49796.269767123187</v>
      </c>
    </row>
    <row r="305" spans="1:7">
      <c r="A305" s="4">
        <v>302</v>
      </c>
      <c r="B305" s="4" t="s">
        <v>302</v>
      </c>
      <c r="C305" s="1">
        <v>227096.018668715</v>
      </c>
      <c r="D305" s="1">
        <v>4.4338863149719003</v>
      </c>
      <c r="E305" s="1">
        <v>820332.38234768505</v>
      </c>
      <c r="F305" s="1">
        <f t="shared" si="8"/>
        <v>16.016399341309853</v>
      </c>
      <c r="G305" s="1">
        <f t="shared" si="9"/>
        <v>820316.36594834377</v>
      </c>
    </row>
    <row r="306" spans="1:7">
      <c r="A306" s="4">
        <v>303</v>
      </c>
      <c r="B306" s="4" t="s">
        <v>303</v>
      </c>
      <c r="C306" s="1">
        <v>162541.50765305801</v>
      </c>
      <c r="D306" s="1">
        <v>21685.282960241901</v>
      </c>
      <c r="E306" s="1">
        <v>262897.94537826697</v>
      </c>
      <c r="F306" s="1">
        <f t="shared" si="8"/>
        <v>35074.21837973017</v>
      </c>
      <c r="G306" s="1">
        <f t="shared" si="9"/>
        <v>227823.72699853679</v>
      </c>
    </row>
    <row r="307" spans="1:7">
      <c r="A307" s="4">
        <v>304</v>
      </c>
      <c r="B307" s="4" t="s">
        <v>304</v>
      </c>
      <c r="C307" s="1">
        <v>276942.21836626099</v>
      </c>
      <c r="D307" s="1">
        <v>111378.141422033</v>
      </c>
      <c r="E307" s="1">
        <v>497369.30951302301</v>
      </c>
      <c r="F307" s="1">
        <f t="shared" si="8"/>
        <v>200027.53506024892</v>
      </c>
      <c r="G307" s="1">
        <f t="shared" si="9"/>
        <v>297341.77445277409</v>
      </c>
    </row>
    <row r="308" spans="1:7">
      <c r="A308" s="4">
        <v>305</v>
      </c>
      <c r="B308" s="4" t="s">
        <v>305</v>
      </c>
      <c r="C308" s="1">
        <v>92471.028743923802</v>
      </c>
      <c r="D308" s="1">
        <v>4.7924365767880097</v>
      </c>
      <c r="E308" s="1">
        <v>495510.12741254701</v>
      </c>
      <c r="F308" s="1">
        <f t="shared" si="8"/>
        <v>25.680484915518115</v>
      </c>
      <c r="G308" s="1">
        <f t="shared" si="9"/>
        <v>495484.44692763151</v>
      </c>
    </row>
    <row r="309" spans="1:7">
      <c r="A309" s="4">
        <v>306</v>
      </c>
      <c r="B309" s="4" t="s">
        <v>306</v>
      </c>
      <c r="C309" s="1">
        <v>300005.23390173202</v>
      </c>
      <c r="D309" s="1">
        <v>4.0264835302542501</v>
      </c>
      <c r="E309" s="1">
        <v>1219863.47956628</v>
      </c>
      <c r="F309" s="1">
        <f t="shared" si="8"/>
        <v>16.372248396310102</v>
      </c>
      <c r="G309" s="1">
        <f t="shared" si="9"/>
        <v>1219847.1073178838</v>
      </c>
    </row>
    <row r="310" spans="1:7">
      <c r="A310" s="4">
        <v>307</v>
      </c>
      <c r="B310" s="4" t="s">
        <v>307</v>
      </c>
      <c r="C310" s="1">
        <v>26728.8531340298</v>
      </c>
      <c r="D310" s="1">
        <v>26728.8529624804</v>
      </c>
      <c r="E310" s="1">
        <v>40217.012001957599</v>
      </c>
      <c r="F310" s="1">
        <f t="shared" si="8"/>
        <v>40217.011743839364</v>
      </c>
      <c r="G310" s="1">
        <f t="shared" si="9"/>
        <v>2.5811823434196413E-4</v>
      </c>
    </row>
    <row r="311" spans="1:7">
      <c r="A311" s="4">
        <v>308</v>
      </c>
      <c r="B311" s="4" t="s">
        <v>308</v>
      </c>
      <c r="C311" s="1">
        <v>31048.624638049499</v>
      </c>
      <c r="D311" s="1">
        <v>31048.624467741</v>
      </c>
      <c r="E311" s="1">
        <v>64049.332349151002</v>
      </c>
      <c r="F311" s="1">
        <f t="shared" si="8"/>
        <v>64049.331997826397</v>
      </c>
      <c r="G311" s="1">
        <f t="shared" si="9"/>
        <v>3.5132460470777005E-4</v>
      </c>
    </row>
    <row r="312" spans="1:7">
      <c r="A312" s="4">
        <v>309</v>
      </c>
      <c r="B312" s="4" t="s">
        <v>309</v>
      </c>
      <c r="C312" s="1">
        <v>14809.087506558801</v>
      </c>
      <c r="D312" s="1">
        <v>14809.087335563599</v>
      </c>
      <c r="E312" s="1">
        <v>39532.373359883903</v>
      </c>
      <c r="F312" s="1">
        <f t="shared" si="8"/>
        <v>39532.372903417818</v>
      </c>
      <c r="G312" s="1">
        <f t="shared" si="9"/>
        <v>4.5646608487004414E-4</v>
      </c>
    </row>
    <row r="313" spans="1:7">
      <c r="A313" s="4">
        <v>310</v>
      </c>
      <c r="B313" s="4" t="s">
        <v>310</v>
      </c>
      <c r="C313" s="1">
        <v>46.438629527750201</v>
      </c>
      <c r="D313" s="1">
        <v>46.438445738507703</v>
      </c>
      <c r="E313" s="1">
        <v>29.304862178879301</v>
      </c>
      <c r="F313" s="1">
        <f t="shared" si="8"/>
        <v>29.304746199607816</v>
      </c>
      <c r="G313" s="1">
        <f t="shared" si="9"/>
        <v>1.1597927148443432E-4</v>
      </c>
    </row>
    <row r="314" spans="1:7">
      <c r="A314" s="4">
        <v>311</v>
      </c>
      <c r="B314" s="4" t="s">
        <v>311</v>
      </c>
      <c r="C314" s="1">
        <v>48.034969166881403</v>
      </c>
      <c r="D314" s="1">
        <v>48.034800711287403</v>
      </c>
      <c r="E314" s="1">
        <v>170.89435797438699</v>
      </c>
      <c r="F314" s="1">
        <f t="shared" si="8"/>
        <v>170.8937586586992</v>
      </c>
      <c r="G314" s="1">
        <f t="shared" si="9"/>
        <v>5.9931568779347799E-4</v>
      </c>
    </row>
    <row r="315" spans="1:7">
      <c r="A315" s="4">
        <v>312</v>
      </c>
      <c r="B315" s="4" t="s">
        <v>312</v>
      </c>
      <c r="C315" s="1">
        <v>63738.311886249001</v>
      </c>
      <c r="D315" s="1">
        <v>63738.311716733398</v>
      </c>
      <c r="E315" s="1">
        <v>186773.50984676401</v>
      </c>
      <c r="F315" s="1">
        <f t="shared" si="8"/>
        <v>186773.5093500294</v>
      </c>
      <c r="G315" s="1">
        <f t="shared" si="9"/>
        <v>4.9673460307531059E-4</v>
      </c>
    </row>
    <row r="316" spans="1:7">
      <c r="A316" s="4">
        <v>313</v>
      </c>
      <c r="B316" s="4" t="s">
        <v>313</v>
      </c>
      <c r="C316" s="1">
        <v>171325.679819732</v>
      </c>
      <c r="D316" s="1">
        <v>13.841584746080599</v>
      </c>
      <c r="E316" s="1">
        <v>676176.65592902899</v>
      </c>
      <c r="F316" s="1">
        <f t="shared" si="8"/>
        <v>54.629034574448525</v>
      </c>
      <c r="G316" s="1">
        <f t="shared" si="9"/>
        <v>676122.0268944545</v>
      </c>
    </row>
    <row r="317" spans="1:7">
      <c r="A317" s="4">
        <v>314</v>
      </c>
      <c r="B317" s="4" t="s">
        <v>314</v>
      </c>
      <c r="C317" s="1">
        <v>141313.94403424201</v>
      </c>
      <c r="D317" s="1">
        <v>9299.69709457727</v>
      </c>
      <c r="E317" s="1">
        <v>143465.138204246</v>
      </c>
      <c r="F317" s="1">
        <f t="shared" si="8"/>
        <v>9441.2645408004828</v>
      </c>
      <c r="G317" s="1">
        <f t="shared" si="9"/>
        <v>134023.87366344553</v>
      </c>
    </row>
    <row r="318" spans="1:7">
      <c r="A318" s="4">
        <v>315</v>
      </c>
      <c r="B318" s="4" t="s">
        <v>315</v>
      </c>
      <c r="C318" s="1">
        <v>915625.10345394805</v>
      </c>
      <c r="D318" s="1">
        <v>39701.939341803598</v>
      </c>
      <c r="E318" s="1">
        <v>1217530.37567142</v>
      </c>
      <c r="F318" s="1">
        <f t="shared" si="8"/>
        <v>52792.695328433918</v>
      </c>
      <c r="G318" s="1">
        <f t="shared" si="9"/>
        <v>1164737.680342986</v>
      </c>
    </row>
    <row r="319" spans="1:7">
      <c r="A319" s="4">
        <v>316</v>
      </c>
      <c r="B319" s="4" t="s">
        <v>316</v>
      </c>
      <c r="C319" s="1">
        <v>767670.79724045796</v>
      </c>
      <c r="D319" s="1">
        <v>6343.3044816698102</v>
      </c>
      <c r="E319" s="1">
        <v>1321540.3014562801</v>
      </c>
      <c r="F319" s="1">
        <f t="shared" si="8"/>
        <v>10919.957548299317</v>
      </c>
      <c r="G319" s="1">
        <f t="shared" si="9"/>
        <v>1310620.3439079807</v>
      </c>
    </row>
    <row r="320" spans="1:7">
      <c r="A320" s="4">
        <v>317</v>
      </c>
      <c r="B320" s="4" t="s">
        <v>317</v>
      </c>
      <c r="C320" s="1">
        <v>126635.094902896</v>
      </c>
      <c r="D320" s="1">
        <v>0</v>
      </c>
      <c r="E320" s="1">
        <v>121919.797662784</v>
      </c>
      <c r="F320" s="1">
        <f t="shared" si="8"/>
        <v>0</v>
      </c>
      <c r="G320" s="1">
        <f t="shared" si="9"/>
        <v>121919.797662784</v>
      </c>
    </row>
    <row r="321" spans="1:7">
      <c r="A321" s="4">
        <v>318</v>
      </c>
      <c r="B321" s="4" t="s">
        <v>318</v>
      </c>
      <c r="C321" s="1">
        <v>398452.791932725</v>
      </c>
      <c r="D321" s="1">
        <v>31.953288223407199</v>
      </c>
      <c r="E321" s="1">
        <v>496733.791450786</v>
      </c>
      <c r="F321" s="1">
        <f t="shared" si="8"/>
        <v>39.834776741162081</v>
      </c>
      <c r="G321" s="1">
        <f t="shared" si="9"/>
        <v>496693.95667404484</v>
      </c>
    </row>
    <row r="322" spans="1:7">
      <c r="A322" s="4">
        <v>319</v>
      </c>
      <c r="B322" s="4" t="s">
        <v>319</v>
      </c>
      <c r="C322" s="1">
        <v>128873.312713052</v>
      </c>
      <c r="D322" s="1">
        <v>52.629064370687502</v>
      </c>
      <c r="E322" s="1">
        <v>132045.87286066299</v>
      </c>
      <c r="F322" s="1">
        <f t="shared" si="8"/>
        <v>53.924669090652046</v>
      </c>
      <c r="G322" s="1">
        <f t="shared" si="9"/>
        <v>131991.94819157233</v>
      </c>
    </row>
    <row r="323" spans="1:7">
      <c r="A323" s="4">
        <v>320</v>
      </c>
      <c r="B323" s="4" t="s">
        <v>320</v>
      </c>
      <c r="C323" s="1">
        <v>323900.414192895</v>
      </c>
      <c r="D323" s="1">
        <v>102.12488088382899</v>
      </c>
      <c r="E323" s="1">
        <v>444820.06438026298</v>
      </c>
      <c r="F323" s="1">
        <f t="shared" si="8"/>
        <v>140.25050323806587</v>
      </c>
      <c r="G323" s="1">
        <f t="shared" si="9"/>
        <v>444679.81387702492</v>
      </c>
    </row>
    <row r="324" spans="1:7">
      <c r="A324" s="4">
        <v>321</v>
      </c>
      <c r="B324" s="4" t="s">
        <v>321</v>
      </c>
      <c r="C324" s="1">
        <v>712752.38198083104</v>
      </c>
      <c r="D324" s="1">
        <v>31349.0351240622</v>
      </c>
      <c r="E324" s="1">
        <v>432622.77104068198</v>
      </c>
      <c r="F324" s="1">
        <f t="shared" si="8"/>
        <v>19028.075931689007</v>
      </c>
      <c r="G324" s="1">
        <f t="shared" si="9"/>
        <v>413594.69510899298</v>
      </c>
    </row>
    <row r="325" spans="1:7">
      <c r="A325" s="4">
        <v>322</v>
      </c>
      <c r="B325" s="4" t="s">
        <v>322</v>
      </c>
      <c r="C325" s="1">
        <v>477409.457674712</v>
      </c>
      <c r="D325" s="1">
        <v>7233.5947312015496</v>
      </c>
      <c r="E325" s="1">
        <v>510770.50502364303</v>
      </c>
      <c r="F325" s="1">
        <f t="shared" ref="F325:F388" si="10">E325*(D325/C325)</f>
        <v>7739.0733983104428</v>
      </c>
      <c r="G325" s="1">
        <f t="shared" ref="G325:G388" si="11">E325-F325</f>
        <v>503031.43162533257</v>
      </c>
    </row>
    <row r="326" spans="1:7">
      <c r="A326" s="4">
        <v>323</v>
      </c>
      <c r="B326" s="4" t="s">
        <v>323</v>
      </c>
      <c r="C326" s="1">
        <v>138010.538346179</v>
      </c>
      <c r="D326" s="1">
        <v>2189.4948228813601</v>
      </c>
      <c r="E326" s="1">
        <v>138985.84748445399</v>
      </c>
      <c r="F326" s="1">
        <f t="shared" si="10"/>
        <v>2204.9678029490524</v>
      </c>
      <c r="G326" s="1">
        <f t="shared" si="11"/>
        <v>136780.87968150494</v>
      </c>
    </row>
    <row r="327" spans="1:7">
      <c r="A327" s="4">
        <v>324</v>
      </c>
      <c r="B327" s="4" t="s">
        <v>324</v>
      </c>
      <c r="C327" s="1">
        <v>418299.29873622698</v>
      </c>
      <c r="D327" s="1">
        <v>1.09688095784593</v>
      </c>
      <c r="E327" s="1">
        <v>873859.51843838894</v>
      </c>
      <c r="F327" s="1">
        <f t="shared" si="10"/>
        <v>2.2914689756912807</v>
      </c>
      <c r="G327" s="1">
        <f t="shared" si="11"/>
        <v>873857.22696941323</v>
      </c>
    </row>
    <row r="328" spans="1:7">
      <c r="A328" s="4">
        <v>325</v>
      </c>
      <c r="B328" s="4" t="s">
        <v>325</v>
      </c>
      <c r="C328" s="1">
        <v>318436.10261943901</v>
      </c>
      <c r="D328" s="1">
        <v>4531.7168826244097</v>
      </c>
      <c r="E328" s="1">
        <v>519192.34490912099</v>
      </c>
      <c r="F328" s="1">
        <f t="shared" si="10"/>
        <v>7388.7121950047058</v>
      </c>
      <c r="G328" s="1">
        <f t="shared" si="11"/>
        <v>511803.63271411631</v>
      </c>
    </row>
    <row r="329" spans="1:7">
      <c r="A329" s="4">
        <v>326</v>
      </c>
      <c r="B329" s="4" t="s">
        <v>326</v>
      </c>
      <c r="C329" s="1">
        <v>19550.0094496354</v>
      </c>
      <c r="D329" s="1">
        <v>0</v>
      </c>
      <c r="E329" s="1">
        <v>35732.940233972098</v>
      </c>
      <c r="F329" s="1">
        <f t="shared" si="10"/>
        <v>0</v>
      </c>
      <c r="G329" s="1">
        <f t="shared" si="11"/>
        <v>35732.940233972098</v>
      </c>
    </row>
    <row r="330" spans="1:7">
      <c r="A330" s="4">
        <v>327</v>
      </c>
      <c r="B330" s="4" t="s">
        <v>327</v>
      </c>
      <c r="C330" s="1">
        <v>463426.716625078</v>
      </c>
      <c r="D330" s="1">
        <v>0</v>
      </c>
      <c r="E330" s="1">
        <v>787619.40950546402</v>
      </c>
      <c r="F330" s="1">
        <f t="shared" si="10"/>
        <v>0</v>
      </c>
      <c r="G330" s="1">
        <f t="shared" si="11"/>
        <v>787619.40950546402</v>
      </c>
    </row>
    <row r="331" spans="1:7">
      <c r="A331" s="4">
        <v>328</v>
      </c>
      <c r="B331" s="4" t="s">
        <v>328</v>
      </c>
      <c r="C331" s="1">
        <v>347767.68840920803</v>
      </c>
      <c r="D331" s="1">
        <v>0</v>
      </c>
      <c r="E331" s="1">
        <v>294615.09685544</v>
      </c>
      <c r="F331" s="1">
        <f t="shared" si="10"/>
        <v>0</v>
      </c>
      <c r="G331" s="1">
        <f t="shared" si="11"/>
        <v>294615.09685544</v>
      </c>
    </row>
    <row r="332" spans="1:7">
      <c r="A332" s="4">
        <v>329</v>
      </c>
      <c r="B332" s="4" t="s">
        <v>329</v>
      </c>
      <c r="C332" s="1">
        <v>917030.56354696001</v>
      </c>
      <c r="D332" s="1">
        <v>0</v>
      </c>
      <c r="E332" s="1">
        <v>1030357.37288494</v>
      </c>
      <c r="F332" s="1">
        <f t="shared" si="10"/>
        <v>0</v>
      </c>
      <c r="G332" s="1">
        <f t="shared" si="11"/>
        <v>1030357.37288494</v>
      </c>
    </row>
    <row r="333" spans="1:7">
      <c r="A333" s="4">
        <v>330</v>
      </c>
      <c r="B333" s="4" t="s">
        <v>330</v>
      </c>
      <c r="C333" s="1">
        <v>289160.272961877</v>
      </c>
      <c r="D333" s="1">
        <v>0</v>
      </c>
      <c r="E333" s="1">
        <v>727640.73085982003</v>
      </c>
      <c r="F333" s="1">
        <f t="shared" si="10"/>
        <v>0</v>
      </c>
      <c r="G333" s="1">
        <f t="shared" si="11"/>
        <v>727640.73085982003</v>
      </c>
    </row>
    <row r="334" spans="1:7">
      <c r="A334" s="4">
        <v>331</v>
      </c>
      <c r="B334" s="4" t="s">
        <v>331</v>
      </c>
      <c r="C334" s="1">
        <v>4297.3856356914903</v>
      </c>
      <c r="D334" s="1">
        <v>0</v>
      </c>
      <c r="E334" s="1">
        <v>12290.482212270001</v>
      </c>
      <c r="F334" s="1">
        <f t="shared" si="10"/>
        <v>0</v>
      </c>
      <c r="G334" s="1">
        <f t="shared" si="11"/>
        <v>12290.482212270001</v>
      </c>
    </row>
    <row r="335" spans="1:7">
      <c r="A335" s="4">
        <v>332</v>
      </c>
      <c r="B335" s="4" t="s">
        <v>332</v>
      </c>
      <c r="C335" s="1">
        <v>23473.648773835099</v>
      </c>
      <c r="D335" s="1">
        <v>2670.8074923064</v>
      </c>
      <c r="E335" s="1">
        <v>35115.533702516201</v>
      </c>
      <c r="F335" s="1">
        <f t="shared" si="10"/>
        <v>3995.4091250422748</v>
      </c>
      <c r="G335" s="1">
        <f t="shared" si="11"/>
        <v>31120.124577473925</v>
      </c>
    </row>
    <row r="336" spans="1:7">
      <c r="A336" s="4">
        <v>333</v>
      </c>
      <c r="B336" s="4" t="s">
        <v>333</v>
      </c>
      <c r="C336" s="1">
        <v>203400.58483329299</v>
      </c>
      <c r="D336" s="1">
        <v>1035.17185529011</v>
      </c>
      <c r="E336" s="1">
        <v>350736.06699570903</v>
      </c>
      <c r="F336" s="1">
        <f t="shared" si="10"/>
        <v>1785.0101340007363</v>
      </c>
      <c r="G336" s="1">
        <f t="shared" si="11"/>
        <v>348951.05686170829</v>
      </c>
    </row>
    <row r="337" spans="1:7">
      <c r="A337" s="4">
        <v>334</v>
      </c>
      <c r="B337" s="4" t="s">
        <v>334</v>
      </c>
      <c r="C337" s="1">
        <v>1005.6823122123</v>
      </c>
      <c r="D337" s="1">
        <v>0</v>
      </c>
      <c r="E337" s="1">
        <v>2097.3046567902502</v>
      </c>
      <c r="F337" s="1">
        <f t="shared" si="10"/>
        <v>0</v>
      </c>
      <c r="G337" s="1">
        <f t="shared" si="11"/>
        <v>2097.3046567902502</v>
      </c>
    </row>
    <row r="338" spans="1:7">
      <c r="A338" s="4">
        <v>335</v>
      </c>
      <c r="B338" s="4" t="s">
        <v>335</v>
      </c>
      <c r="C338" s="1">
        <v>369673.71986155701</v>
      </c>
      <c r="D338" s="1">
        <v>41049.623614544202</v>
      </c>
      <c r="E338" s="1">
        <v>216540.675507851</v>
      </c>
      <c r="F338" s="1">
        <f t="shared" si="10"/>
        <v>24045.293861206406</v>
      </c>
      <c r="G338" s="1">
        <f t="shared" si="11"/>
        <v>192495.38164664459</v>
      </c>
    </row>
    <row r="339" spans="1:7">
      <c r="A339" s="4">
        <v>336</v>
      </c>
      <c r="B339" s="4" t="s">
        <v>336</v>
      </c>
      <c r="C339" s="1">
        <v>4659.3135468622704</v>
      </c>
      <c r="D339" s="1">
        <v>4659.3133759338998</v>
      </c>
      <c r="E339" s="1">
        <v>7257.5334638586901</v>
      </c>
      <c r="F339" s="1">
        <f t="shared" si="10"/>
        <v>7257.5331976138114</v>
      </c>
      <c r="G339" s="1">
        <f t="shared" si="11"/>
        <v>2.6624487873050384E-4</v>
      </c>
    </row>
    <row r="340" spans="1:7">
      <c r="A340" s="4">
        <v>337</v>
      </c>
      <c r="B340" s="4" t="s">
        <v>337</v>
      </c>
      <c r="C340" s="1">
        <v>228.09488936839</v>
      </c>
      <c r="D340" s="1">
        <v>228.09471668272101</v>
      </c>
      <c r="E340" s="1">
        <v>279.94201686001003</v>
      </c>
      <c r="F340" s="1">
        <f t="shared" si="10"/>
        <v>279.94180492201093</v>
      </c>
      <c r="G340" s="1">
        <f t="shared" si="11"/>
        <v>2.1193799909724476E-4</v>
      </c>
    </row>
    <row r="341" spans="1:7">
      <c r="A341" s="4">
        <v>338</v>
      </c>
      <c r="B341" s="4" t="s">
        <v>338</v>
      </c>
      <c r="C341" s="1">
        <v>143984.75764233799</v>
      </c>
      <c r="D341" s="1">
        <v>517.81088144644104</v>
      </c>
      <c r="E341" s="1">
        <v>172062.92154822199</v>
      </c>
      <c r="F341" s="1">
        <f t="shared" si="10"/>
        <v>618.78808930908963</v>
      </c>
      <c r="G341" s="1">
        <f t="shared" si="11"/>
        <v>171444.1334589129</v>
      </c>
    </row>
    <row r="342" spans="1:7">
      <c r="A342" s="4">
        <v>339</v>
      </c>
      <c r="B342" s="4" t="s">
        <v>339</v>
      </c>
      <c r="C342" s="1">
        <v>92158.491987290705</v>
      </c>
      <c r="D342" s="1">
        <v>258.34875886312699</v>
      </c>
      <c r="E342" s="1">
        <v>80665.3782670035</v>
      </c>
      <c r="F342" s="1">
        <f t="shared" si="10"/>
        <v>226.13000613528882</v>
      </c>
      <c r="G342" s="1">
        <f t="shared" si="11"/>
        <v>80439.248260868204</v>
      </c>
    </row>
    <row r="343" spans="1:7">
      <c r="A343" s="4">
        <v>340</v>
      </c>
      <c r="B343" s="4" t="s">
        <v>340</v>
      </c>
      <c r="C343" s="1">
        <v>24123.0002133735</v>
      </c>
      <c r="D343" s="1">
        <v>24123.000040993302</v>
      </c>
      <c r="E343" s="1">
        <v>40405.996739615002</v>
      </c>
      <c r="F343" s="1">
        <f t="shared" si="10"/>
        <v>40405.996450878374</v>
      </c>
      <c r="G343" s="1">
        <f t="shared" si="11"/>
        <v>2.8873662813566625E-4</v>
      </c>
    </row>
    <row r="344" spans="1:7">
      <c r="A344" s="4">
        <v>341</v>
      </c>
      <c r="B344" s="4" t="s">
        <v>341</v>
      </c>
      <c r="C344" s="1">
        <v>5.2901448720125197</v>
      </c>
      <c r="D344" s="1">
        <v>5.2899596208480899</v>
      </c>
      <c r="E344" s="1">
        <v>3.2008166744312398</v>
      </c>
      <c r="F344" s="1">
        <f t="shared" si="10"/>
        <v>3.2007045877057512</v>
      </c>
      <c r="G344" s="1">
        <f t="shared" si="11"/>
        <v>1.1208672548868037E-4</v>
      </c>
    </row>
    <row r="345" spans="1:7">
      <c r="A345" s="4">
        <v>342</v>
      </c>
      <c r="B345" s="4" t="s">
        <v>342</v>
      </c>
      <c r="C345" s="1">
        <v>91847.217291936002</v>
      </c>
      <c r="D345" s="1">
        <v>91847.217116796804</v>
      </c>
      <c r="E345" s="1">
        <v>101160.060661193</v>
      </c>
      <c r="F345" s="1">
        <f t="shared" si="10"/>
        <v>101160.06046829557</v>
      </c>
      <c r="G345" s="1">
        <f t="shared" si="11"/>
        <v>1.928974234033376E-4</v>
      </c>
    </row>
    <row r="346" spans="1:7">
      <c r="A346" s="4">
        <v>343</v>
      </c>
      <c r="B346" s="4" t="s">
        <v>343</v>
      </c>
      <c r="C346" s="1">
        <v>741116.46968004399</v>
      </c>
      <c r="D346" s="1">
        <v>32.840648740649698</v>
      </c>
      <c r="E346" s="1">
        <v>693806.13979122904</v>
      </c>
      <c r="F346" s="1">
        <f t="shared" si="10"/>
        <v>30.744214523834088</v>
      </c>
      <c r="G346" s="1">
        <f t="shared" si="11"/>
        <v>693775.39557670522</v>
      </c>
    </row>
    <row r="347" spans="1:7">
      <c r="A347" s="4">
        <v>344</v>
      </c>
      <c r="B347" s="4" t="s">
        <v>344</v>
      </c>
      <c r="C347" s="1">
        <v>1156305.8467570599</v>
      </c>
      <c r="D347" s="1">
        <v>246.76112881661001</v>
      </c>
      <c r="E347" s="1">
        <v>968693.66433190601</v>
      </c>
      <c r="F347" s="1">
        <f t="shared" si="10"/>
        <v>206.72380301321863</v>
      </c>
      <c r="G347" s="1">
        <f t="shared" si="11"/>
        <v>968486.9405288928</v>
      </c>
    </row>
    <row r="348" spans="1:7">
      <c r="A348" s="4">
        <v>345</v>
      </c>
      <c r="B348" s="4" t="s">
        <v>345</v>
      </c>
      <c r="C348" s="1">
        <v>763665.58561833098</v>
      </c>
      <c r="D348" s="1">
        <v>50.949472856943999</v>
      </c>
      <c r="E348" s="1">
        <v>672201.94822463498</v>
      </c>
      <c r="F348" s="1">
        <f t="shared" si="10"/>
        <v>44.847293842271867</v>
      </c>
      <c r="G348" s="1">
        <f t="shared" si="11"/>
        <v>672157.10093079275</v>
      </c>
    </row>
    <row r="349" spans="1:7">
      <c r="A349" s="4">
        <v>346</v>
      </c>
      <c r="B349" s="4" t="s">
        <v>346</v>
      </c>
      <c r="C349" s="1">
        <v>601751.85882947897</v>
      </c>
      <c r="D349" s="1">
        <v>77.589677000153401</v>
      </c>
      <c r="E349" s="1">
        <v>651796.90155364398</v>
      </c>
      <c r="F349" s="1">
        <f t="shared" si="10"/>
        <v>84.042467537402374</v>
      </c>
      <c r="G349" s="1">
        <f t="shared" si="11"/>
        <v>651712.85908610653</v>
      </c>
    </row>
    <row r="350" spans="1:7">
      <c r="A350" s="4">
        <v>347</v>
      </c>
      <c r="B350" s="4" t="s">
        <v>347</v>
      </c>
      <c r="C350" s="1">
        <v>297838.70398352999</v>
      </c>
      <c r="D350" s="1">
        <v>34.736558382831902</v>
      </c>
      <c r="E350" s="1">
        <v>227979.00848437901</v>
      </c>
      <c r="F350" s="1">
        <f t="shared" si="10"/>
        <v>26.588908803187916</v>
      </c>
      <c r="G350" s="1">
        <f t="shared" si="11"/>
        <v>227952.41957557583</v>
      </c>
    </row>
    <row r="351" spans="1:7">
      <c r="A351" s="4">
        <v>348</v>
      </c>
      <c r="B351" s="4" t="s">
        <v>348</v>
      </c>
      <c r="C351" s="1">
        <v>1.75703765208712E-4</v>
      </c>
      <c r="D351" s="1">
        <v>0</v>
      </c>
      <c r="E351" s="1">
        <v>1.66639513954461E-4</v>
      </c>
      <c r="F351" s="1">
        <f t="shared" si="10"/>
        <v>0</v>
      </c>
      <c r="G351" s="1">
        <f t="shared" si="11"/>
        <v>1.66639513954461E-4</v>
      </c>
    </row>
    <row r="352" spans="1:7">
      <c r="A352" s="4">
        <v>349</v>
      </c>
      <c r="B352" s="4" t="s">
        <v>349</v>
      </c>
      <c r="C352" s="1">
        <v>169820.85926614801</v>
      </c>
      <c r="D352" s="1">
        <v>0</v>
      </c>
      <c r="E352" s="1">
        <v>127763.374599905</v>
      </c>
      <c r="F352" s="1">
        <f t="shared" si="10"/>
        <v>0</v>
      </c>
      <c r="G352" s="1">
        <f t="shared" si="11"/>
        <v>127763.374599905</v>
      </c>
    </row>
    <row r="353" spans="1:7">
      <c r="A353" s="4">
        <v>350</v>
      </c>
      <c r="B353" s="4" t="s">
        <v>350</v>
      </c>
      <c r="C353" s="1">
        <v>1.77232670481846E-4</v>
      </c>
      <c r="D353" s="1">
        <v>0</v>
      </c>
      <c r="E353" s="1">
        <v>1.5538438405967E-4</v>
      </c>
      <c r="F353" s="1">
        <f t="shared" si="10"/>
        <v>0</v>
      </c>
      <c r="G353" s="1">
        <f t="shared" si="11"/>
        <v>1.5538438405967E-4</v>
      </c>
    </row>
    <row r="354" spans="1:7">
      <c r="A354" s="4">
        <v>351</v>
      </c>
      <c r="B354" s="4" t="s">
        <v>351</v>
      </c>
      <c r="C354" s="1">
        <v>4535.3069244543303</v>
      </c>
      <c r="D354" s="1">
        <v>0</v>
      </c>
      <c r="E354" s="1">
        <v>3209.7688698154998</v>
      </c>
      <c r="F354" s="1">
        <f t="shared" si="10"/>
        <v>0</v>
      </c>
      <c r="G354" s="1">
        <f t="shared" si="11"/>
        <v>3209.7688698154998</v>
      </c>
    </row>
    <row r="355" spans="1:7">
      <c r="A355" s="4">
        <v>352</v>
      </c>
      <c r="B355" s="4" t="s">
        <v>352</v>
      </c>
      <c r="C355" s="1">
        <v>988455.45315384294</v>
      </c>
      <c r="D355" s="1">
        <v>0</v>
      </c>
      <c r="E355" s="1">
        <v>1004390.51583293</v>
      </c>
      <c r="F355" s="1">
        <f t="shared" si="10"/>
        <v>0</v>
      </c>
      <c r="G355" s="1">
        <f t="shared" si="11"/>
        <v>1004390.51583293</v>
      </c>
    </row>
    <row r="356" spans="1:7">
      <c r="A356" s="4">
        <v>353</v>
      </c>
      <c r="B356" s="4" t="s">
        <v>353</v>
      </c>
      <c r="C356" s="1">
        <v>592208.95206015604</v>
      </c>
      <c r="D356" s="1">
        <v>0</v>
      </c>
      <c r="E356" s="1">
        <v>476649.67299387301</v>
      </c>
      <c r="F356" s="1">
        <f t="shared" si="10"/>
        <v>0</v>
      </c>
      <c r="G356" s="1">
        <f t="shared" si="11"/>
        <v>476649.67299387301</v>
      </c>
    </row>
    <row r="357" spans="1:7">
      <c r="A357" s="4">
        <v>354</v>
      </c>
      <c r="B357" s="4" t="s">
        <v>354</v>
      </c>
      <c r="C357" s="1">
        <v>817934.30445852899</v>
      </c>
      <c r="D357" s="1">
        <v>0</v>
      </c>
      <c r="E357" s="1">
        <v>719115.43794204295</v>
      </c>
      <c r="F357" s="1">
        <f t="shared" si="10"/>
        <v>0</v>
      </c>
      <c r="G357" s="1">
        <f t="shared" si="11"/>
        <v>719115.43794204295</v>
      </c>
    </row>
    <row r="358" spans="1:7">
      <c r="A358" s="4">
        <v>355</v>
      </c>
      <c r="B358" s="4" t="s">
        <v>355</v>
      </c>
      <c r="C358" s="1">
        <v>246763.329305589</v>
      </c>
      <c r="D358" s="1">
        <v>0</v>
      </c>
      <c r="E358" s="1">
        <v>213278.20250348499</v>
      </c>
      <c r="F358" s="1">
        <f t="shared" si="10"/>
        <v>0</v>
      </c>
      <c r="G358" s="1">
        <f t="shared" si="11"/>
        <v>213278.20250348499</v>
      </c>
    </row>
    <row r="359" spans="1:7">
      <c r="A359" s="4">
        <v>356</v>
      </c>
      <c r="B359" s="4" t="s">
        <v>356</v>
      </c>
      <c r="C359" s="1">
        <v>401254.589302751</v>
      </c>
      <c r="D359" s="1">
        <v>0</v>
      </c>
      <c r="E359" s="1">
        <v>348505.97353236098</v>
      </c>
      <c r="F359" s="1">
        <f t="shared" si="10"/>
        <v>0</v>
      </c>
      <c r="G359" s="1">
        <f t="shared" si="11"/>
        <v>348505.97353236098</v>
      </c>
    </row>
    <row r="360" spans="1:7">
      <c r="A360" s="4">
        <v>357</v>
      </c>
      <c r="B360" s="4" t="s">
        <v>357</v>
      </c>
      <c r="C360" s="1">
        <v>837.36212842776604</v>
      </c>
      <c r="D360" s="1">
        <v>837.36195304798696</v>
      </c>
      <c r="E360" s="1">
        <v>910.03773866163306</v>
      </c>
      <c r="F360" s="1">
        <f t="shared" si="10"/>
        <v>910.03754806044367</v>
      </c>
      <c r="G360" s="1">
        <f t="shared" si="11"/>
        <v>1.9060118938796222E-4</v>
      </c>
    </row>
    <row r="361" spans="1:7">
      <c r="A361" s="4">
        <v>358</v>
      </c>
      <c r="B361" s="4" t="s">
        <v>358</v>
      </c>
      <c r="C361" s="1">
        <v>1158868.0733441701</v>
      </c>
      <c r="D361" s="1">
        <v>5.1863104638686099</v>
      </c>
      <c r="E361" s="1">
        <v>980482.71995380998</v>
      </c>
      <c r="F361" s="1">
        <f t="shared" si="10"/>
        <v>4.3879781548081276</v>
      </c>
      <c r="G361" s="1">
        <f t="shared" si="11"/>
        <v>980478.33197565516</v>
      </c>
    </row>
    <row r="362" spans="1:7">
      <c r="A362" s="4">
        <v>359</v>
      </c>
      <c r="B362" s="4" t="s">
        <v>359</v>
      </c>
      <c r="C362" s="1">
        <v>1075363.1426076801</v>
      </c>
      <c r="D362" s="1">
        <v>842874.69382879802</v>
      </c>
      <c r="E362" s="1">
        <v>1914722.8340068599</v>
      </c>
      <c r="F362" s="1">
        <f t="shared" si="10"/>
        <v>1500768.7715305323</v>
      </c>
      <c r="G362" s="1">
        <f t="shared" si="11"/>
        <v>413954.06247632764</v>
      </c>
    </row>
    <row r="363" spans="1:7">
      <c r="A363" s="4">
        <v>360</v>
      </c>
      <c r="B363" s="4" t="s">
        <v>360</v>
      </c>
      <c r="C363" s="1">
        <v>136130.87029156601</v>
      </c>
      <c r="D363" s="1">
        <v>23414.1887917739</v>
      </c>
      <c r="E363" s="1">
        <v>227411.65809441599</v>
      </c>
      <c r="F363" s="1">
        <f t="shared" si="10"/>
        <v>39114.269119624383</v>
      </c>
      <c r="G363" s="1">
        <f t="shared" si="11"/>
        <v>188297.38897479163</v>
      </c>
    </row>
    <row r="364" spans="1:7">
      <c r="A364" s="4">
        <v>361</v>
      </c>
      <c r="B364" s="4" t="s">
        <v>361</v>
      </c>
      <c r="C364" s="1">
        <v>78141.803721277</v>
      </c>
      <c r="D364" s="1">
        <v>74731.092186238704</v>
      </c>
      <c r="E364" s="1">
        <v>86557.231420970696</v>
      </c>
      <c r="F364" s="1">
        <f t="shared" si="10"/>
        <v>82779.205657686471</v>
      </c>
      <c r="G364" s="1">
        <f t="shared" si="11"/>
        <v>3778.0257632842258</v>
      </c>
    </row>
    <row r="365" spans="1:7">
      <c r="A365" s="4">
        <v>362</v>
      </c>
      <c r="B365" s="4" t="s">
        <v>362</v>
      </c>
      <c r="C365" s="1">
        <v>966730.16100792401</v>
      </c>
      <c r="D365" s="1">
        <v>243.395597847088</v>
      </c>
      <c r="E365" s="1">
        <v>1381386.9664499301</v>
      </c>
      <c r="F365" s="1">
        <f t="shared" si="10"/>
        <v>347.79457610664133</v>
      </c>
      <c r="G365" s="1">
        <f t="shared" si="11"/>
        <v>1381039.1718738235</v>
      </c>
    </row>
    <row r="366" spans="1:7">
      <c r="A366" s="4">
        <v>363</v>
      </c>
      <c r="B366" s="4" t="s">
        <v>363</v>
      </c>
      <c r="C366" s="1">
        <v>81413.891546434403</v>
      </c>
      <c r="D366" s="1">
        <v>2116.24144724192</v>
      </c>
      <c r="E366" s="1">
        <v>133444.188608911</v>
      </c>
      <c r="F366" s="1">
        <f t="shared" si="10"/>
        <v>3468.6970179613472</v>
      </c>
      <c r="G366" s="1">
        <f t="shared" si="11"/>
        <v>129975.49159094966</v>
      </c>
    </row>
    <row r="367" spans="1:7">
      <c r="A367" s="4">
        <v>364</v>
      </c>
      <c r="B367" s="4" t="s">
        <v>364</v>
      </c>
      <c r="C367" s="1">
        <v>91740.440409499293</v>
      </c>
      <c r="D367" s="1">
        <v>6931.7597132179899</v>
      </c>
      <c r="E367" s="1">
        <v>33653.369251948403</v>
      </c>
      <c r="F367" s="1">
        <f t="shared" si="10"/>
        <v>2542.7943026372286</v>
      </c>
      <c r="G367" s="1">
        <f t="shared" si="11"/>
        <v>31110.574949311173</v>
      </c>
    </row>
    <row r="368" spans="1:7">
      <c r="A368" s="4">
        <v>365</v>
      </c>
      <c r="B368" s="4" t="s">
        <v>365</v>
      </c>
      <c r="C368" s="1">
        <v>376421.51823448902</v>
      </c>
      <c r="D368" s="1">
        <v>371785.570677916</v>
      </c>
      <c r="E368" s="1">
        <v>263466.89292733098</v>
      </c>
      <c r="F368" s="1">
        <f t="shared" si="10"/>
        <v>260222.07657296018</v>
      </c>
      <c r="G368" s="1">
        <f t="shared" si="11"/>
        <v>3244.8163543707924</v>
      </c>
    </row>
    <row r="369" spans="1:7">
      <c r="A369" s="4">
        <v>366</v>
      </c>
      <c r="B369" s="4" t="s">
        <v>366</v>
      </c>
      <c r="C369" s="1">
        <v>2978632.5270275301</v>
      </c>
      <c r="D369" s="1">
        <v>2978632.5267786598</v>
      </c>
      <c r="E369" s="1">
        <v>218738.60876934699</v>
      </c>
      <c r="F369" s="1">
        <f t="shared" si="10"/>
        <v>218738.60875107098</v>
      </c>
      <c r="G369" s="1">
        <f t="shared" si="11"/>
        <v>1.827601226978004E-5</v>
      </c>
    </row>
    <row r="370" spans="1:7">
      <c r="A370" s="4">
        <v>367</v>
      </c>
      <c r="B370" s="4" t="s">
        <v>367</v>
      </c>
      <c r="C370" s="1">
        <v>260498.975862577</v>
      </c>
      <c r="D370" s="1">
        <v>70.383585890867295</v>
      </c>
      <c r="E370" s="1">
        <v>166338.58994926899</v>
      </c>
      <c r="F370" s="1">
        <f t="shared" si="10"/>
        <v>44.94261980836454</v>
      </c>
      <c r="G370" s="1">
        <f t="shared" si="11"/>
        <v>166293.64732946063</v>
      </c>
    </row>
    <row r="371" spans="1:7">
      <c r="A371" s="4">
        <v>368</v>
      </c>
      <c r="B371" s="4" t="s">
        <v>368</v>
      </c>
      <c r="C371" s="1">
        <v>70557.872493622301</v>
      </c>
      <c r="D371" s="1">
        <v>0</v>
      </c>
      <c r="E371" s="1">
        <v>36912.885427597001</v>
      </c>
      <c r="F371" s="1">
        <f t="shared" si="10"/>
        <v>0</v>
      </c>
      <c r="G371" s="1">
        <f t="shared" si="11"/>
        <v>36912.885427597001</v>
      </c>
    </row>
    <row r="372" spans="1:7">
      <c r="A372" s="4">
        <v>369</v>
      </c>
      <c r="B372" s="4" t="s">
        <v>369</v>
      </c>
      <c r="C372" s="1">
        <v>1064814.5741691701</v>
      </c>
      <c r="D372" s="1">
        <v>911790.62815918098</v>
      </c>
      <c r="E372" s="1">
        <v>569611.52444805601</v>
      </c>
      <c r="F372" s="1">
        <f t="shared" si="10"/>
        <v>487752.94993350504</v>
      </c>
      <c r="G372" s="1">
        <f t="shared" si="11"/>
        <v>81858.574514550972</v>
      </c>
    </row>
    <row r="373" spans="1:7">
      <c r="A373" s="4">
        <v>370</v>
      </c>
      <c r="B373" s="4" t="s">
        <v>370</v>
      </c>
      <c r="C373" s="1">
        <v>553824.95392421796</v>
      </c>
      <c r="D373" s="1">
        <v>9112.7859500700797</v>
      </c>
      <c r="E373" s="1">
        <v>1105277.2470502499</v>
      </c>
      <c r="F373" s="1">
        <f t="shared" si="10"/>
        <v>18186.531496068819</v>
      </c>
      <c r="G373" s="1">
        <f t="shared" si="11"/>
        <v>1087090.715554181</v>
      </c>
    </row>
    <row r="374" spans="1:7">
      <c r="A374" s="4">
        <v>371</v>
      </c>
      <c r="B374" s="4" t="s">
        <v>371</v>
      </c>
      <c r="C374" s="1">
        <v>14146681.4354479</v>
      </c>
      <c r="D374" s="1">
        <v>44036.451593536302</v>
      </c>
      <c r="E374" s="1">
        <v>30410614.864235502</v>
      </c>
      <c r="F374" s="1">
        <f t="shared" si="10"/>
        <v>94663.584212970047</v>
      </c>
      <c r="G374" s="1">
        <f t="shared" si="11"/>
        <v>30315951.280022532</v>
      </c>
    </row>
    <row r="375" spans="1:7">
      <c r="A375" s="4">
        <v>372</v>
      </c>
      <c r="B375" s="4" t="s">
        <v>372</v>
      </c>
      <c r="C375" s="1">
        <v>1409268.59170932</v>
      </c>
      <c r="D375" s="1">
        <v>4908.1761255367201</v>
      </c>
      <c r="E375" s="1">
        <v>2943401.0872013001</v>
      </c>
      <c r="F375" s="1">
        <f t="shared" si="10"/>
        <v>10251.226082146357</v>
      </c>
      <c r="G375" s="1">
        <f t="shared" si="11"/>
        <v>2933149.8611191539</v>
      </c>
    </row>
    <row r="376" spans="1:7">
      <c r="A376" s="4">
        <v>373</v>
      </c>
      <c r="B376" s="4" t="s">
        <v>373</v>
      </c>
      <c r="C376" s="1">
        <v>408798.68037009699</v>
      </c>
      <c r="D376" s="1">
        <v>4.4936768515791004</v>
      </c>
      <c r="E376" s="1">
        <v>517737.77927245398</v>
      </c>
      <c r="F376" s="1">
        <f t="shared" si="10"/>
        <v>5.6911785326662701</v>
      </c>
      <c r="G376" s="1">
        <f t="shared" si="11"/>
        <v>517732.08809392131</v>
      </c>
    </row>
    <row r="377" spans="1:7">
      <c r="A377" s="4">
        <v>374</v>
      </c>
      <c r="B377" s="4" t="s">
        <v>374</v>
      </c>
      <c r="C377" s="1">
        <v>349288.38111336099</v>
      </c>
      <c r="D377" s="1">
        <v>8.3304491783812793</v>
      </c>
      <c r="E377" s="1">
        <v>336581.256861681</v>
      </c>
      <c r="F377" s="1">
        <f t="shared" si="10"/>
        <v>8.0273871284940803</v>
      </c>
      <c r="G377" s="1">
        <f t="shared" si="11"/>
        <v>336573.2294745525</v>
      </c>
    </row>
    <row r="378" spans="1:7">
      <c r="A378" s="4">
        <v>375</v>
      </c>
      <c r="B378" s="4" t="s">
        <v>375</v>
      </c>
      <c r="C378" s="1">
        <v>875075.56054927304</v>
      </c>
      <c r="D378" s="1">
        <v>30.588152065179301</v>
      </c>
      <c r="E378" s="1">
        <v>749380.99485945702</v>
      </c>
      <c r="F378" s="1">
        <f t="shared" si="10"/>
        <v>26.194514918378566</v>
      </c>
      <c r="G378" s="1">
        <f t="shared" si="11"/>
        <v>749354.80034453864</v>
      </c>
    </row>
    <row r="379" spans="1:7">
      <c r="A379" s="4">
        <v>376</v>
      </c>
      <c r="B379" s="4" t="s">
        <v>376</v>
      </c>
      <c r="C379" s="1">
        <v>213037.92878647201</v>
      </c>
      <c r="D379" s="1">
        <v>0.94246229845014196</v>
      </c>
      <c r="E379" s="1">
        <v>484469.96407703299</v>
      </c>
      <c r="F379" s="1">
        <f t="shared" si="10"/>
        <v>2.143255327701497</v>
      </c>
      <c r="G379" s="1">
        <f t="shared" si="11"/>
        <v>484467.82082170527</v>
      </c>
    </row>
    <row r="380" spans="1:7">
      <c r="A380" s="4">
        <v>377</v>
      </c>
      <c r="B380" s="4" t="s">
        <v>377</v>
      </c>
      <c r="C380" s="1">
        <v>415318.24843759299</v>
      </c>
      <c r="D380" s="1">
        <v>29.6654866707152</v>
      </c>
      <c r="E380" s="1">
        <v>482582.08636970399</v>
      </c>
      <c r="F380" s="1">
        <f t="shared" si="10"/>
        <v>34.470029921831269</v>
      </c>
      <c r="G380" s="1">
        <f t="shared" si="11"/>
        <v>482547.61633978214</v>
      </c>
    </row>
    <row r="381" spans="1:7">
      <c r="A381" s="4">
        <v>378</v>
      </c>
      <c r="B381" s="4" t="s">
        <v>378</v>
      </c>
      <c r="C381" s="1">
        <v>148026.648399528</v>
      </c>
      <c r="D381" s="1">
        <v>7.7895225471463601</v>
      </c>
      <c r="E381" s="1">
        <v>218446.37360337601</v>
      </c>
      <c r="F381" s="1">
        <f t="shared" si="10"/>
        <v>11.495179894455278</v>
      </c>
      <c r="G381" s="1">
        <f t="shared" si="11"/>
        <v>218434.87842348154</v>
      </c>
    </row>
    <row r="382" spans="1:7">
      <c r="A382" s="4">
        <v>379</v>
      </c>
      <c r="B382" s="4" t="s">
        <v>379</v>
      </c>
      <c r="C382" s="1">
        <v>284157.32050989999</v>
      </c>
      <c r="D382" s="1">
        <v>79457.874197435303</v>
      </c>
      <c r="E382" s="1">
        <v>395998.94873121398</v>
      </c>
      <c r="F382" s="1">
        <f t="shared" si="10"/>
        <v>110731.74041104878</v>
      </c>
      <c r="G382" s="1">
        <f t="shared" si="11"/>
        <v>285267.20832016517</v>
      </c>
    </row>
    <row r="383" spans="1:7">
      <c r="A383" s="4">
        <v>380</v>
      </c>
      <c r="B383" s="4" t="s">
        <v>380</v>
      </c>
      <c r="C383" s="1">
        <v>506961.85320507101</v>
      </c>
      <c r="D383" s="1">
        <v>10.0228800019199</v>
      </c>
      <c r="E383" s="1">
        <v>821432.27848799597</v>
      </c>
      <c r="F383" s="1">
        <f t="shared" si="10"/>
        <v>16.240111765684382</v>
      </c>
      <c r="G383" s="1">
        <f t="shared" si="11"/>
        <v>821416.03837623028</v>
      </c>
    </row>
    <row r="384" spans="1:7">
      <c r="A384" s="4">
        <v>381</v>
      </c>
      <c r="B384" s="4" t="s">
        <v>381</v>
      </c>
      <c r="C384" s="1">
        <v>716703.62826100201</v>
      </c>
      <c r="D384" s="1">
        <v>6.2864826922546797</v>
      </c>
      <c r="E384" s="1">
        <v>1120478.4044236499</v>
      </c>
      <c r="F384" s="1">
        <f t="shared" si="10"/>
        <v>9.8281462779050539</v>
      </c>
      <c r="G384" s="1">
        <f t="shared" si="11"/>
        <v>1120468.576277372</v>
      </c>
    </row>
    <row r="385" spans="1:7">
      <c r="A385" s="4">
        <v>382</v>
      </c>
      <c r="B385" s="4" t="s">
        <v>382</v>
      </c>
      <c r="C385" s="1">
        <v>657613.42942955403</v>
      </c>
      <c r="D385" s="1">
        <v>8.3301837591001497</v>
      </c>
      <c r="E385" s="1">
        <v>1134244.9267836199</v>
      </c>
      <c r="F385" s="1">
        <f t="shared" si="10"/>
        <v>14.367815870382563</v>
      </c>
      <c r="G385" s="1">
        <f t="shared" si="11"/>
        <v>1134230.5589677496</v>
      </c>
    </row>
    <row r="386" spans="1:7">
      <c r="A386" s="4">
        <v>383</v>
      </c>
      <c r="B386" s="4" t="s">
        <v>383</v>
      </c>
      <c r="C386" s="1">
        <v>288128.54652573098</v>
      </c>
      <c r="D386" s="1">
        <v>12.6112268071827</v>
      </c>
      <c r="E386" s="1">
        <v>471027.587062162</v>
      </c>
      <c r="F386" s="1">
        <f t="shared" si="10"/>
        <v>20.616616452998468</v>
      </c>
      <c r="G386" s="1">
        <f t="shared" si="11"/>
        <v>471006.97044570901</v>
      </c>
    </row>
    <row r="387" spans="1:7">
      <c r="A387" s="4">
        <v>384</v>
      </c>
      <c r="B387" s="4" t="s">
        <v>384</v>
      </c>
      <c r="C387" s="1">
        <v>121641.213862858</v>
      </c>
      <c r="D387" s="1">
        <v>232.78318028516199</v>
      </c>
      <c r="E387" s="1">
        <v>125329.67503981201</v>
      </c>
      <c r="F387" s="1">
        <f t="shared" si="10"/>
        <v>239.84173959958753</v>
      </c>
      <c r="G387" s="1">
        <f t="shared" si="11"/>
        <v>125089.83330021241</v>
      </c>
    </row>
    <row r="388" spans="1:7">
      <c r="A388" s="4">
        <v>385</v>
      </c>
      <c r="B388" s="4" t="s">
        <v>385</v>
      </c>
      <c r="C388" s="1">
        <v>580534.25851432397</v>
      </c>
      <c r="D388" s="1">
        <v>16.748907412435699</v>
      </c>
      <c r="E388" s="1">
        <v>919595.69085039699</v>
      </c>
      <c r="F388" s="1">
        <f t="shared" si="10"/>
        <v>26.531118288083096</v>
      </c>
      <c r="G388" s="1">
        <f t="shared" si="11"/>
        <v>919569.15973210894</v>
      </c>
    </row>
    <row r="389" spans="1:7">
      <c r="A389" s="4">
        <v>386</v>
      </c>
      <c r="B389" s="4" t="s">
        <v>386</v>
      </c>
      <c r="C389" s="1">
        <v>1130432.1525057999</v>
      </c>
      <c r="D389" s="1">
        <v>131.223405234669</v>
      </c>
      <c r="E389" s="1">
        <v>752233.34089807398</v>
      </c>
      <c r="F389" s="1">
        <f t="shared" ref="F389:F393" si="12">E389*(D389/C389)</f>
        <v>87.321136704124683</v>
      </c>
      <c r="G389" s="1">
        <f t="shared" ref="G389:G393" si="13">E389-F389</f>
        <v>752146.0197613698</v>
      </c>
    </row>
    <row r="390" spans="1:7">
      <c r="A390" s="4">
        <v>387</v>
      </c>
      <c r="B390" s="4" t="s">
        <v>387</v>
      </c>
      <c r="C390" s="1">
        <v>81967.121434658795</v>
      </c>
      <c r="D390" s="1">
        <v>59.760663572345202</v>
      </c>
      <c r="E390" s="1">
        <v>93595.124505065804</v>
      </c>
      <c r="F390" s="1">
        <f t="shared" si="12"/>
        <v>68.238418644697433</v>
      </c>
      <c r="G390" s="1">
        <f t="shared" si="13"/>
        <v>93526.886086421102</v>
      </c>
    </row>
    <row r="391" spans="1:7">
      <c r="A391" s="4">
        <v>388</v>
      </c>
      <c r="B391" s="4" t="s">
        <v>388</v>
      </c>
      <c r="C391" s="1">
        <v>868633.27687518497</v>
      </c>
      <c r="D391" s="1">
        <v>16771.5902535973</v>
      </c>
      <c r="E391" s="1">
        <v>726098.242484255</v>
      </c>
      <c r="F391" s="1">
        <f t="shared" si="12"/>
        <v>14019.520701085121</v>
      </c>
      <c r="G391" s="1">
        <f t="shared" si="13"/>
        <v>712078.72178316989</v>
      </c>
    </row>
    <row r="392" spans="1:7">
      <c r="A392" s="4">
        <v>389</v>
      </c>
      <c r="B392" s="4" t="s">
        <v>389</v>
      </c>
      <c r="C392" s="1">
        <v>1.6753582927822499E-4</v>
      </c>
      <c r="D392" s="1">
        <v>0</v>
      </c>
      <c r="E392" s="1">
        <v>5.1703257792067795E-4</v>
      </c>
      <c r="F392" s="1">
        <f t="shared" si="12"/>
        <v>0</v>
      </c>
      <c r="G392" s="1">
        <f t="shared" si="13"/>
        <v>5.1703257792067795E-4</v>
      </c>
    </row>
    <row r="393" spans="1:7">
      <c r="A393" s="4">
        <v>390</v>
      </c>
      <c r="B393" s="4" t="s">
        <v>390</v>
      </c>
      <c r="C393" s="1">
        <v>8356.5561764499307</v>
      </c>
      <c r="D393" s="1">
        <v>5.02730970391758</v>
      </c>
      <c r="E393" s="1">
        <v>13724.1500385572</v>
      </c>
      <c r="F393" s="1">
        <f t="shared" si="12"/>
        <v>8.2564577093731017</v>
      </c>
      <c r="G393" s="1">
        <f t="shared" si="13"/>
        <v>13715.893580847827</v>
      </c>
    </row>
    <row r="394" spans="1:7">
      <c r="B394" t="s">
        <v>0</v>
      </c>
      <c r="C394" s="1">
        <f>SUM(C4:C393)</f>
        <v>116716821.535431</v>
      </c>
      <c r="D394" s="1">
        <f t="shared" ref="D394:G394" si="14">SUM(D4:D393)</f>
        <v>21938604.021069635</v>
      </c>
      <c r="E394" s="1">
        <f t="shared" si="14"/>
        <v>226877324.96597335</v>
      </c>
      <c r="F394" s="1">
        <f t="shared" si="14"/>
        <v>29419364.423383184</v>
      </c>
      <c r="G394" s="1">
        <f t="shared" si="14"/>
        <v>197457960.54259023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875E-3C21-9D49-80C3-6BC347CF506F}">
  <sheetPr>
    <tabColor theme="6" tint="0.59999389629810485"/>
  </sheetPr>
  <dimension ref="A1:MS394"/>
  <sheetViews>
    <sheetView workbookViewId="0">
      <selection activeCell="D2" sqref="D2"/>
    </sheetView>
  </sheetViews>
  <sheetFormatPr baseColWidth="10" defaultRowHeight="15"/>
  <cols>
    <col min="3" max="3" width="12.1640625" bestFit="1" customWidth="1"/>
    <col min="4" max="4" width="11.1640625" bestFit="1" customWidth="1"/>
    <col min="5" max="5" width="12.1640625" bestFit="1" customWidth="1"/>
    <col min="6" max="6" width="12.33203125" bestFit="1" customWidth="1"/>
  </cols>
  <sheetData>
    <row r="1" spans="1:357">
      <c r="A1" t="str" cm="1">
        <f t="array" aca="1" ref="A1" ca="1">RIGHT(CELL("filename",A1),LEN(CELL("filename",A1))-FIND("]", CELL("filename",A1)))</f>
        <v>2030</v>
      </c>
    </row>
    <row r="2" spans="1:357">
      <c r="O2" s="9"/>
      <c r="AC2" s="9"/>
      <c r="MQ2" s="9"/>
      <c r="MS2" s="9"/>
    </row>
    <row r="3" spans="1:357" ht="16" thickBot="1">
      <c r="A3" s="2" t="s">
        <v>1</v>
      </c>
      <c r="B3" s="3" t="s">
        <v>391</v>
      </c>
      <c r="C3" s="7" t="str">
        <f ca="1">"FE_"&amp;$A$1</f>
        <v>FE_2030</v>
      </c>
      <c r="D3" s="7" t="str">
        <f ca="1">"E_"&amp;$A$1</f>
        <v>E_2030</v>
      </c>
      <c r="E3" s="7" t="str">
        <f ca="1">"MF_R_"&amp;$A$1</f>
        <v>MF_R_2030</v>
      </c>
      <c r="F3" s="7" t="str">
        <f ca="1">"MF_R_E_"&amp;$A$1</f>
        <v>MF_R_E_2030</v>
      </c>
      <c r="G3" s="7" t="str">
        <f ca="1">"MF_R_NASDPO_"&amp;$A$1</f>
        <v>MF_R_NASDPO_2030</v>
      </c>
    </row>
    <row r="4" spans="1:357" ht="16" thickTop="1">
      <c r="A4" s="4">
        <v>1</v>
      </c>
      <c r="B4" s="5" t="s">
        <v>2</v>
      </c>
      <c r="C4" s="1">
        <v>53.297401400691598</v>
      </c>
      <c r="D4" s="1">
        <v>46.693505653867199</v>
      </c>
      <c r="E4" s="1">
        <v>150.942820964433</v>
      </c>
      <c r="F4" s="1">
        <f>E4*(D4/C4)</f>
        <v>132.24002069305314</v>
      </c>
      <c r="G4" s="1">
        <f>E4-F4</f>
        <v>18.702800271379857</v>
      </c>
    </row>
    <row r="5" spans="1:357">
      <c r="A5" s="4">
        <v>2</v>
      </c>
      <c r="B5" s="5" t="s">
        <v>3</v>
      </c>
      <c r="C5" s="1">
        <v>1.5901109630074699</v>
      </c>
      <c r="D5" s="1">
        <v>1.59002277961212</v>
      </c>
      <c r="E5" s="1">
        <v>18.143054589346601</v>
      </c>
      <c r="F5" s="1">
        <f t="shared" ref="F5:F68" si="0">E5*(D5/C5)</f>
        <v>18.142048422989077</v>
      </c>
      <c r="G5" s="1">
        <f t="shared" ref="G5:G68" si="1">E5-F5</f>
        <v>1.0061663575235968E-3</v>
      </c>
    </row>
    <row r="6" spans="1:357">
      <c r="A6" s="4">
        <v>3</v>
      </c>
      <c r="B6" s="5" t="s">
        <v>4</v>
      </c>
      <c r="C6" s="1">
        <v>90452.283760279606</v>
      </c>
      <c r="D6" s="1">
        <v>794.02278198004899</v>
      </c>
      <c r="E6" s="1">
        <v>362132.45290957298</v>
      </c>
      <c r="F6" s="1">
        <f t="shared" si="0"/>
        <v>3178.9293288223926</v>
      </c>
      <c r="G6" s="1">
        <f t="shared" si="1"/>
        <v>358953.52358075057</v>
      </c>
    </row>
    <row r="7" spans="1:357">
      <c r="A7" s="4">
        <v>4</v>
      </c>
      <c r="B7" s="5" t="s">
        <v>5</v>
      </c>
      <c r="C7" s="1">
        <v>2552.9565483070701</v>
      </c>
      <c r="D7" s="1">
        <v>32.886734656256699</v>
      </c>
      <c r="E7" s="1">
        <v>3249.9433965349199</v>
      </c>
      <c r="F7" s="1">
        <f t="shared" si="0"/>
        <v>41.865195943335735</v>
      </c>
      <c r="G7" s="1">
        <f t="shared" si="1"/>
        <v>3208.0782005915839</v>
      </c>
    </row>
    <row r="8" spans="1:357">
      <c r="A8" s="4">
        <v>5</v>
      </c>
      <c r="B8" s="5" t="s">
        <v>6</v>
      </c>
      <c r="C8" s="1">
        <v>1517640.2476416</v>
      </c>
      <c r="D8" s="1">
        <v>33.776971441322402</v>
      </c>
      <c r="E8" s="1">
        <v>14103304.965461999</v>
      </c>
      <c r="F8" s="1">
        <f t="shared" si="0"/>
        <v>313.88659452524439</v>
      </c>
      <c r="G8" s="1">
        <f t="shared" si="1"/>
        <v>14102991.078867475</v>
      </c>
    </row>
    <row r="9" spans="1:357">
      <c r="A9" s="4">
        <v>6</v>
      </c>
      <c r="B9" s="5" t="s">
        <v>7</v>
      </c>
      <c r="C9" s="1">
        <v>682170.31477445795</v>
      </c>
      <c r="D9" s="1">
        <v>12842.525839918801</v>
      </c>
      <c r="E9" s="1">
        <v>1126321.2851849501</v>
      </c>
      <c r="F9" s="1">
        <f t="shared" si="0"/>
        <v>21204.103866379312</v>
      </c>
      <c r="G9" s="1">
        <f t="shared" si="1"/>
        <v>1105117.1813185709</v>
      </c>
    </row>
    <row r="10" spans="1:357">
      <c r="A10" s="4">
        <v>7</v>
      </c>
      <c r="B10" s="5" t="s">
        <v>8</v>
      </c>
      <c r="C10" s="8">
        <v>8.8191080834709203E-5</v>
      </c>
      <c r="D10" s="1">
        <v>0</v>
      </c>
      <c r="E10" s="1">
        <v>4.9178280319585397E-4</v>
      </c>
      <c r="F10" s="1">
        <f>E10*(D10/C10)</f>
        <v>0</v>
      </c>
      <c r="G10" s="1">
        <f t="shared" si="1"/>
        <v>4.9178280319585397E-4</v>
      </c>
    </row>
    <row r="11" spans="1:357">
      <c r="A11" s="4">
        <v>8</v>
      </c>
      <c r="B11" s="5" t="s">
        <v>9</v>
      </c>
      <c r="C11" s="8">
        <v>8.8180927613062805E-5</v>
      </c>
      <c r="D11" s="1">
        <v>0</v>
      </c>
      <c r="E11" s="1">
        <v>8.0584974846321599E-5</v>
      </c>
      <c r="F11" s="1">
        <f t="shared" si="0"/>
        <v>0</v>
      </c>
      <c r="G11" s="1">
        <f t="shared" si="1"/>
        <v>8.0584974846321599E-5</v>
      </c>
      <c r="I11" s="9"/>
    </row>
    <row r="12" spans="1:357">
      <c r="A12" s="4">
        <v>9</v>
      </c>
      <c r="B12" s="5" t="s">
        <v>10</v>
      </c>
      <c r="C12" s="1">
        <v>2508.5906668602202</v>
      </c>
      <c r="D12" s="1">
        <v>103.504251538798</v>
      </c>
      <c r="E12" s="1">
        <v>730.02595237327705</v>
      </c>
      <c r="F12" s="1">
        <f t="shared" si="0"/>
        <v>30.120812774475862</v>
      </c>
      <c r="G12" s="1">
        <f t="shared" si="1"/>
        <v>699.90513959880116</v>
      </c>
    </row>
    <row r="13" spans="1:357">
      <c r="A13" s="4">
        <v>10</v>
      </c>
      <c r="B13" s="5" t="s">
        <v>11</v>
      </c>
      <c r="C13" s="1">
        <v>15.676476612953</v>
      </c>
      <c r="D13" s="1">
        <v>15.6763884260009</v>
      </c>
      <c r="E13" s="1">
        <v>85.741427099729904</v>
      </c>
      <c r="F13" s="1">
        <f t="shared" si="0"/>
        <v>85.740944767168116</v>
      </c>
      <c r="G13" s="1">
        <f t="shared" si="1"/>
        <v>4.8233256178775719E-4</v>
      </c>
    </row>
    <row r="14" spans="1:357">
      <c r="A14" s="4">
        <v>11</v>
      </c>
      <c r="B14" s="4" t="s">
        <v>12</v>
      </c>
      <c r="C14" s="1">
        <v>25036.304968468099</v>
      </c>
      <c r="D14" s="1">
        <v>19342.0886756492</v>
      </c>
      <c r="E14" s="1">
        <v>157998.81829574099</v>
      </c>
      <c r="F14" s="1">
        <f t="shared" si="0"/>
        <v>122063.8252319147</v>
      </c>
      <c r="G14" s="1">
        <f t="shared" si="1"/>
        <v>35934.993063826289</v>
      </c>
    </row>
    <row r="15" spans="1:357">
      <c r="A15" s="4">
        <v>12</v>
      </c>
      <c r="B15" s="4" t="s">
        <v>13</v>
      </c>
      <c r="C15" s="1">
        <v>254402.99817325899</v>
      </c>
      <c r="D15" s="1">
        <v>823.82142615495798</v>
      </c>
      <c r="E15" s="1">
        <v>652379.84597542405</v>
      </c>
      <c r="F15" s="1">
        <f t="shared" si="0"/>
        <v>2112.571388565962</v>
      </c>
      <c r="G15" s="1">
        <f t="shared" si="1"/>
        <v>650267.27458685811</v>
      </c>
    </row>
    <row r="16" spans="1:357">
      <c r="A16" s="4">
        <v>13</v>
      </c>
      <c r="B16" s="4" t="s">
        <v>14</v>
      </c>
      <c r="C16" s="1">
        <v>101.88659082626999</v>
      </c>
      <c r="D16" s="1">
        <v>101.88650264699</v>
      </c>
      <c r="E16" s="1">
        <v>182.195239667896</v>
      </c>
      <c r="F16" s="1">
        <f t="shared" si="0"/>
        <v>182.19508198428991</v>
      </c>
      <c r="G16" s="1">
        <f t="shared" si="1"/>
        <v>1.5768360609058618E-4</v>
      </c>
    </row>
    <row r="17" spans="1:9">
      <c r="A17" s="4">
        <v>14</v>
      </c>
      <c r="B17" s="4" t="s">
        <v>15</v>
      </c>
      <c r="C17" s="1">
        <v>2015.4122749205501</v>
      </c>
      <c r="D17" s="1">
        <v>0</v>
      </c>
      <c r="E17" s="1">
        <v>18201.566767756201</v>
      </c>
      <c r="F17" s="1">
        <f t="shared" si="0"/>
        <v>0</v>
      </c>
      <c r="G17" s="1">
        <f t="shared" si="1"/>
        <v>18201.566767756201</v>
      </c>
    </row>
    <row r="18" spans="1:9">
      <c r="A18" s="4">
        <v>15</v>
      </c>
      <c r="B18" s="4" t="s">
        <v>16</v>
      </c>
      <c r="C18" s="8">
        <v>8.8227162573546104E-5</v>
      </c>
      <c r="D18" s="1">
        <v>0</v>
      </c>
      <c r="E18" s="1">
        <v>1.1762061453066399E-3</v>
      </c>
      <c r="F18" s="1">
        <f t="shared" si="0"/>
        <v>0</v>
      </c>
      <c r="G18" s="1">
        <f t="shared" si="1"/>
        <v>1.1762061453066399E-3</v>
      </c>
    </row>
    <row r="19" spans="1:9">
      <c r="A19" s="4">
        <v>16</v>
      </c>
      <c r="B19" s="4" t="s">
        <v>17</v>
      </c>
      <c r="C19" s="8">
        <v>8.8218400214399803E-5</v>
      </c>
      <c r="D19" s="1">
        <v>0</v>
      </c>
      <c r="E19" s="1">
        <v>1.1440233871368099E-3</v>
      </c>
      <c r="F19" s="1">
        <f t="shared" si="0"/>
        <v>0</v>
      </c>
      <c r="G19" s="1">
        <f t="shared" si="1"/>
        <v>1.1440233871368099E-3</v>
      </c>
    </row>
    <row r="20" spans="1:9">
      <c r="A20" s="4">
        <v>17</v>
      </c>
      <c r="B20" s="4" t="s">
        <v>18</v>
      </c>
      <c r="C20" s="1">
        <v>219699.422920757</v>
      </c>
      <c r="D20" s="1">
        <v>739.71576745034497</v>
      </c>
      <c r="E20" s="1">
        <v>3034688.1448941701</v>
      </c>
      <c r="F20" s="1">
        <f t="shared" si="0"/>
        <v>10217.626611074578</v>
      </c>
      <c r="G20" s="1">
        <f t="shared" si="1"/>
        <v>3024470.5182830957</v>
      </c>
    </row>
    <row r="21" spans="1:9">
      <c r="A21" s="4">
        <v>18</v>
      </c>
      <c r="B21" s="4" t="s">
        <v>19</v>
      </c>
      <c r="C21" s="8">
        <v>8.8248798798490095E-5</v>
      </c>
      <c r="D21" s="1">
        <v>0</v>
      </c>
      <c r="E21" s="1">
        <v>1.3007351219278E-3</v>
      </c>
      <c r="F21" s="1">
        <f t="shared" si="0"/>
        <v>0</v>
      </c>
      <c r="G21" s="1">
        <f t="shared" si="1"/>
        <v>1.3007351219278E-3</v>
      </c>
    </row>
    <row r="22" spans="1:9">
      <c r="A22" s="4">
        <v>19</v>
      </c>
      <c r="B22" s="4" t="s">
        <v>20</v>
      </c>
      <c r="C22" s="1">
        <v>1811.14864251526</v>
      </c>
      <c r="D22" s="1">
        <v>1441.4179140583401</v>
      </c>
      <c r="E22" s="1">
        <v>12951.763881474701</v>
      </c>
      <c r="F22" s="1">
        <f t="shared" si="0"/>
        <v>10307.770460785974</v>
      </c>
      <c r="G22" s="1">
        <f t="shared" si="1"/>
        <v>2643.9934206887265</v>
      </c>
    </row>
    <row r="23" spans="1:9">
      <c r="A23" s="4">
        <v>20</v>
      </c>
      <c r="B23" s="4" t="s">
        <v>21</v>
      </c>
      <c r="C23" s="1">
        <v>373277.351867305</v>
      </c>
      <c r="D23" s="1">
        <v>0</v>
      </c>
      <c r="E23" s="1">
        <v>467464.02003545302</v>
      </c>
      <c r="F23" s="1">
        <f t="shared" si="0"/>
        <v>0</v>
      </c>
      <c r="G23" s="1">
        <f t="shared" si="1"/>
        <v>467464.02003545302</v>
      </c>
    </row>
    <row r="24" spans="1:9">
      <c r="A24" s="4">
        <v>21</v>
      </c>
      <c r="B24" s="4" t="s">
        <v>22</v>
      </c>
      <c r="C24" s="8">
        <v>8.8517366472899898E-5</v>
      </c>
      <c r="D24" s="1">
        <v>0</v>
      </c>
      <c r="E24" s="1">
        <v>2.5414240457774301E-4</v>
      </c>
      <c r="F24" s="1">
        <f t="shared" si="0"/>
        <v>0</v>
      </c>
      <c r="G24" s="1">
        <f t="shared" si="1"/>
        <v>2.5414240457774301E-4</v>
      </c>
    </row>
    <row r="25" spans="1:9">
      <c r="A25" s="4">
        <v>22</v>
      </c>
      <c r="B25" s="4" t="s">
        <v>23</v>
      </c>
      <c r="C25" s="8">
        <v>8.8181280084232501E-5</v>
      </c>
      <c r="D25" s="1">
        <v>0</v>
      </c>
      <c r="E25" s="1">
        <v>7.7477809038054504E-5</v>
      </c>
      <c r="F25" s="1">
        <f t="shared" si="0"/>
        <v>0</v>
      </c>
      <c r="G25" s="1">
        <f t="shared" si="1"/>
        <v>7.7477809038054504E-5</v>
      </c>
      <c r="I25" s="9"/>
    </row>
    <row r="26" spans="1:9">
      <c r="A26" s="4">
        <v>23</v>
      </c>
      <c r="B26" s="4" t="s">
        <v>24</v>
      </c>
      <c r="C26" s="1">
        <v>8857.6718948063099</v>
      </c>
      <c r="D26" s="1">
        <v>8857.6718055826404</v>
      </c>
      <c r="E26" s="1">
        <v>14823.0399388077</v>
      </c>
      <c r="F26" s="1">
        <f t="shared" si="0"/>
        <v>14823.039789494649</v>
      </c>
      <c r="G26" s="1">
        <f t="shared" si="1"/>
        <v>1.4931305122445337E-4</v>
      </c>
    </row>
    <row r="27" spans="1:9">
      <c r="A27" s="4">
        <v>24</v>
      </c>
      <c r="B27" s="4" t="s">
        <v>25</v>
      </c>
      <c r="C27" s="1">
        <v>174616.71239696699</v>
      </c>
      <c r="D27" s="1">
        <v>1602.2450690550199</v>
      </c>
      <c r="E27" s="1">
        <v>1230821.16170594</v>
      </c>
      <c r="F27" s="1">
        <f t="shared" si="0"/>
        <v>11293.747947496964</v>
      </c>
      <c r="G27" s="1">
        <f t="shared" si="1"/>
        <v>1219527.413758443</v>
      </c>
    </row>
    <row r="28" spans="1:9">
      <c r="A28" s="4">
        <v>25</v>
      </c>
      <c r="B28" s="4" t="s">
        <v>26</v>
      </c>
      <c r="C28" s="1">
        <v>123528.30971564</v>
      </c>
      <c r="D28" s="1">
        <v>14690.7740801541</v>
      </c>
      <c r="E28" s="1">
        <v>240046.367856255</v>
      </c>
      <c r="F28" s="1">
        <f t="shared" si="0"/>
        <v>28547.844352891028</v>
      </c>
      <c r="G28" s="1">
        <f t="shared" si="1"/>
        <v>211498.52350336398</v>
      </c>
    </row>
    <row r="29" spans="1:9">
      <c r="A29" s="4">
        <v>26</v>
      </c>
      <c r="B29" s="4" t="s">
        <v>27</v>
      </c>
      <c r="C29" s="1">
        <v>211268.577273392</v>
      </c>
      <c r="D29" s="1">
        <v>18135.892321339699</v>
      </c>
      <c r="E29" s="1">
        <v>1011610.91012554</v>
      </c>
      <c r="F29" s="1">
        <f t="shared" si="0"/>
        <v>86839.542225855999</v>
      </c>
      <c r="G29" s="1">
        <f t="shared" si="1"/>
        <v>924771.367899684</v>
      </c>
    </row>
    <row r="30" spans="1:9">
      <c r="A30" s="4">
        <v>27</v>
      </c>
      <c r="B30" s="4" t="s">
        <v>28</v>
      </c>
      <c r="C30" s="1">
        <v>16963.523616386999</v>
      </c>
      <c r="D30" s="1">
        <v>2926.46894459245</v>
      </c>
      <c r="E30" s="1">
        <v>90304.866833715496</v>
      </c>
      <c r="F30" s="1">
        <f t="shared" si="0"/>
        <v>15578.979598267684</v>
      </c>
      <c r="G30" s="1">
        <f t="shared" si="1"/>
        <v>74725.887235447808</v>
      </c>
    </row>
    <row r="31" spans="1:9">
      <c r="A31" s="4">
        <v>28</v>
      </c>
      <c r="B31" s="4" t="s">
        <v>29</v>
      </c>
      <c r="C31" s="1">
        <v>141.20060849292199</v>
      </c>
      <c r="D31" s="1">
        <v>127.23189737748299</v>
      </c>
      <c r="E31" s="1">
        <v>311.81793857317501</v>
      </c>
      <c r="F31" s="1">
        <f t="shared" si="0"/>
        <v>280.97037530110367</v>
      </c>
      <c r="G31" s="1">
        <f t="shared" si="1"/>
        <v>30.847563272071341</v>
      </c>
    </row>
    <row r="32" spans="1:9">
      <c r="A32" s="4">
        <v>29</v>
      </c>
      <c r="B32" s="4" t="s">
        <v>30</v>
      </c>
      <c r="C32" s="1">
        <v>1457.0496388046399</v>
      </c>
      <c r="D32" s="1">
        <v>1443.3315366080899</v>
      </c>
      <c r="E32" s="1">
        <v>6240.4569523088703</v>
      </c>
      <c r="F32" s="1">
        <f t="shared" si="0"/>
        <v>6181.7031364161076</v>
      </c>
      <c r="G32" s="1">
        <f t="shared" si="1"/>
        <v>58.753815892762759</v>
      </c>
    </row>
    <row r="33" spans="1:7">
      <c r="A33" s="4">
        <v>30</v>
      </c>
      <c r="B33" s="4" t="s">
        <v>31</v>
      </c>
      <c r="C33" s="1">
        <v>11598.308296076601</v>
      </c>
      <c r="D33" s="1">
        <v>11598.3082076713</v>
      </c>
      <c r="E33" s="1">
        <v>59830.970574645398</v>
      </c>
      <c r="F33" s="1">
        <f t="shared" si="0"/>
        <v>59830.970118598292</v>
      </c>
      <c r="G33" s="1">
        <f t="shared" si="1"/>
        <v>4.56047106126789E-4</v>
      </c>
    </row>
    <row r="34" spans="1:7">
      <c r="A34" s="4">
        <v>31</v>
      </c>
      <c r="B34" s="4" t="s">
        <v>32</v>
      </c>
      <c r="C34" s="1">
        <v>10419.824928719299</v>
      </c>
      <c r="D34" s="1">
        <v>10419.8248134841</v>
      </c>
      <c r="E34" s="1">
        <v>43978.829818494698</v>
      </c>
      <c r="F34" s="1">
        <f t="shared" si="0"/>
        <v>43978.829332122878</v>
      </c>
      <c r="G34" s="1">
        <f t="shared" si="1"/>
        <v>4.8637182044330984E-4</v>
      </c>
    </row>
    <row r="35" spans="1:7">
      <c r="A35" s="4">
        <v>32</v>
      </c>
      <c r="B35" s="4" t="s">
        <v>33</v>
      </c>
      <c r="C35" s="1">
        <v>1408541.85580993</v>
      </c>
      <c r="D35" s="1">
        <v>24069.6929207178</v>
      </c>
      <c r="E35" s="1">
        <v>9966719.4917826597</v>
      </c>
      <c r="F35" s="1">
        <f t="shared" si="0"/>
        <v>170315.05070624821</v>
      </c>
      <c r="G35" s="1">
        <f t="shared" si="1"/>
        <v>9796404.4410764109</v>
      </c>
    </row>
    <row r="36" spans="1:7">
      <c r="A36" s="4">
        <v>33</v>
      </c>
      <c r="B36" s="4" t="s">
        <v>34</v>
      </c>
      <c r="C36" s="1">
        <v>1162353.81222005</v>
      </c>
      <c r="D36" s="1">
        <v>13025.695318947201</v>
      </c>
      <c r="E36" s="1">
        <v>5449224.6196547197</v>
      </c>
      <c r="F36" s="1">
        <f t="shared" si="0"/>
        <v>61065.691766054806</v>
      </c>
      <c r="G36" s="1">
        <f t="shared" si="1"/>
        <v>5388158.9278886653</v>
      </c>
    </row>
    <row r="37" spans="1:7">
      <c r="A37" s="4">
        <v>34</v>
      </c>
      <c r="B37" s="4" t="s">
        <v>35</v>
      </c>
      <c r="C37" s="1">
        <v>1266132.80709616</v>
      </c>
      <c r="D37" s="1">
        <v>1214.9412481453201</v>
      </c>
      <c r="E37" s="1">
        <v>3806196.2779041301</v>
      </c>
      <c r="F37" s="1">
        <f t="shared" si="0"/>
        <v>3652.3063225639248</v>
      </c>
      <c r="G37" s="1">
        <f t="shared" si="1"/>
        <v>3802543.9715815661</v>
      </c>
    </row>
    <row r="38" spans="1:7">
      <c r="A38" s="4">
        <v>35</v>
      </c>
      <c r="B38" s="4" t="s">
        <v>36</v>
      </c>
      <c r="C38" s="1">
        <v>1509692.4284715899</v>
      </c>
      <c r="D38" s="1">
        <v>77939.603540497003</v>
      </c>
      <c r="E38" s="1">
        <v>2572785.9332847502</v>
      </c>
      <c r="F38" s="1">
        <f t="shared" si="0"/>
        <v>132823.02530839946</v>
      </c>
      <c r="G38" s="1">
        <f t="shared" si="1"/>
        <v>2439962.9079763507</v>
      </c>
    </row>
    <row r="39" spans="1:7">
      <c r="A39" s="4">
        <v>36</v>
      </c>
      <c r="B39" s="4" t="s">
        <v>37</v>
      </c>
      <c r="C39" s="1">
        <v>367670.28173748701</v>
      </c>
      <c r="D39" s="1">
        <v>1300.1516168220201</v>
      </c>
      <c r="E39" s="1">
        <v>878285.31515947694</v>
      </c>
      <c r="F39" s="1">
        <f t="shared" si="0"/>
        <v>3105.7828964021078</v>
      </c>
      <c r="G39" s="1">
        <f t="shared" si="1"/>
        <v>875179.53226307489</v>
      </c>
    </row>
    <row r="40" spans="1:7">
      <c r="A40" s="4">
        <v>37</v>
      </c>
      <c r="B40" s="4" t="s">
        <v>38</v>
      </c>
      <c r="C40" s="1">
        <v>106115.76637891099</v>
      </c>
      <c r="D40" s="1">
        <v>0.220302212549287</v>
      </c>
      <c r="E40" s="1">
        <v>1537267.45843131</v>
      </c>
      <c r="F40" s="1">
        <f t="shared" si="0"/>
        <v>3.1914524479158004</v>
      </c>
      <c r="G40" s="1">
        <f t="shared" si="1"/>
        <v>1537264.266978862</v>
      </c>
    </row>
    <row r="41" spans="1:7">
      <c r="A41" s="4">
        <v>38</v>
      </c>
      <c r="B41" s="4" t="s">
        <v>39</v>
      </c>
      <c r="C41" s="1">
        <v>292127.17307097698</v>
      </c>
      <c r="D41" s="1">
        <v>7149.0637584187998</v>
      </c>
      <c r="E41" s="1">
        <v>622538.23777731601</v>
      </c>
      <c r="F41" s="1">
        <f t="shared" si="0"/>
        <v>15235.027632442736</v>
      </c>
      <c r="G41" s="1">
        <f t="shared" si="1"/>
        <v>607303.21014487324</v>
      </c>
    </row>
    <row r="42" spans="1:7">
      <c r="A42" s="4">
        <v>39</v>
      </c>
      <c r="B42" s="4" t="s">
        <v>40</v>
      </c>
      <c r="C42" s="1">
        <v>911440.01272008603</v>
      </c>
      <c r="D42" s="1">
        <v>28093.612442338599</v>
      </c>
      <c r="E42" s="1">
        <v>1654801.9658605801</v>
      </c>
      <c r="F42" s="1">
        <f t="shared" si="0"/>
        <v>51006.500097538068</v>
      </c>
      <c r="G42" s="1">
        <f t="shared" si="1"/>
        <v>1603795.465763042</v>
      </c>
    </row>
    <row r="43" spans="1:7">
      <c r="A43" s="4">
        <v>40</v>
      </c>
      <c r="B43" s="4" t="s">
        <v>41</v>
      </c>
      <c r="C43" s="1">
        <v>1258247.7315146199</v>
      </c>
      <c r="D43" s="1">
        <v>1372.84706875403</v>
      </c>
      <c r="E43" s="1">
        <v>9491369.3985213097</v>
      </c>
      <c r="F43" s="1">
        <f t="shared" si="0"/>
        <v>10355.829246388972</v>
      </c>
      <c r="G43" s="1">
        <f t="shared" si="1"/>
        <v>9481013.569274921</v>
      </c>
    </row>
    <row r="44" spans="1:7">
      <c r="A44" s="4">
        <v>41</v>
      </c>
      <c r="B44" s="4" t="s">
        <v>42</v>
      </c>
      <c r="C44" s="1">
        <v>18318.424658333199</v>
      </c>
      <c r="D44" s="1">
        <v>2.9149759937062099</v>
      </c>
      <c r="E44" s="1">
        <v>449615.55233281897</v>
      </c>
      <c r="F44" s="1">
        <f t="shared" si="0"/>
        <v>71.546465697360844</v>
      </c>
      <c r="G44" s="1">
        <f t="shared" si="1"/>
        <v>449544.00586712162</v>
      </c>
    </row>
    <row r="45" spans="1:7">
      <c r="A45" s="4">
        <v>42</v>
      </c>
      <c r="B45" s="4" t="s">
        <v>43</v>
      </c>
      <c r="C45" s="1">
        <v>680033.92039070604</v>
      </c>
      <c r="D45" s="1">
        <v>11772.168295931901</v>
      </c>
      <c r="E45" s="1">
        <v>2588038.2067542002</v>
      </c>
      <c r="F45" s="1">
        <f t="shared" si="0"/>
        <v>44801.914158499429</v>
      </c>
      <c r="G45" s="1">
        <f t="shared" si="1"/>
        <v>2543236.2925957008</v>
      </c>
    </row>
    <row r="46" spans="1:7">
      <c r="A46" s="4">
        <v>43</v>
      </c>
      <c r="B46" s="4" t="s">
        <v>44</v>
      </c>
      <c r="C46" s="1">
        <v>1584911.0814699</v>
      </c>
      <c r="D46" s="1">
        <v>14800.536416769901</v>
      </c>
      <c r="E46" s="1">
        <v>5528680.5819375403</v>
      </c>
      <c r="F46" s="1">
        <f t="shared" si="0"/>
        <v>51629.040421476297</v>
      </c>
      <c r="G46" s="1">
        <f t="shared" si="1"/>
        <v>5477051.5415160637</v>
      </c>
    </row>
    <row r="47" spans="1:7">
      <c r="A47" s="4">
        <v>44</v>
      </c>
      <c r="B47" s="4" t="s">
        <v>45</v>
      </c>
      <c r="C47" s="1">
        <v>2899028.4431897802</v>
      </c>
      <c r="D47" s="1">
        <v>130796.516583961</v>
      </c>
      <c r="E47" s="1">
        <v>8604612.4103746302</v>
      </c>
      <c r="F47" s="1">
        <f t="shared" si="0"/>
        <v>388217.41555381002</v>
      </c>
      <c r="G47" s="1">
        <f t="shared" si="1"/>
        <v>8216394.9948208202</v>
      </c>
    </row>
    <row r="48" spans="1:7">
      <c r="A48" s="4">
        <v>45</v>
      </c>
      <c r="B48" s="4" t="s">
        <v>46</v>
      </c>
      <c r="C48" s="1">
        <v>956074.230141273</v>
      </c>
      <c r="D48" s="1">
        <v>14.597963821574499</v>
      </c>
      <c r="E48" s="1">
        <v>6007015.7007959699</v>
      </c>
      <c r="F48" s="1">
        <f t="shared" si="0"/>
        <v>91.719026735917922</v>
      </c>
      <c r="G48" s="1">
        <f t="shared" si="1"/>
        <v>6006923.9817692339</v>
      </c>
    </row>
    <row r="49" spans="1:7">
      <c r="A49" s="4">
        <v>46</v>
      </c>
      <c r="B49" s="4" t="s">
        <v>47</v>
      </c>
      <c r="C49" s="1">
        <v>19782.109050810501</v>
      </c>
      <c r="D49" s="1">
        <v>4.2507986411852698</v>
      </c>
      <c r="E49" s="1">
        <v>463185.322216067</v>
      </c>
      <c r="F49" s="1">
        <f t="shared" si="0"/>
        <v>99.529708042548179</v>
      </c>
      <c r="G49" s="1">
        <f t="shared" si="1"/>
        <v>463085.79250802443</v>
      </c>
    </row>
    <row r="50" spans="1:7">
      <c r="A50" s="4">
        <v>47</v>
      </c>
      <c r="B50" s="4" t="s">
        <v>48</v>
      </c>
      <c r="C50" s="1">
        <v>4025.5383601121298</v>
      </c>
      <c r="D50" s="1">
        <v>80.770506756204</v>
      </c>
      <c r="E50" s="1">
        <v>47818.767721826996</v>
      </c>
      <c r="F50" s="1">
        <f t="shared" si="0"/>
        <v>959.46076172569201</v>
      </c>
      <c r="G50" s="1">
        <f t="shared" si="1"/>
        <v>46859.306960101305</v>
      </c>
    </row>
    <row r="51" spans="1:7">
      <c r="A51" s="4">
        <v>48</v>
      </c>
      <c r="B51" s="4" t="s">
        <v>49</v>
      </c>
      <c r="C51" s="1">
        <v>2101.3250877431501</v>
      </c>
      <c r="D51" s="1">
        <v>576.10767511683298</v>
      </c>
      <c r="E51" s="1">
        <v>15845.608860804099</v>
      </c>
      <c r="F51" s="1">
        <f t="shared" si="0"/>
        <v>4344.2953852575756</v>
      </c>
      <c r="G51" s="1">
        <f t="shared" si="1"/>
        <v>11501.313475546523</v>
      </c>
    </row>
    <row r="52" spans="1:7">
      <c r="A52" s="4">
        <v>49</v>
      </c>
      <c r="B52" s="4" t="s">
        <v>50</v>
      </c>
      <c r="C52" s="1">
        <v>94586.087113342001</v>
      </c>
      <c r="D52" s="1">
        <v>18.0788994882776</v>
      </c>
      <c r="E52" s="1">
        <v>1059492.7245483799</v>
      </c>
      <c r="F52" s="1">
        <f t="shared" si="0"/>
        <v>202.50824471382197</v>
      </c>
      <c r="G52" s="1">
        <f t="shared" si="1"/>
        <v>1059290.2163036661</v>
      </c>
    </row>
    <row r="53" spans="1:7">
      <c r="A53" s="4">
        <v>50</v>
      </c>
      <c r="B53" s="4" t="s">
        <v>51</v>
      </c>
      <c r="C53" s="1">
        <v>968503.14537633699</v>
      </c>
      <c r="D53" s="1">
        <v>41851.791201610999</v>
      </c>
      <c r="E53" s="1">
        <v>3343631.7852563201</v>
      </c>
      <c r="F53" s="1">
        <f t="shared" si="0"/>
        <v>144487.89350832845</v>
      </c>
      <c r="G53" s="1">
        <f t="shared" si="1"/>
        <v>3199143.8917479916</v>
      </c>
    </row>
    <row r="54" spans="1:7">
      <c r="A54" s="4">
        <v>51</v>
      </c>
      <c r="B54" s="4" t="s">
        <v>52</v>
      </c>
      <c r="C54" s="1">
        <v>218744.39178089501</v>
      </c>
      <c r="D54" s="1">
        <v>610.10384854965605</v>
      </c>
      <c r="E54" s="1">
        <v>682734.39672078099</v>
      </c>
      <c r="F54" s="1">
        <f t="shared" si="0"/>
        <v>1904.2265704978702</v>
      </c>
      <c r="G54" s="1">
        <f t="shared" si="1"/>
        <v>680830.17015028314</v>
      </c>
    </row>
    <row r="55" spans="1:7">
      <c r="A55" s="4">
        <v>52</v>
      </c>
      <c r="B55" s="4" t="s">
        <v>53</v>
      </c>
      <c r="C55" s="1">
        <v>156684.12038159501</v>
      </c>
      <c r="D55" s="1">
        <v>324.17438428323902</v>
      </c>
      <c r="E55" s="1">
        <v>431230.68481912301</v>
      </c>
      <c r="F55" s="1">
        <f t="shared" si="0"/>
        <v>892.20235844461286</v>
      </c>
      <c r="G55" s="1">
        <f t="shared" si="1"/>
        <v>430338.48246067838</v>
      </c>
    </row>
    <row r="56" spans="1:7">
      <c r="A56" s="4">
        <v>53</v>
      </c>
      <c r="B56" s="4" t="s">
        <v>54</v>
      </c>
      <c r="C56" s="1">
        <v>2334397.0148076001</v>
      </c>
      <c r="D56" s="1">
        <v>85.657375314572803</v>
      </c>
      <c r="E56" s="1">
        <v>7238436.6015060898</v>
      </c>
      <c r="F56" s="1">
        <f t="shared" si="0"/>
        <v>265.60412677577477</v>
      </c>
      <c r="G56" s="1">
        <f t="shared" si="1"/>
        <v>7238170.9973793142</v>
      </c>
    </row>
    <row r="57" spans="1:7">
      <c r="A57" s="4">
        <v>54</v>
      </c>
      <c r="B57" s="4" t="s">
        <v>55</v>
      </c>
      <c r="C57" s="1">
        <v>1102631.2639485199</v>
      </c>
      <c r="D57" s="1">
        <v>58303.703930806099</v>
      </c>
      <c r="E57" s="1">
        <v>3474092.0921222698</v>
      </c>
      <c r="F57" s="1">
        <f t="shared" si="0"/>
        <v>183699.1598098822</v>
      </c>
      <c r="G57" s="1">
        <f t="shared" si="1"/>
        <v>3290392.9323123875</v>
      </c>
    </row>
    <row r="58" spans="1:7">
      <c r="A58" s="4">
        <v>55</v>
      </c>
      <c r="B58" s="4" t="s">
        <v>56</v>
      </c>
      <c r="C58" s="1">
        <v>178338.38844446599</v>
      </c>
      <c r="D58" s="1">
        <v>12719.532547427099</v>
      </c>
      <c r="E58" s="1">
        <v>366469.49736467801</v>
      </c>
      <c r="F58" s="1">
        <f t="shared" si="0"/>
        <v>26137.50600769162</v>
      </c>
      <c r="G58" s="1">
        <f t="shared" si="1"/>
        <v>340331.9913569864</v>
      </c>
    </row>
    <row r="59" spans="1:7">
      <c r="A59" s="4">
        <v>56</v>
      </c>
      <c r="B59" s="4" t="s">
        <v>57</v>
      </c>
      <c r="C59" s="1">
        <v>274130.29061190097</v>
      </c>
      <c r="D59" s="1">
        <v>1670.93314297343</v>
      </c>
      <c r="E59" s="1">
        <v>292522.68613333697</v>
      </c>
      <c r="F59" s="1">
        <f t="shared" si="0"/>
        <v>1783.0421083374688</v>
      </c>
      <c r="G59" s="1">
        <f t="shared" si="1"/>
        <v>290739.64402499952</v>
      </c>
    </row>
    <row r="60" spans="1:7">
      <c r="A60" s="4">
        <v>57</v>
      </c>
      <c r="B60" s="4" t="s">
        <v>58</v>
      </c>
      <c r="C60" s="1">
        <v>112862.785475212</v>
      </c>
      <c r="D60" s="1">
        <v>1796.46915724463</v>
      </c>
      <c r="E60" s="1">
        <v>102484.17305265</v>
      </c>
      <c r="F60" s="1">
        <f t="shared" si="0"/>
        <v>1631.2698221969977</v>
      </c>
      <c r="G60" s="1">
        <f t="shared" si="1"/>
        <v>100852.90323045301</v>
      </c>
    </row>
    <row r="61" spans="1:7">
      <c r="A61" s="4">
        <v>58</v>
      </c>
      <c r="B61" s="4" t="s">
        <v>59</v>
      </c>
      <c r="C61" s="1">
        <v>1134973.9955532399</v>
      </c>
      <c r="D61" s="1">
        <v>7396.0341696395699</v>
      </c>
      <c r="E61" s="1">
        <v>1537505.46169792</v>
      </c>
      <c r="F61" s="1">
        <f t="shared" si="0"/>
        <v>10019.122002158561</v>
      </c>
      <c r="G61" s="1">
        <f t="shared" si="1"/>
        <v>1527486.3396957614</v>
      </c>
    </row>
    <row r="62" spans="1:7">
      <c r="A62" s="4">
        <v>59</v>
      </c>
      <c r="B62" s="4" t="s">
        <v>60</v>
      </c>
      <c r="C62" s="1">
        <v>415184.20958016498</v>
      </c>
      <c r="D62" s="1">
        <v>17676.129301443401</v>
      </c>
      <c r="E62" s="1">
        <v>635489.47598135006</v>
      </c>
      <c r="F62" s="1">
        <f t="shared" si="0"/>
        <v>27055.44644511331</v>
      </c>
      <c r="G62" s="1">
        <f t="shared" si="1"/>
        <v>608434.02953623678</v>
      </c>
    </row>
    <row r="63" spans="1:7">
      <c r="A63" s="4">
        <v>60</v>
      </c>
      <c r="B63" s="4" t="s">
        <v>61</v>
      </c>
      <c r="C63" s="1">
        <v>2181390.7150990702</v>
      </c>
      <c r="D63" s="1">
        <v>19358.192546283401</v>
      </c>
      <c r="E63" s="1">
        <v>5263361.6538515799</v>
      </c>
      <c r="F63" s="1">
        <f t="shared" si="0"/>
        <v>46708.353359501729</v>
      </c>
      <c r="G63" s="1">
        <f t="shared" si="1"/>
        <v>5216653.3004920781</v>
      </c>
    </row>
    <row r="64" spans="1:7">
      <c r="A64" s="4">
        <v>61</v>
      </c>
      <c r="B64" s="4" t="s">
        <v>62</v>
      </c>
      <c r="C64" s="1">
        <v>6414.5592925185501</v>
      </c>
      <c r="D64" s="1">
        <v>89.776388915498501</v>
      </c>
      <c r="E64" s="1">
        <v>13248.4964908943</v>
      </c>
      <c r="F64" s="1">
        <f t="shared" si="0"/>
        <v>185.42227443425011</v>
      </c>
      <c r="G64" s="1">
        <f t="shared" si="1"/>
        <v>13063.074216460051</v>
      </c>
    </row>
    <row r="65" spans="1:7">
      <c r="A65" s="4">
        <v>62</v>
      </c>
      <c r="B65" s="4" t="s">
        <v>63</v>
      </c>
      <c r="C65" s="1">
        <v>135941.41917230099</v>
      </c>
      <c r="D65" s="1">
        <v>1383.1397129295101</v>
      </c>
      <c r="E65" s="1">
        <v>1383659.4342970201</v>
      </c>
      <c r="F65" s="1">
        <f t="shared" si="0"/>
        <v>14078.081017530951</v>
      </c>
      <c r="G65" s="1">
        <f t="shared" si="1"/>
        <v>1369581.3532794891</v>
      </c>
    </row>
    <row r="66" spans="1:7">
      <c r="A66" s="4">
        <v>63</v>
      </c>
      <c r="B66" s="4" t="s">
        <v>64</v>
      </c>
      <c r="C66" s="1">
        <v>18056.152757694901</v>
      </c>
      <c r="D66" s="1">
        <v>0.523946574343643</v>
      </c>
      <c r="E66" s="1">
        <v>177327.625832955</v>
      </c>
      <c r="F66" s="1">
        <f t="shared" si="0"/>
        <v>5.1456256124147481</v>
      </c>
      <c r="G66" s="1">
        <f t="shared" si="1"/>
        <v>177322.4802073426</v>
      </c>
    </row>
    <row r="67" spans="1:7">
      <c r="A67" s="4">
        <v>64</v>
      </c>
      <c r="B67" s="4" t="s">
        <v>65</v>
      </c>
      <c r="C67" s="1">
        <v>3009566.9518466801</v>
      </c>
      <c r="D67" s="1">
        <v>80148.281187155299</v>
      </c>
      <c r="E67" s="1">
        <v>662162.83124591794</v>
      </c>
      <c r="F67" s="1">
        <f t="shared" si="0"/>
        <v>17634.169180989982</v>
      </c>
      <c r="G67" s="1">
        <f t="shared" si="1"/>
        <v>644528.66206492798</v>
      </c>
    </row>
    <row r="68" spans="1:7">
      <c r="A68" s="4">
        <v>65</v>
      </c>
      <c r="B68" s="4" t="s">
        <v>66</v>
      </c>
      <c r="C68" s="1">
        <v>9936.0688985606303</v>
      </c>
      <c r="D68" s="1">
        <v>4774.19311698821</v>
      </c>
      <c r="E68" s="1">
        <v>15207.492876951401</v>
      </c>
      <c r="F68" s="1">
        <f t="shared" si="0"/>
        <v>7307.0656575565999</v>
      </c>
      <c r="G68" s="1">
        <f t="shared" si="1"/>
        <v>7900.4272193948009</v>
      </c>
    </row>
    <row r="69" spans="1:7">
      <c r="A69" s="4">
        <v>66</v>
      </c>
      <c r="B69" s="4" t="s">
        <v>67</v>
      </c>
      <c r="C69" s="1">
        <v>25013.5022975582</v>
      </c>
      <c r="D69" s="1">
        <v>20791.9350770823</v>
      </c>
      <c r="E69" s="1">
        <v>70948.451044434798</v>
      </c>
      <c r="F69" s="1">
        <f t="shared" ref="F69:F132" si="2">E69*(D69/C69)</f>
        <v>58974.371936689728</v>
      </c>
      <c r="G69" s="1">
        <f t="shared" ref="G69:G132" si="3">E69-F69</f>
        <v>11974.07910774507</v>
      </c>
    </row>
    <row r="70" spans="1:7">
      <c r="A70" s="4">
        <v>67</v>
      </c>
      <c r="B70" s="4" t="s">
        <v>68</v>
      </c>
      <c r="C70" s="1">
        <v>56739.948476179597</v>
      </c>
      <c r="D70" s="1">
        <v>52146.173156608304</v>
      </c>
      <c r="E70" s="1">
        <v>126016.91816742301</v>
      </c>
      <c r="F70" s="1">
        <f t="shared" si="2"/>
        <v>115814.346186432</v>
      </c>
      <c r="G70" s="1">
        <f t="shared" si="3"/>
        <v>10202.571980991008</v>
      </c>
    </row>
    <row r="71" spans="1:7">
      <c r="A71" s="4">
        <v>68</v>
      </c>
      <c r="B71" s="4" t="s">
        <v>69</v>
      </c>
      <c r="C71" s="1">
        <v>11825.997711107</v>
      </c>
      <c r="D71" s="1">
        <v>4163.0715734338301</v>
      </c>
      <c r="E71" s="1">
        <v>22523.572720211399</v>
      </c>
      <c r="F71" s="1">
        <f t="shared" si="2"/>
        <v>7928.9077855659807</v>
      </c>
      <c r="G71" s="1">
        <f t="shared" si="3"/>
        <v>14594.664934645418</v>
      </c>
    </row>
    <row r="72" spans="1:7">
      <c r="A72" s="4">
        <v>69</v>
      </c>
      <c r="B72" s="4" t="s">
        <v>70</v>
      </c>
      <c r="C72" s="1">
        <v>58882.091600726599</v>
      </c>
      <c r="D72" s="1">
        <v>58307.756528753402</v>
      </c>
      <c r="E72" s="1">
        <v>114412.41774197</v>
      </c>
      <c r="F72" s="1">
        <f t="shared" si="2"/>
        <v>113296.440669959</v>
      </c>
      <c r="G72" s="1">
        <f t="shared" si="3"/>
        <v>1115.9770720109955</v>
      </c>
    </row>
    <row r="73" spans="1:7">
      <c r="A73" s="4">
        <v>70</v>
      </c>
      <c r="B73" s="4" t="s">
        <v>71</v>
      </c>
      <c r="C73" s="8">
        <v>8.8455348100122396E-5</v>
      </c>
      <c r="D73" s="1">
        <v>0</v>
      </c>
      <c r="E73" s="1">
        <v>3.3071279548753499E-4</v>
      </c>
      <c r="F73" s="1">
        <f t="shared" si="2"/>
        <v>0</v>
      </c>
      <c r="G73" s="1">
        <f t="shared" si="3"/>
        <v>3.3071279548753499E-4</v>
      </c>
    </row>
    <row r="74" spans="1:7">
      <c r="A74" s="4">
        <v>71</v>
      </c>
      <c r="B74" s="4" t="s">
        <v>72</v>
      </c>
      <c r="C74" s="1">
        <v>233694.98956067901</v>
      </c>
      <c r="D74" s="1">
        <v>180948.95236625499</v>
      </c>
      <c r="E74" s="1">
        <v>535495.02840099705</v>
      </c>
      <c r="F74" s="1">
        <f t="shared" si="2"/>
        <v>414631.33021659829</v>
      </c>
      <c r="G74" s="1">
        <f t="shared" si="3"/>
        <v>120863.69818439876</v>
      </c>
    </row>
    <row r="75" spans="1:7">
      <c r="A75" s="4">
        <v>72</v>
      </c>
      <c r="B75" s="4" t="s">
        <v>73</v>
      </c>
      <c r="C75" s="1">
        <v>1373390.22107799</v>
      </c>
      <c r="D75" s="1">
        <v>61486.027856912398</v>
      </c>
      <c r="E75" s="1">
        <v>802729.93381639605</v>
      </c>
      <c r="F75" s="1">
        <f t="shared" si="2"/>
        <v>35937.837851700839</v>
      </c>
      <c r="G75" s="1">
        <f t="shared" si="3"/>
        <v>766792.09596469521</v>
      </c>
    </row>
    <row r="76" spans="1:7">
      <c r="A76" s="4">
        <v>73</v>
      </c>
      <c r="B76" s="4" t="s">
        <v>74</v>
      </c>
      <c r="C76" s="1">
        <v>1541630.71016399</v>
      </c>
      <c r="D76" s="1">
        <v>8497.7077503570308</v>
      </c>
      <c r="E76" s="1">
        <v>402113.17029785999</v>
      </c>
      <c r="F76" s="1">
        <f t="shared" si="2"/>
        <v>2216.5102065184442</v>
      </c>
      <c r="G76" s="1">
        <f t="shared" si="3"/>
        <v>399896.66009134153</v>
      </c>
    </row>
    <row r="77" spans="1:7">
      <c r="A77" s="4">
        <v>74</v>
      </c>
      <c r="B77" s="4" t="s">
        <v>75</v>
      </c>
      <c r="C77" s="1">
        <v>514694.23243109701</v>
      </c>
      <c r="D77" s="1">
        <v>1020.11530031908</v>
      </c>
      <c r="E77" s="1">
        <v>189010.38662917301</v>
      </c>
      <c r="F77" s="1">
        <f t="shared" si="2"/>
        <v>374.61540303049031</v>
      </c>
      <c r="G77" s="1">
        <f t="shared" si="3"/>
        <v>188635.7712261425</v>
      </c>
    </row>
    <row r="78" spans="1:7">
      <c r="A78" s="4">
        <v>75</v>
      </c>
      <c r="B78" s="4" t="s">
        <v>76</v>
      </c>
      <c r="C78" s="1">
        <v>162663.49292542599</v>
      </c>
      <c r="D78" s="1">
        <v>179.871989497063</v>
      </c>
      <c r="E78" s="1">
        <v>90092.2045544305</v>
      </c>
      <c r="F78" s="1">
        <f t="shared" si="2"/>
        <v>99.623239240356639</v>
      </c>
      <c r="G78" s="1">
        <f t="shared" si="3"/>
        <v>89992.581315190138</v>
      </c>
    </row>
    <row r="79" spans="1:7">
      <c r="A79" s="4">
        <v>76</v>
      </c>
      <c r="B79" s="4" t="s">
        <v>77</v>
      </c>
      <c r="C79" s="1">
        <v>43462.239484909303</v>
      </c>
      <c r="D79" s="1">
        <v>2411.2935375212301</v>
      </c>
      <c r="E79" s="1">
        <v>70550.575390599697</v>
      </c>
      <c r="F79" s="1">
        <f t="shared" si="2"/>
        <v>3914.1597056181326</v>
      </c>
      <c r="G79" s="1">
        <f t="shared" si="3"/>
        <v>66636.415684981563</v>
      </c>
    </row>
    <row r="80" spans="1:7">
      <c r="A80" s="4">
        <v>77</v>
      </c>
      <c r="B80" s="4" t="s">
        <v>78</v>
      </c>
      <c r="C80" s="1">
        <v>391740.72514921002</v>
      </c>
      <c r="D80" s="1">
        <v>19590.1329786116</v>
      </c>
      <c r="E80" s="1">
        <v>338523.04166035203</v>
      </c>
      <c r="F80" s="1">
        <f t="shared" si="2"/>
        <v>16928.828116924582</v>
      </c>
      <c r="G80" s="1">
        <f t="shared" si="3"/>
        <v>321594.21354342747</v>
      </c>
    </row>
    <row r="81" spans="1:7">
      <c r="A81" s="4">
        <v>78</v>
      </c>
      <c r="B81" s="4" t="s">
        <v>79</v>
      </c>
      <c r="C81" s="1">
        <v>75.183409922173794</v>
      </c>
      <c r="D81" s="1">
        <v>39.9164063713554</v>
      </c>
      <c r="E81" s="1">
        <v>1461.8108216783701</v>
      </c>
      <c r="F81" s="1">
        <f t="shared" si="2"/>
        <v>776.10519204383104</v>
      </c>
      <c r="G81" s="1">
        <f t="shared" si="3"/>
        <v>685.70562963453904</v>
      </c>
    </row>
    <row r="82" spans="1:7">
      <c r="A82" s="4">
        <v>79</v>
      </c>
      <c r="B82" s="4" t="s">
        <v>80</v>
      </c>
      <c r="C82" s="1">
        <v>514.24811985839597</v>
      </c>
      <c r="D82" s="1">
        <v>474.08200048167203</v>
      </c>
      <c r="E82" s="1">
        <v>4790.6533999389203</v>
      </c>
      <c r="F82" s="1">
        <f t="shared" si="2"/>
        <v>4416.4722431707814</v>
      </c>
      <c r="G82" s="1">
        <f t="shared" si="3"/>
        <v>374.18115676813886</v>
      </c>
    </row>
    <row r="83" spans="1:7">
      <c r="A83" s="4">
        <v>80</v>
      </c>
      <c r="B83" s="4" t="s">
        <v>81</v>
      </c>
      <c r="C83" s="1">
        <v>2.9386517332062798</v>
      </c>
      <c r="D83" s="1">
        <v>2.93856334883588</v>
      </c>
      <c r="E83" s="1">
        <v>56.011965664511102</v>
      </c>
      <c r="F83" s="1">
        <f t="shared" si="2"/>
        <v>56.010281020405721</v>
      </c>
      <c r="G83" s="1">
        <f t="shared" si="3"/>
        <v>1.6846441053814942E-3</v>
      </c>
    </row>
    <row r="84" spans="1:7">
      <c r="A84" s="4">
        <v>81</v>
      </c>
      <c r="B84" s="4" t="s">
        <v>82</v>
      </c>
      <c r="C84" s="1">
        <v>71484.610049921204</v>
      </c>
      <c r="D84" s="1">
        <v>25953.922007591402</v>
      </c>
      <c r="E84" s="1">
        <v>332661.41454925103</v>
      </c>
      <c r="F84" s="1">
        <f t="shared" si="2"/>
        <v>120779.40135809427</v>
      </c>
      <c r="G84" s="1">
        <f t="shared" si="3"/>
        <v>211882.01319115676</v>
      </c>
    </row>
    <row r="85" spans="1:7">
      <c r="A85" s="4">
        <v>82</v>
      </c>
      <c r="B85" s="4" t="s">
        <v>83</v>
      </c>
      <c r="C85" s="1">
        <v>122479.75853159701</v>
      </c>
      <c r="D85" s="1">
        <v>26590.265456687099</v>
      </c>
      <c r="E85" s="1">
        <v>228625.17205402299</v>
      </c>
      <c r="F85" s="1">
        <f t="shared" si="2"/>
        <v>49634.356630683062</v>
      </c>
      <c r="G85" s="1">
        <f t="shared" si="3"/>
        <v>178990.81542333993</v>
      </c>
    </row>
    <row r="86" spans="1:7">
      <c r="A86" s="4">
        <v>83</v>
      </c>
      <c r="B86" s="4" t="s">
        <v>84</v>
      </c>
      <c r="C86" s="1">
        <v>9920.2618902426802</v>
      </c>
      <c r="D86" s="1">
        <v>1372.9656347452501</v>
      </c>
      <c r="E86" s="1">
        <v>23590.397622595799</v>
      </c>
      <c r="F86" s="1">
        <f t="shared" si="2"/>
        <v>3264.9143343339447</v>
      </c>
      <c r="G86" s="1">
        <f t="shared" si="3"/>
        <v>20325.483288261854</v>
      </c>
    </row>
    <row r="87" spans="1:7">
      <c r="A87" s="4">
        <v>84</v>
      </c>
      <c r="B87" s="4" t="s">
        <v>85</v>
      </c>
      <c r="C87" s="1">
        <v>1425.3940129850801</v>
      </c>
      <c r="D87" s="1">
        <v>1425.3939244620501</v>
      </c>
      <c r="E87" s="1">
        <v>3969.2662621967802</v>
      </c>
      <c r="F87" s="1">
        <f t="shared" si="2"/>
        <v>3969.2660156884654</v>
      </c>
      <c r="G87" s="1">
        <f t="shared" si="3"/>
        <v>2.4650831483086222E-4</v>
      </c>
    </row>
    <row r="88" spans="1:7">
      <c r="A88" s="4">
        <v>85</v>
      </c>
      <c r="B88" s="4" t="s">
        <v>86</v>
      </c>
      <c r="C88" s="1">
        <v>24711.966406324402</v>
      </c>
      <c r="D88" s="1">
        <v>1399.1057391588599</v>
      </c>
      <c r="E88" s="1">
        <v>59604.012961812397</v>
      </c>
      <c r="F88" s="1">
        <f t="shared" si="2"/>
        <v>3374.5722716112405</v>
      </c>
      <c r="G88" s="1">
        <f t="shared" si="3"/>
        <v>56229.440690201154</v>
      </c>
    </row>
    <row r="89" spans="1:7">
      <c r="A89" s="4">
        <v>86</v>
      </c>
      <c r="B89" s="4" t="s">
        <v>87</v>
      </c>
      <c r="C89" s="1">
        <v>16.466691929623501</v>
      </c>
      <c r="D89" s="1">
        <v>16.4666037655366</v>
      </c>
      <c r="E89" s="1">
        <v>425.836969019305</v>
      </c>
      <c r="F89" s="1">
        <f t="shared" si="2"/>
        <v>425.83468905149471</v>
      </c>
      <c r="G89" s="1">
        <f t="shared" si="3"/>
        <v>2.2799678102956022E-3</v>
      </c>
    </row>
    <row r="90" spans="1:7">
      <c r="A90" s="4">
        <v>87</v>
      </c>
      <c r="B90" s="4" t="s">
        <v>88</v>
      </c>
      <c r="C90" s="1">
        <v>72084.963687024399</v>
      </c>
      <c r="D90" s="1">
        <v>37673.420605152402</v>
      </c>
      <c r="E90" s="1">
        <v>710697.20717728301</v>
      </c>
      <c r="F90" s="1">
        <f t="shared" si="2"/>
        <v>371428.29016526818</v>
      </c>
      <c r="G90" s="1">
        <f t="shared" si="3"/>
        <v>339268.91701201483</v>
      </c>
    </row>
    <row r="91" spans="1:7">
      <c r="A91" s="4">
        <v>88</v>
      </c>
      <c r="B91" s="4" t="s">
        <v>89</v>
      </c>
      <c r="C91" s="1">
        <v>486.44647580221999</v>
      </c>
      <c r="D91" s="1">
        <v>475.32197299044901</v>
      </c>
      <c r="E91" s="1">
        <v>4991.7877319111203</v>
      </c>
      <c r="F91" s="1">
        <f t="shared" si="2"/>
        <v>4877.6309656033154</v>
      </c>
      <c r="G91" s="1">
        <f t="shared" si="3"/>
        <v>114.1567663078049</v>
      </c>
    </row>
    <row r="92" spans="1:7">
      <c r="A92" s="4">
        <v>89</v>
      </c>
      <c r="B92" s="4" t="s">
        <v>90</v>
      </c>
      <c r="C92" s="1">
        <v>8.5636444360883992</v>
      </c>
      <c r="D92" s="1">
        <v>8.5635561723895801</v>
      </c>
      <c r="E92" s="1">
        <v>52.121713677147298</v>
      </c>
      <c r="F92" s="1">
        <f t="shared" si="2"/>
        <v>52.121176469504888</v>
      </c>
      <c r="G92" s="1">
        <f t="shared" si="3"/>
        <v>5.3720764240949848E-4</v>
      </c>
    </row>
    <row r="93" spans="1:7">
      <c r="A93" s="4">
        <v>90</v>
      </c>
      <c r="B93" s="4" t="s">
        <v>91</v>
      </c>
      <c r="C93" s="1">
        <v>36597.772795114703</v>
      </c>
      <c r="D93" s="1">
        <v>35853.366321457201</v>
      </c>
      <c r="E93" s="1">
        <v>143419.76789428899</v>
      </c>
      <c r="F93" s="1">
        <f t="shared" si="2"/>
        <v>140502.57934654172</v>
      </c>
      <c r="G93" s="1">
        <f t="shared" si="3"/>
        <v>2917.1885477472679</v>
      </c>
    </row>
    <row r="94" spans="1:7">
      <c r="A94" s="4">
        <v>91</v>
      </c>
      <c r="B94" s="4" t="s">
        <v>92</v>
      </c>
      <c r="C94" s="1">
        <v>423.94650348015</v>
      </c>
      <c r="D94" s="1">
        <v>188.516215089463</v>
      </c>
      <c r="E94" s="1">
        <v>1132.3589968849101</v>
      </c>
      <c r="F94" s="1">
        <f t="shared" si="2"/>
        <v>503.52587051172429</v>
      </c>
      <c r="G94" s="1">
        <f t="shared" si="3"/>
        <v>628.83312637318579</v>
      </c>
    </row>
    <row r="95" spans="1:7">
      <c r="A95" s="4">
        <v>92</v>
      </c>
      <c r="B95" s="4" t="s">
        <v>93</v>
      </c>
      <c r="C95" s="1">
        <v>14240.0182466515</v>
      </c>
      <c r="D95" s="1">
        <v>923.41378411558003</v>
      </c>
      <c r="E95" s="1">
        <v>41476.121211913996</v>
      </c>
      <c r="F95" s="1">
        <f t="shared" si="2"/>
        <v>2689.5767530168741</v>
      </c>
      <c r="G95" s="1">
        <f t="shared" si="3"/>
        <v>38786.544458897122</v>
      </c>
    </row>
    <row r="96" spans="1:7">
      <c r="A96" s="4">
        <v>93</v>
      </c>
      <c r="B96" s="4" t="s">
        <v>94</v>
      </c>
      <c r="C96" s="1">
        <v>318494.01975906902</v>
      </c>
      <c r="D96" s="1">
        <v>136952.52321564301</v>
      </c>
      <c r="E96" s="1">
        <v>927853.06761401205</v>
      </c>
      <c r="F96" s="1">
        <f t="shared" si="2"/>
        <v>398977.09501496924</v>
      </c>
      <c r="G96" s="1">
        <f t="shared" si="3"/>
        <v>528875.97259904281</v>
      </c>
    </row>
    <row r="97" spans="1:7">
      <c r="A97" s="4">
        <v>94</v>
      </c>
      <c r="B97" s="4" t="s">
        <v>95</v>
      </c>
      <c r="C97" s="1">
        <v>48270.522787752998</v>
      </c>
      <c r="D97" s="1">
        <v>7539.4549867402902</v>
      </c>
      <c r="E97" s="1">
        <v>147909.13229283501</v>
      </c>
      <c r="F97" s="1">
        <f t="shared" si="2"/>
        <v>23102.178734483827</v>
      </c>
      <c r="G97" s="1">
        <f t="shared" si="3"/>
        <v>124806.95355835119</v>
      </c>
    </row>
    <row r="98" spans="1:7">
      <c r="A98" s="4">
        <v>95</v>
      </c>
      <c r="B98" s="4" t="s">
        <v>96</v>
      </c>
      <c r="C98" s="1">
        <v>52316.788322569402</v>
      </c>
      <c r="D98" s="1">
        <v>11804.322724195101</v>
      </c>
      <c r="E98" s="1">
        <v>116197.148137051</v>
      </c>
      <c r="F98" s="1">
        <f t="shared" si="2"/>
        <v>26217.753042939305</v>
      </c>
      <c r="G98" s="1">
        <f t="shared" si="3"/>
        <v>89979.395094111693</v>
      </c>
    </row>
    <row r="99" spans="1:7">
      <c r="A99" s="4">
        <v>96</v>
      </c>
      <c r="B99" s="4" t="s">
        <v>97</v>
      </c>
      <c r="C99" s="1">
        <v>12838.840150833799</v>
      </c>
      <c r="D99" s="1">
        <v>6294.6021002861598</v>
      </c>
      <c r="E99" s="1">
        <v>76788.285322609605</v>
      </c>
      <c r="F99" s="1">
        <f t="shared" si="2"/>
        <v>37647.614300866633</v>
      </c>
      <c r="G99" s="1">
        <f t="shared" si="3"/>
        <v>39140.671021742972</v>
      </c>
    </row>
    <row r="100" spans="1:7">
      <c r="A100" s="4">
        <v>97</v>
      </c>
      <c r="B100" s="4" t="s">
        <v>98</v>
      </c>
      <c r="C100" s="1">
        <v>25649.106368971599</v>
      </c>
      <c r="D100" s="1">
        <v>25644.449357646899</v>
      </c>
      <c r="E100" s="1">
        <v>435174.96598125901</v>
      </c>
      <c r="F100" s="1">
        <f t="shared" si="2"/>
        <v>435095.95290705486</v>
      </c>
      <c r="G100" s="1">
        <f t="shared" si="3"/>
        <v>79.013074204151053</v>
      </c>
    </row>
    <row r="101" spans="1:7">
      <c r="A101" s="4">
        <v>98</v>
      </c>
      <c r="B101" s="4" t="s">
        <v>99</v>
      </c>
      <c r="C101" s="1">
        <v>40044.696471537798</v>
      </c>
      <c r="D101" s="1">
        <v>40044.696383335002</v>
      </c>
      <c r="E101" s="1">
        <v>481107.97701775201</v>
      </c>
      <c r="F101" s="1">
        <f t="shared" si="2"/>
        <v>481107.97595805943</v>
      </c>
      <c r="G101" s="1">
        <f t="shared" si="3"/>
        <v>1.0596925858408213E-3</v>
      </c>
    </row>
    <row r="102" spans="1:7">
      <c r="A102" s="4">
        <v>99</v>
      </c>
      <c r="B102" s="4" t="s">
        <v>100</v>
      </c>
      <c r="C102" s="1">
        <v>43.994090429172502</v>
      </c>
      <c r="D102" s="1">
        <v>40.075367997373903</v>
      </c>
      <c r="E102" s="1">
        <v>171.21619635457</v>
      </c>
      <c r="F102" s="1">
        <f t="shared" si="2"/>
        <v>155.96531282006282</v>
      </c>
      <c r="G102" s="1">
        <f t="shared" si="3"/>
        <v>15.250883534507182</v>
      </c>
    </row>
    <row r="103" spans="1:7">
      <c r="A103" s="4">
        <v>100</v>
      </c>
      <c r="B103" s="4" t="s">
        <v>101</v>
      </c>
      <c r="C103" s="1">
        <v>10830.736220578699</v>
      </c>
      <c r="D103" s="1">
        <v>358.17313312729999</v>
      </c>
      <c r="E103" s="1">
        <v>38105.188630803903</v>
      </c>
      <c r="F103" s="1">
        <f t="shared" si="2"/>
        <v>1260.1410026374515</v>
      </c>
      <c r="G103" s="1">
        <f t="shared" si="3"/>
        <v>36845.047628166452</v>
      </c>
    </row>
    <row r="104" spans="1:7">
      <c r="A104" s="4">
        <v>101</v>
      </c>
      <c r="B104" s="4" t="s">
        <v>102</v>
      </c>
      <c r="C104" s="1">
        <v>178320.47354857501</v>
      </c>
      <c r="D104" s="1">
        <v>178320.47346028101</v>
      </c>
      <c r="E104" s="1">
        <v>1583676.72687148</v>
      </c>
      <c r="F104" s="1">
        <f t="shared" si="2"/>
        <v>1583676.7260873348</v>
      </c>
      <c r="G104" s="1">
        <f t="shared" si="3"/>
        <v>7.8414520248770714E-4</v>
      </c>
    </row>
    <row r="105" spans="1:7">
      <c r="A105" s="4">
        <v>102</v>
      </c>
      <c r="B105" s="4" t="s">
        <v>103</v>
      </c>
      <c r="C105" s="1">
        <v>237944.48104420499</v>
      </c>
      <c r="D105" s="1">
        <v>237944.48095592199</v>
      </c>
      <c r="E105" s="1">
        <v>2598077.2816320802</v>
      </c>
      <c r="F105" s="1">
        <f t="shared" si="2"/>
        <v>2598077.2806681325</v>
      </c>
      <c r="G105" s="1">
        <f t="shared" si="3"/>
        <v>9.6394773572683334E-4</v>
      </c>
    </row>
    <row r="106" spans="1:7">
      <c r="A106" s="4">
        <v>103</v>
      </c>
      <c r="B106" s="4" t="s">
        <v>104</v>
      </c>
      <c r="C106" s="1">
        <v>377753.12626573403</v>
      </c>
      <c r="D106" s="1">
        <v>377753.12617741502</v>
      </c>
      <c r="E106" s="1">
        <v>3568156.8697029301</v>
      </c>
      <c r="F106" s="1">
        <f t="shared" si="2"/>
        <v>3568156.8688686918</v>
      </c>
      <c r="G106" s="1">
        <f t="shared" si="3"/>
        <v>8.3423824980854988E-4</v>
      </c>
    </row>
    <row r="107" spans="1:7">
      <c r="A107" s="4">
        <v>104</v>
      </c>
      <c r="B107" s="4" t="s">
        <v>105</v>
      </c>
      <c r="C107" s="1">
        <v>216307.547774682</v>
      </c>
      <c r="D107" s="1">
        <v>216307.547686259</v>
      </c>
      <c r="E107" s="1">
        <v>1421463.12558335</v>
      </c>
      <c r="F107" s="1">
        <f t="shared" si="2"/>
        <v>1421463.1250022789</v>
      </c>
      <c r="G107" s="1">
        <f t="shared" si="3"/>
        <v>5.8107101358473301E-4</v>
      </c>
    </row>
    <row r="108" spans="1:7">
      <c r="A108" s="4">
        <v>105</v>
      </c>
      <c r="B108" s="4" t="s">
        <v>106</v>
      </c>
      <c r="C108" s="1">
        <v>411418.66406099498</v>
      </c>
      <c r="D108" s="1">
        <v>411286.51669338899</v>
      </c>
      <c r="E108" s="1">
        <v>2168482.2566918801</v>
      </c>
      <c r="F108" s="1">
        <f t="shared" si="2"/>
        <v>2167785.7418106794</v>
      </c>
      <c r="G108" s="1">
        <f t="shared" si="3"/>
        <v>696.51488120062277</v>
      </c>
    </row>
    <row r="109" spans="1:7">
      <c r="A109" s="4">
        <v>106</v>
      </c>
      <c r="B109" s="4" t="s">
        <v>107</v>
      </c>
      <c r="C109" s="1">
        <v>238397.199541485</v>
      </c>
      <c r="D109" s="1">
        <v>238397.19945303199</v>
      </c>
      <c r="E109" s="1">
        <v>1222860.0994637499</v>
      </c>
      <c r="F109" s="1">
        <f t="shared" si="2"/>
        <v>1222860.0990100296</v>
      </c>
      <c r="G109" s="1">
        <f t="shared" si="3"/>
        <v>4.537203349173069E-4</v>
      </c>
    </row>
    <row r="110" spans="1:7">
      <c r="A110" s="4">
        <v>107</v>
      </c>
      <c r="B110" s="4" t="s">
        <v>108</v>
      </c>
      <c r="C110" s="1">
        <v>13710.257658030399</v>
      </c>
      <c r="D110" s="1">
        <v>13710.257569539501</v>
      </c>
      <c r="E110" s="1">
        <v>78186.136680790907</v>
      </c>
      <c r="F110" s="1">
        <f t="shared" si="2"/>
        <v>78186.136176149666</v>
      </c>
      <c r="G110" s="1">
        <f t="shared" si="3"/>
        <v>5.0464124069549143E-4</v>
      </c>
    </row>
    <row r="111" spans="1:7">
      <c r="A111" s="4">
        <v>108</v>
      </c>
      <c r="B111" s="4" t="s">
        <v>109</v>
      </c>
      <c r="C111" s="1">
        <v>428.41752640736001</v>
      </c>
      <c r="D111" s="1">
        <v>428.41743786952901</v>
      </c>
      <c r="E111" s="1">
        <v>1408.0623435756299</v>
      </c>
      <c r="F111" s="1">
        <f t="shared" si="2"/>
        <v>1408.0620525819656</v>
      </c>
      <c r="G111" s="1">
        <f t="shared" si="3"/>
        <v>2.9099366429363727E-4</v>
      </c>
    </row>
    <row r="112" spans="1:7">
      <c r="A112" s="4">
        <v>109</v>
      </c>
      <c r="B112" s="4" t="s">
        <v>110</v>
      </c>
      <c r="C112" s="1">
        <v>367020.62865799898</v>
      </c>
      <c r="D112" s="1">
        <v>367020.62856947503</v>
      </c>
      <c r="E112" s="1">
        <v>1624527.4851524499</v>
      </c>
      <c r="F112" s="1">
        <f t="shared" si="2"/>
        <v>1624527.4847606202</v>
      </c>
      <c r="G112" s="1">
        <f t="shared" si="3"/>
        <v>3.9182975888252258E-4</v>
      </c>
    </row>
    <row r="113" spans="1:7">
      <c r="A113" s="4">
        <v>110</v>
      </c>
      <c r="B113" s="4" t="s">
        <v>111</v>
      </c>
      <c r="C113" s="1">
        <v>149154.85036674899</v>
      </c>
      <c r="D113" s="1">
        <v>149154.850278064</v>
      </c>
      <c r="E113" s="1">
        <v>493261.45280721597</v>
      </c>
      <c r="F113" s="1">
        <f t="shared" si="2"/>
        <v>493261.45251393091</v>
      </c>
      <c r="G113" s="1">
        <f t="shared" si="3"/>
        <v>2.9328506207093596E-4</v>
      </c>
    </row>
    <row r="114" spans="1:7">
      <c r="A114" s="4">
        <v>111</v>
      </c>
      <c r="B114" s="4" t="s">
        <v>112</v>
      </c>
      <c r="C114" s="1">
        <v>124410.430765603</v>
      </c>
      <c r="D114" s="1">
        <v>124410.430677185</v>
      </c>
      <c r="E114" s="1">
        <v>731010.10431676696</v>
      </c>
      <c r="F114" s="1">
        <f t="shared" si="2"/>
        <v>731010.103797241</v>
      </c>
      <c r="G114" s="1">
        <f t="shared" si="3"/>
        <v>5.1952595822513103E-4</v>
      </c>
    </row>
    <row r="115" spans="1:7">
      <c r="A115" s="4">
        <v>112</v>
      </c>
      <c r="B115" s="4" t="s">
        <v>113</v>
      </c>
      <c r="C115" s="1">
        <v>234407.67318189301</v>
      </c>
      <c r="D115" s="1">
        <v>234407.67309260101</v>
      </c>
      <c r="E115" s="1">
        <v>791588.52956477297</v>
      </c>
      <c r="F115" s="1">
        <f t="shared" si="2"/>
        <v>791588.52926323621</v>
      </c>
      <c r="G115" s="1">
        <f t="shared" si="3"/>
        <v>3.0153675470501184E-4</v>
      </c>
    </row>
    <row r="116" spans="1:7">
      <c r="A116" s="4">
        <v>113</v>
      </c>
      <c r="B116" s="4" t="s">
        <v>114</v>
      </c>
      <c r="C116" s="1">
        <v>340230.997291771</v>
      </c>
      <c r="D116" s="1">
        <v>340230.99716625601</v>
      </c>
      <c r="E116" s="1">
        <v>1233576.5966524701</v>
      </c>
      <c r="F116" s="1">
        <f t="shared" si="2"/>
        <v>1233576.59619739</v>
      </c>
      <c r="G116" s="1">
        <f t="shared" si="3"/>
        <v>4.550800658762455E-4</v>
      </c>
    </row>
    <row r="117" spans="1:7">
      <c r="A117" s="4">
        <v>114</v>
      </c>
      <c r="B117" s="4" t="s">
        <v>115</v>
      </c>
      <c r="C117" s="1">
        <v>104698.257067032</v>
      </c>
      <c r="D117" s="1">
        <v>104698.25697844</v>
      </c>
      <c r="E117" s="1">
        <v>361260.08051922597</v>
      </c>
      <c r="F117" s="1">
        <f t="shared" si="2"/>
        <v>361260.08021354035</v>
      </c>
      <c r="G117" s="1">
        <f t="shared" si="3"/>
        <v>3.0568562215194106E-4</v>
      </c>
    </row>
    <row r="118" spans="1:7">
      <c r="A118" s="4">
        <v>115</v>
      </c>
      <c r="B118" s="4" t="s">
        <v>116</v>
      </c>
      <c r="C118" s="1">
        <v>1059549.28599977</v>
      </c>
      <c r="D118" s="1">
        <v>498188.75368561398</v>
      </c>
      <c r="E118" s="1">
        <v>1548761.45891593</v>
      </c>
      <c r="F118" s="1">
        <f t="shared" si="2"/>
        <v>728211.09047852992</v>
      </c>
      <c r="G118" s="1">
        <f t="shared" si="3"/>
        <v>820550.36843740009</v>
      </c>
    </row>
    <row r="119" spans="1:7">
      <c r="A119" s="4">
        <v>116</v>
      </c>
      <c r="B119" s="4" t="s">
        <v>117</v>
      </c>
      <c r="C119" s="1">
        <v>333054.35407656</v>
      </c>
      <c r="D119" s="1">
        <v>89122.591729524298</v>
      </c>
      <c r="E119" s="1">
        <v>940480.22438421706</v>
      </c>
      <c r="F119" s="1">
        <f t="shared" si="2"/>
        <v>251664.73292289863</v>
      </c>
      <c r="G119" s="1">
        <f t="shared" si="3"/>
        <v>688815.49146131845</v>
      </c>
    </row>
    <row r="120" spans="1:7">
      <c r="A120" s="4">
        <v>117</v>
      </c>
      <c r="B120" s="4" t="s">
        <v>118</v>
      </c>
      <c r="C120" s="1">
        <v>1286110.9024515899</v>
      </c>
      <c r="D120" s="1">
        <v>243414.89987291099</v>
      </c>
      <c r="E120" s="1">
        <v>4149363.79729866</v>
      </c>
      <c r="F120" s="1">
        <f t="shared" si="2"/>
        <v>785326.49970576924</v>
      </c>
      <c r="G120" s="1">
        <f t="shared" si="3"/>
        <v>3364037.2975928909</v>
      </c>
    </row>
    <row r="121" spans="1:7">
      <c r="A121" s="4">
        <v>118</v>
      </c>
      <c r="B121" s="4" t="s">
        <v>119</v>
      </c>
      <c r="C121" s="1">
        <v>179897.99007120699</v>
      </c>
      <c r="D121" s="1">
        <v>175168.39972242201</v>
      </c>
      <c r="E121" s="1">
        <v>684303.70607186004</v>
      </c>
      <c r="F121" s="1">
        <f t="shared" si="2"/>
        <v>666313.08704051783</v>
      </c>
      <c r="G121" s="1">
        <f t="shared" si="3"/>
        <v>17990.619031342212</v>
      </c>
    </row>
    <row r="122" spans="1:7">
      <c r="A122" s="4">
        <v>119</v>
      </c>
      <c r="B122" s="4" t="s">
        <v>120</v>
      </c>
      <c r="C122" s="1">
        <v>22928.791308383301</v>
      </c>
      <c r="D122" s="1">
        <v>22516.286869142001</v>
      </c>
      <c r="E122" s="1">
        <v>74445.759537545702</v>
      </c>
      <c r="F122" s="1">
        <f t="shared" si="2"/>
        <v>73106.430050923358</v>
      </c>
      <c r="G122" s="1">
        <f t="shared" si="3"/>
        <v>1339.3294866223441</v>
      </c>
    </row>
    <row r="123" spans="1:7">
      <c r="A123" s="4">
        <v>120</v>
      </c>
      <c r="B123" s="4" t="s">
        <v>121</v>
      </c>
      <c r="C123" s="1">
        <v>80176.880028476604</v>
      </c>
      <c r="D123" s="1">
        <v>50709.452675587301</v>
      </c>
      <c r="E123" s="1">
        <v>204290.47615301001</v>
      </c>
      <c r="F123" s="1">
        <f t="shared" si="2"/>
        <v>129207.54996795666</v>
      </c>
      <c r="G123" s="1">
        <f t="shared" si="3"/>
        <v>75082.926185053351</v>
      </c>
    </row>
    <row r="124" spans="1:7">
      <c r="A124" s="4">
        <v>121</v>
      </c>
      <c r="B124" s="4" t="s">
        <v>122</v>
      </c>
      <c r="C124" s="1">
        <v>67887.754917358601</v>
      </c>
      <c r="D124" s="1">
        <v>61888.266675803097</v>
      </c>
      <c r="E124" s="1">
        <v>195501.49820333801</v>
      </c>
      <c r="F124" s="1">
        <f t="shared" si="2"/>
        <v>178224.31852483455</v>
      </c>
      <c r="G124" s="1">
        <f t="shared" si="3"/>
        <v>17277.179678503453</v>
      </c>
    </row>
    <row r="125" spans="1:7">
      <c r="A125" s="4">
        <v>122</v>
      </c>
      <c r="B125" s="4" t="s">
        <v>123</v>
      </c>
      <c r="C125" s="1">
        <v>239632.01536166799</v>
      </c>
      <c r="D125" s="1">
        <v>236523.672518479</v>
      </c>
      <c r="E125" s="1">
        <v>737165.47951026296</v>
      </c>
      <c r="F125" s="1">
        <f t="shared" si="2"/>
        <v>727603.47236767213</v>
      </c>
      <c r="G125" s="1">
        <f t="shared" si="3"/>
        <v>9562.0071425908245</v>
      </c>
    </row>
    <row r="126" spans="1:7">
      <c r="A126" s="4">
        <v>123</v>
      </c>
      <c r="B126" s="4" t="s">
        <v>124</v>
      </c>
      <c r="C126" s="1">
        <v>879880.32358511304</v>
      </c>
      <c r="D126" s="1">
        <v>733081.03506458597</v>
      </c>
      <c r="E126" s="1">
        <v>2725826.5149321598</v>
      </c>
      <c r="F126" s="1">
        <f t="shared" si="2"/>
        <v>2271049.447760113</v>
      </c>
      <c r="G126" s="1">
        <f t="shared" si="3"/>
        <v>454777.06717204675</v>
      </c>
    </row>
    <row r="127" spans="1:7">
      <c r="A127" s="4">
        <v>124</v>
      </c>
      <c r="B127" s="4" t="s">
        <v>125</v>
      </c>
      <c r="C127" s="1">
        <v>2059969.62926627</v>
      </c>
      <c r="D127" s="1">
        <v>1426206.95222687</v>
      </c>
      <c r="E127" s="1">
        <v>28435832.2801839</v>
      </c>
      <c r="F127" s="1">
        <f t="shared" si="2"/>
        <v>19687368.742810417</v>
      </c>
      <c r="G127" s="1">
        <f t="shared" si="3"/>
        <v>8748463.5373734832</v>
      </c>
    </row>
    <row r="128" spans="1:7">
      <c r="A128" s="4">
        <v>125</v>
      </c>
      <c r="B128" s="4" t="s">
        <v>126</v>
      </c>
      <c r="C128" s="1">
        <v>17688.0475808144</v>
      </c>
      <c r="D128" s="1">
        <v>10.7705518548987</v>
      </c>
      <c r="E128" s="1">
        <v>306619.09946408798</v>
      </c>
      <c r="F128" s="1">
        <f t="shared" si="2"/>
        <v>186.70556461315493</v>
      </c>
      <c r="G128" s="1">
        <f t="shared" si="3"/>
        <v>306432.39389947482</v>
      </c>
    </row>
    <row r="129" spans="1:7">
      <c r="A129" s="4">
        <v>126</v>
      </c>
      <c r="B129" s="4" t="s">
        <v>127</v>
      </c>
      <c r="C129" s="1">
        <v>7.10622185772083</v>
      </c>
      <c r="D129" s="1">
        <v>2.2069712214311501</v>
      </c>
      <c r="E129" s="1">
        <v>333.66197603991799</v>
      </c>
      <c r="F129" s="1">
        <f t="shared" si="2"/>
        <v>103.62501953212701</v>
      </c>
      <c r="G129" s="1">
        <f t="shared" si="3"/>
        <v>230.03695650779099</v>
      </c>
    </row>
    <row r="130" spans="1:7">
      <c r="A130" s="4">
        <v>127</v>
      </c>
      <c r="B130" s="4" t="s">
        <v>128</v>
      </c>
      <c r="C130" s="1">
        <v>1916684.6979801301</v>
      </c>
      <c r="D130" s="1">
        <v>1583310.2345348699</v>
      </c>
      <c r="E130" s="1">
        <v>3942311.2863086802</v>
      </c>
      <c r="F130" s="1">
        <f t="shared" si="2"/>
        <v>3256613.7841622033</v>
      </c>
      <c r="G130" s="1">
        <f t="shared" si="3"/>
        <v>685697.50214647688</v>
      </c>
    </row>
    <row r="131" spans="1:7">
      <c r="A131" s="4">
        <v>128</v>
      </c>
      <c r="B131" s="4" t="s">
        <v>129</v>
      </c>
      <c r="C131" s="1">
        <v>307002.14373555401</v>
      </c>
      <c r="D131" s="1">
        <v>302571.50345553103</v>
      </c>
      <c r="E131" s="1">
        <v>761944.19513148698</v>
      </c>
      <c r="F131" s="1">
        <f t="shared" si="2"/>
        <v>750947.85288774292</v>
      </c>
      <c r="G131" s="1">
        <f t="shared" si="3"/>
        <v>10996.34224374406</v>
      </c>
    </row>
    <row r="132" spans="1:7">
      <c r="A132" s="4">
        <v>129</v>
      </c>
      <c r="B132" s="4" t="s">
        <v>130</v>
      </c>
      <c r="C132" s="1">
        <v>645308.19698158104</v>
      </c>
      <c r="D132" s="1">
        <v>190117.18950943</v>
      </c>
      <c r="E132" s="1">
        <v>1381336.4465077501</v>
      </c>
      <c r="F132" s="1">
        <f t="shared" si="2"/>
        <v>406961.82724065467</v>
      </c>
      <c r="G132" s="1">
        <f t="shared" si="3"/>
        <v>974374.61926709535</v>
      </c>
    </row>
    <row r="133" spans="1:7">
      <c r="A133" s="4">
        <v>130</v>
      </c>
      <c r="B133" s="4" t="s">
        <v>131</v>
      </c>
      <c r="C133" s="1">
        <v>267369.48742442398</v>
      </c>
      <c r="D133" s="1">
        <v>940.18166958639699</v>
      </c>
      <c r="E133" s="1">
        <v>244679.147475793</v>
      </c>
      <c r="F133" s="1">
        <f t="shared" ref="F133:F196" si="4">E133*(D133/C133)</f>
        <v>860.39305233658126</v>
      </c>
      <c r="G133" s="1">
        <f t="shared" ref="G133:G196" si="5">E133-F133</f>
        <v>243818.75442345641</v>
      </c>
    </row>
    <row r="134" spans="1:7">
      <c r="A134" s="4">
        <v>131</v>
      </c>
      <c r="B134" s="4" t="s">
        <v>132</v>
      </c>
      <c r="C134" s="1">
        <v>758894.50104793499</v>
      </c>
      <c r="D134" s="1">
        <v>10922.485872699801</v>
      </c>
      <c r="E134" s="1">
        <v>544733.88191048196</v>
      </c>
      <c r="F134" s="1">
        <f t="shared" si="4"/>
        <v>7840.1518542197782</v>
      </c>
      <c r="G134" s="1">
        <f t="shared" si="5"/>
        <v>536893.73005626223</v>
      </c>
    </row>
    <row r="135" spans="1:7">
      <c r="A135" s="4">
        <v>132</v>
      </c>
      <c r="B135" s="4" t="s">
        <v>133</v>
      </c>
      <c r="C135" s="1">
        <v>34171.567855562498</v>
      </c>
      <c r="D135" s="1">
        <v>32400.953999514299</v>
      </c>
      <c r="E135" s="1">
        <v>254997.15766850801</v>
      </c>
      <c r="F135" s="1">
        <f t="shared" si="4"/>
        <v>241784.37496772036</v>
      </c>
      <c r="G135" s="1">
        <f t="shared" si="5"/>
        <v>13212.782700787648</v>
      </c>
    </row>
    <row r="136" spans="1:7">
      <c r="A136" s="4">
        <v>133</v>
      </c>
      <c r="B136" s="4" t="s">
        <v>134</v>
      </c>
      <c r="C136" s="1">
        <v>11555.428627216999</v>
      </c>
      <c r="D136" s="1">
        <v>11555.428538976401</v>
      </c>
      <c r="E136" s="1">
        <v>109033.026360078</v>
      </c>
      <c r="F136" s="1">
        <f t="shared" si="4"/>
        <v>109033.02552747025</v>
      </c>
      <c r="G136" s="1">
        <f t="shared" si="5"/>
        <v>8.3260775136295706E-4</v>
      </c>
    </row>
    <row r="137" spans="1:7">
      <c r="A137" s="4">
        <v>134</v>
      </c>
      <c r="B137" s="4" t="s">
        <v>135</v>
      </c>
      <c r="C137" s="1">
        <v>38256.898647925598</v>
      </c>
      <c r="D137" s="1">
        <v>22373.532106599701</v>
      </c>
      <c r="E137" s="1">
        <v>289709.74156011402</v>
      </c>
      <c r="F137" s="1">
        <f t="shared" si="4"/>
        <v>169429.0555029446</v>
      </c>
      <c r="G137" s="1">
        <f t="shared" si="5"/>
        <v>120280.68605716943</v>
      </c>
    </row>
    <row r="138" spans="1:7">
      <c r="A138" s="4">
        <v>135</v>
      </c>
      <c r="B138" s="4" t="s">
        <v>136</v>
      </c>
      <c r="C138" s="1">
        <v>320.50969260652602</v>
      </c>
      <c r="D138" s="1">
        <v>8.1488254855692208</v>
      </c>
      <c r="E138" s="1">
        <v>8019.4090105818796</v>
      </c>
      <c r="F138" s="1">
        <f t="shared" si="4"/>
        <v>203.89013509447443</v>
      </c>
      <c r="G138" s="1">
        <f t="shared" si="5"/>
        <v>7815.5188754874052</v>
      </c>
    </row>
    <row r="139" spans="1:7">
      <c r="A139" s="4">
        <v>136</v>
      </c>
      <c r="B139" s="4" t="s">
        <v>137</v>
      </c>
      <c r="C139" s="1">
        <v>1.18083949028991</v>
      </c>
      <c r="D139" s="1">
        <v>1.18075134231978</v>
      </c>
      <c r="E139" s="1">
        <v>62.719901349209202</v>
      </c>
      <c r="F139" s="1">
        <f t="shared" si="4"/>
        <v>62.715219398752637</v>
      </c>
      <c r="G139" s="1">
        <f t="shared" si="5"/>
        <v>4.6819504565647208E-3</v>
      </c>
    </row>
    <row r="140" spans="1:7">
      <c r="A140" s="4">
        <v>137</v>
      </c>
      <c r="B140" s="4" t="s">
        <v>138</v>
      </c>
      <c r="C140" s="1">
        <v>1174.27551496512</v>
      </c>
      <c r="D140" s="1">
        <v>2.2464404706570299E-2</v>
      </c>
      <c r="E140" s="1">
        <v>76827.095149094996</v>
      </c>
      <c r="F140" s="1">
        <f t="shared" si="4"/>
        <v>1.4697359655929794</v>
      </c>
      <c r="G140" s="1">
        <f t="shared" si="5"/>
        <v>76825.625413129397</v>
      </c>
    </row>
    <row r="141" spans="1:7">
      <c r="A141" s="4">
        <v>138</v>
      </c>
      <c r="B141" s="4" t="s">
        <v>139</v>
      </c>
      <c r="C141" s="1">
        <v>104895.67412916401</v>
      </c>
      <c r="D141" s="1">
        <v>84666.208153833693</v>
      </c>
      <c r="E141" s="1">
        <v>782357.65226234403</v>
      </c>
      <c r="F141" s="1">
        <f t="shared" si="4"/>
        <v>631477.47881027102</v>
      </c>
      <c r="G141" s="1">
        <f t="shared" si="5"/>
        <v>150880.17345207301</v>
      </c>
    </row>
    <row r="142" spans="1:7">
      <c r="A142" s="4">
        <v>139</v>
      </c>
      <c r="B142" s="4" t="s">
        <v>140</v>
      </c>
      <c r="C142" s="1">
        <v>33973.975308438101</v>
      </c>
      <c r="D142" s="1">
        <v>33971.0362704133</v>
      </c>
      <c r="E142" s="1">
        <v>347929.95535002201</v>
      </c>
      <c r="F142" s="1">
        <f t="shared" si="4"/>
        <v>347899.85644756927</v>
      </c>
      <c r="G142" s="1">
        <f t="shared" si="5"/>
        <v>30.098902452737093</v>
      </c>
    </row>
    <row r="143" spans="1:7">
      <c r="A143" s="4">
        <v>140</v>
      </c>
      <c r="B143" s="4" t="s">
        <v>141</v>
      </c>
      <c r="C143" s="1">
        <v>1525.8323432560701</v>
      </c>
      <c r="D143" s="1">
        <v>1350.4868175418201</v>
      </c>
      <c r="E143" s="1">
        <v>10763.3328296788</v>
      </c>
      <c r="F143" s="1">
        <f t="shared" si="4"/>
        <v>9526.4326801970801</v>
      </c>
      <c r="G143" s="1">
        <f t="shared" si="5"/>
        <v>1236.9001494817203</v>
      </c>
    </row>
    <row r="144" spans="1:7">
      <c r="A144" s="4">
        <v>141</v>
      </c>
      <c r="B144" s="4" t="s">
        <v>142</v>
      </c>
      <c r="C144" s="1">
        <v>113468.151401593</v>
      </c>
      <c r="D144" s="1">
        <v>113468.151312977</v>
      </c>
      <c r="E144" s="1">
        <v>371404.56703134399</v>
      </c>
      <c r="F144" s="1">
        <f t="shared" si="4"/>
        <v>371404.56674128561</v>
      </c>
      <c r="G144" s="1">
        <f t="shared" si="5"/>
        <v>2.9005837859585881E-4</v>
      </c>
    </row>
    <row r="145" spans="1:7">
      <c r="A145" s="4">
        <v>142</v>
      </c>
      <c r="B145" s="4" t="s">
        <v>143</v>
      </c>
      <c r="C145" s="1">
        <v>64115.370435455501</v>
      </c>
      <c r="D145" s="1">
        <v>63440.541064108402</v>
      </c>
      <c r="E145" s="1">
        <v>299133.50157941401</v>
      </c>
      <c r="F145" s="1">
        <f t="shared" si="4"/>
        <v>295985.05103707628</v>
      </c>
      <c r="G145" s="1">
        <f t="shared" si="5"/>
        <v>3148.4505423377268</v>
      </c>
    </row>
    <row r="146" spans="1:7">
      <c r="A146" s="4">
        <v>143</v>
      </c>
      <c r="B146" s="4" t="s">
        <v>144</v>
      </c>
      <c r="C146" s="1">
        <v>75913.794586771095</v>
      </c>
      <c r="D146" s="1">
        <v>12.430064540377501</v>
      </c>
      <c r="E146" s="1">
        <v>1699649.59178542</v>
      </c>
      <c r="F146" s="1">
        <f t="shared" si="4"/>
        <v>278.29927665874624</v>
      </c>
      <c r="G146" s="1">
        <f t="shared" si="5"/>
        <v>1699371.2925087612</v>
      </c>
    </row>
    <row r="147" spans="1:7">
      <c r="A147" s="4">
        <v>144</v>
      </c>
      <c r="B147" s="4" t="s">
        <v>145</v>
      </c>
      <c r="C147" s="1">
        <v>1.36760184943083</v>
      </c>
      <c r="D147" s="1">
        <v>1.3675136996344699</v>
      </c>
      <c r="E147" s="1">
        <v>63.488558473143101</v>
      </c>
      <c r="F147" s="1">
        <f t="shared" si="4"/>
        <v>63.484466270794201</v>
      </c>
      <c r="G147" s="1">
        <f t="shared" si="5"/>
        <v>4.0922023489002868E-3</v>
      </c>
    </row>
    <row r="148" spans="1:7">
      <c r="A148" s="4">
        <v>145</v>
      </c>
      <c r="B148" s="4" t="s">
        <v>146</v>
      </c>
      <c r="C148" s="1">
        <v>15089.3224530433</v>
      </c>
      <c r="D148" s="1">
        <v>15089.322364735899</v>
      </c>
      <c r="E148" s="1">
        <v>166205.82008168299</v>
      </c>
      <c r="F148" s="1">
        <f t="shared" si="4"/>
        <v>166205.81910899491</v>
      </c>
      <c r="G148" s="1">
        <f t="shared" si="5"/>
        <v>9.7268808167427778E-4</v>
      </c>
    </row>
    <row r="149" spans="1:7">
      <c r="A149" s="4">
        <v>146</v>
      </c>
      <c r="B149" s="4" t="s">
        <v>147</v>
      </c>
      <c r="C149" s="8">
        <v>8.8142319342691299E-5</v>
      </c>
      <c r="D149" s="1">
        <v>0</v>
      </c>
      <c r="E149" s="1">
        <v>2.7325563560457698E-3</v>
      </c>
      <c r="F149" s="1">
        <f t="shared" si="4"/>
        <v>0</v>
      </c>
      <c r="G149" s="1">
        <f t="shared" si="5"/>
        <v>2.7325563560457698E-3</v>
      </c>
    </row>
    <row r="150" spans="1:7">
      <c r="A150" s="4">
        <v>147</v>
      </c>
      <c r="B150" s="4" t="s">
        <v>148</v>
      </c>
      <c r="C150" s="1">
        <v>386.307229416182</v>
      </c>
      <c r="D150" s="1">
        <v>386.30714117028703</v>
      </c>
      <c r="E150" s="1">
        <v>2643.5753199214</v>
      </c>
      <c r="F150" s="1">
        <f t="shared" si="4"/>
        <v>2643.57471603762</v>
      </c>
      <c r="G150" s="1">
        <f t="shared" si="5"/>
        <v>6.0388378005882259E-4</v>
      </c>
    </row>
    <row r="151" spans="1:7">
      <c r="A151" s="4">
        <v>148</v>
      </c>
      <c r="B151" s="4" t="s">
        <v>149</v>
      </c>
      <c r="C151" s="1">
        <v>34971.7714463597</v>
      </c>
      <c r="D151" s="1">
        <v>34971.771321042899</v>
      </c>
      <c r="E151" s="1">
        <v>19352.263774573301</v>
      </c>
      <c r="F151" s="1">
        <f t="shared" si="4"/>
        <v>19352.263705226975</v>
      </c>
      <c r="G151" s="1">
        <f t="shared" si="5"/>
        <v>6.9346326199593022E-5</v>
      </c>
    </row>
    <row r="152" spans="1:7">
      <c r="A152" s="4">
        <v>149</v>
      </c>
      <c r="B152" s="4" t="s">
        <v>150</v>
      </c>
      <c r="C152" s="1">
        <v>1014162.7792038</v>
      </c>
      <c r="D152" s="1">
        <v>1014162.77911566</v>
      </c>
      <c r="E152" s="1">
        <v>19478682.042624202</v>
      </c>
      <c r="F152" s="1">
        <f t="shared" si="4"/>
        <v>19478682.040931325</v>
      </c>
      <c r="G152" s="1">
        <f t="shared" si="5"/>
        <v>1.6928762197494507E-3</v>
      </c>
    </row>
    <row r="153" spans="1:7">
      <c r="A153" s="4">
        <v>150</v>
      </c>
      <c r="B153" s="4" t="s">
        <v>151</v>
      </c>
      <c r="C153" s="1">
        <v>149129.42531960801</v>
      </c>
      <c r="D153" s="1">
        <v>149129.42523143801</v>
      </c>
      <c r="E153" s="1">
        <v>1626052.5348977</v>
      </c>
      <c r="F153" s="1">
        <f t="shared" si="4"/>
        <v>1626052.5339363266</v>
      </c>
      <c r="G153" s="1">
        <f t="shared" si="5"/>
        <v>9.6137332729995251E-4</v>
      </c>
    </row>
    <row r="154" spans="1:7">
      <c r="A154" s="4">
        <v>151</v>
      </c>
      <c r="B154" s="4" t="s">
        <v>152</v>
      </c>
      <c r="C154" s="1">
        <v>264629.13702234998</v>
      </c>
      <c r="D154" s="1">
        <v>264629.13693418697</v>
      </c>
      <c r="E154" s="1">
        <v>3028903.5503147501</v>
      </c>
      <c r="F154" s="1">
        <f t="shared" si="4"/>
        <v>3028903.5493056499</v>
      </c>
      <c r="G154" s="1">
        <f t="shared" si="5"/>
        <v>1.009100116789341E-3</v>
      </c>
    </row>
    <row r="155" spans="1:7">
      <c r="A155" s="4">
        <v>152</v>
      </c>
      <c r="B155" s="4" t="s">
        <v>153</v>
      </c>
      <c r="C155" s="1">
        <v>126774.92860576601</v>
      </c>
      <c r="D155" s="1">
        <v>126774.928517555</v>
      </c>
      <c r="E155" s="1">
        <v>1062052.0851517699</v>
      </c>
      <c r="F155" s="1">
        <f t="shared" si="4"/>
        <v>1062052.0844127857</v>
      </c>
      <c r="G155" s="1">
        <f t="shared" si="5"/>
        <v>7.3898420669138432E-4</v>
      </c>
    </row>
    <row r="156" spans="1:7">
      <c r="A156" s="4">
        <v>153</v>
      </c>
      <c r="B156" s="4" t="s">
        <v>154</v>
      </c>
      <c r="C156" s="1">
        <v>6818.0203392109197</v>
      </c>
      <c r="D156" s="1">
        <v>6818.0202510157296</v>
      </c>
      <c r="E156" s="1">
        <v>60190.193700265001</v>
      </c>
      <c r="F156" s="1">
        <f t="shared" si="4"/>
        <v>60190.192921668677</v>
      </c>
      <c r="G156" s="1">
        <f t="shared" si="5"/>
        <v>7.785963243804872E-4</v>
      </c>
    </row>
    <row r="157" spans="1:7">
      <c r="A157" s="4">
        <v>154</v>
      </c>
      <c r="B157" s="4" t="s">
        <v>155</v>
      </c>
      <c r="C157" s="1">
        <v>17530.000703111</v>
      </c>
      <c r="D157" s="1">
        <v>17530.000614787899</v>
      </c>
      <c r="E157" s="1">
        <v>101393.618218602</v>
      </c>
      <c r="F157" s="1">
        <f t="shared" si="4"/>
        <v>101393.61770774072</v>
      </c>
      <c r="G157" s="1">
        <f t="shared" si="5"/>
        <v>5.108612822368741E-4</v>
      </c>
    </row>
    <row r="158" spans="1:7">
      <c r="A158" s="4">
        <v>155</v>
      </c>
      <c r="B158" s="4" t="s">
        <v>156</v>
      </c>
      <c r="C158" s="1">
        <v>11221.494189291399</v>
      </c>
      <c r="D158" s="1">
        <v>11185.247109607901</v>
      </c>
      <c r="E158" s="1">
        <v>103085.591676878</v>
      </c>
      <c r="F158" s="1">
        <f t="shared" si="4"/>
        <v>102752.61002642201</v>
      </c>
      <c r="G158" s="1">
        <f t="shared" si="5"/>
        <v>332.9816504559858</v>
      </c>
    </row>
    <row r="159" spans="1:7">
      <c r="A159" s="4">
        <v>156</v>
      </c>
      <c r="B159" s="4" t="s">
        <v>157</v>
      </c>
      <c r="C159" s="1">
        <v>15.851390654307099</v>
      </c>
      <c r="D159" s="1">
        <v>15.851302456539999</v>
      </c>
      <c r="E159" s="1">
        <v>130.537267453618</v>
      </c>
      <c r="F159" s="1">
        <f t="shared" si="4"/>
        <v>130.53654113907791</v>
      </c>
      <c r="G159" s="1">
        <f t="shared" si="5"/>
        <v>7.2631454008842411E-4</v>
      </c>
    </row>
    <row r="160" spans="1:7">
      <c r="A160" s="4">
        <v>157</v>
      </c>
      <c r="B160" s="4" t="s">
        <v>158</v>
      </c>
      <c r="C160" s="1">
        <v>6528.1374788519397</v>
      </c>
      <c r="D160" s="1">
        <v>6528.1373905253104</v>
      </c>
      <c r="E160" s="1">
        <v>44716.211092408303</v>
      </c>
      <c r="F160" s="1">
        <f t="shared" si="4"/>
        <v>44716.210487391603</v>
      </c>
      <c r="G160" s="1">
        <f t="shared" si="5"/>
        <v>6.0501669941004366E-4</v>
      </c>
    </row>
    <row r="161" spans="1:7">
      <c r="A161" s="4">
        <v>158</v>
      </c>
      <c r="B161" s="4" t="s">
        <v>159</v>
      </c>
      <c r="C161" s="1">
        <v>0.61252882557707999</v>
      </c>
      <c r="D161" s="1">
        <v>0.61244066698873101</v>
      </c>
      <c r="E161" s="1">
        <v>42.806259631220698</v>
      </c>
      <c r="F161" s="1">
        <f t="shared" si="4"/>
        <v>42.800098713947897</v>
      </c>
      <c r="G161" s="1">
        <f t="shared" si="5"/>
        <v>6.160917272801214E-3</v>
      </c>
    </row>
    <row r="162" spans="1:7">
      <c r="A162" s="4">
        <v>159</v>
      </c>
      <c r="B162" s="4" t="s">
        <v>160</v>
      </c>
      <c r="C162" s="1">
        <v>6.8907479287042399</v>
      </c>
      <c r="D162" s="1">
        <v>6.8906597856748197</v>
      </c>
      <c r="E162" s="1">
        <v>205.57889268278299</v>
      </c>
      <c r="F162" s="1">
        <f t="shared" si="4"/>
        <v>205.57626301956307</v>
      </c>
      <c r="G162" s="1">
        <f t="shared" si="5"/>
        <v>2.6296632199205305E-3</v>
      </c>
    </row>
    <row r="163" spans="1:7">
      <c r="A163" s="4">
        <v>160</v>
      </c>
      <c r="B163" s="4" t="s">
        <v>161</v>
      </c>
      <c r="C163" s="1">
        <v>7464.5683868261603</v>
      </c>
      <c r="D163" s="1">
        <v>7464.5682983608303</v>
      </c>
      <c r="E163" s="1">
        <v>34032.482634727101</v>
      </c>
      <c r="F163" s="1">
        <f t="shared" si="4"/>
        <v>34032.482231395697</v>
      </c>
      <c r="G163" s="1">
        <f t="shared" si="5"/>
        <v>4.0333140350412577E-4</v>
      </c>
    </row>
    <row r="164" spans="1:7">
      <c r="A164" s="4">
        <v>161</v>
      </c>
      <c r="B164" s="4" t="s">
        <v>162</v>
      </c>
      <c r="C164" s="1">
        <v>125888.873157706</v>
      </c>
      <c r="D164" s="1">
        <v>3.94715890730801</v>
      </c>
      <c r="E164" s="1">
        <v>1919954.7710077299</v>
      </c>
      <c r="F164" s="1">
        <f t="shared" si="4"/>
        <v>60.198859406088658</v>
      </c>
      <c r="G164" s="1">
        <f t="shared" si="5"/>
        <v>1919894.5721483238</v>
      </c>
    </row>
    <row r="165" spans="1:7">
      <c r="A165" s="4">
        <v>162</v>
      </c>
      <c r="B165" s="4" t="s">
        <v>163</v>
      </c>
      <c r="C165" s="1">
        <v>180225.87207011101</v>
      </c>
      <c r="D165" s="1">
        <v>180225.87194471201</v>
      </c>
      <c r="E165" s="1">
        <v>0</v>
      </c>
      <c r="F165" s="1">
        <f t="shared" si="4"/>
        <v>0</v>
      </c>
      <c r="G165" s="1">
        <f t="shared" si="5"/>
        <v>0</v>
      </c>
    </row>
    <row r="166" spans="1:7">
      <c r="A166" s="4">
        <v>163</v>
      </c>
      <c r="B166" s="4" t="s">
        <v>164</v>
      </c>
      <c r="C166" s="1">
        <v>10.1822581846159</v>
      </c>
      <c r="D166" s="1">
        <v>10.1821700301604</v>
      </c>
      <c r="E166" s="1">
        <v>259.13749395877898</v>
      </c>
      <c r="F166" s="1">
        <f t="shared" si="4"/>
        <v>259.13525043634365</v>
      </c>
      <c r="G166" s="1">
        <f t="shared" si="5"/>
        <v>2.2435224353216654E-3</v>
      </c>
    </row>
    <row r="167" spans="1:7">
      <c r="A167" s="4">
        <v>164</v>
      </c>
      <c r="B167" s="4" t="s">
        <v>165</v>
      </c>
      <c r="C167" s="1">
        <v>1400.5431924668101</v>
      </c>
      <c r="D167" s="1">
        <v>1400.5431040912499</v>
      </c>
      <c r="E167" s="1">
        <v>6482.9860446803796</v>
      </c>
      <c r="F167" s="1">
        <f t="shared" si="4"/>
        <v>6482.9856355980137</v>
      </c>
      <c r="G167" s="1">
        <f t="shared" si="5"/>
        <v>4.0908236587711144E-4</v>
      </c>
    </row>
    <row r="168" spans="1:7">
      <c r="A168" s="4">
        <v>165</v>
      </c>
      <c r="B168" s="4" t="s">
        <v>166</v>
      </c>
      <c r="C168" s="1">
        <v>10.9829562152745</v>
      </c>
      <c r="D168" s="1">
        <v>10.982868073851</v>
      </c>
      <c r="E168" s="1">
        <v>298.81786150528001</v>
      </c>
      <c r="F168" s="1">
        <f t="shared" si="4"/>
        <v>298.81546340488114</v>
      </c>
      <c r="G168" s="1">
        <f t="shared" si="5"/>
        <v>2.3981003988637895E-3</v>
      </c>
    </row>
    <row r="169" spans="1:7">
      <c r="A169" s="4">
        <v>166</v>
      </c>
      <c r="B169" s="4" t="s">
        <v>167</v>
      </c>
      <c r="C169" s="1">
        <v>178340.99857424601</v>
      </c>
      <c r="D169" s="1">
        <v>171311.47742119399</v>
      </c>
      <c r="E169" s="1">
        <v>536935.58341931703</v>
      </c>
      <c r="F169" s="1">
        <f t="shared" si="4"/>
        <v>515771.63305654569</v>
      </c>
      <c r="G169" s="1">
        <f t="shared" si="5"/>
        <v>21163.950362771342</v>
      </c>
    </row>
    <row r="170" spans="1:7">
      <c r="A170" s="4">
        <v>167</v>
      </c>
      <c r="B170" s="4" t="s">
        <v>168</v>
      </c>
      <c r="C170" s="1">
        <v>21446.3096952265</v>
      </c>
      <c r="D170" s="1">
        <v>21367.9230900402</v>
      </c>
      <c r="E170" s="1">
        <v>115945.25092891</v>
      </c>
      <c r="F170" s="1">
        <f t="shared" si="4"/>
        <v>115521.46918104995</v>
      </c>
      <c r="G170" s="1">
        <f t="shared" si="5"/>
        <v>423.7817478600482</v>
      </c>
    </row>
    <row r="171" spans="1:7">
      <c r="A171" s="4">
        <v>168</v>
      </c>
      <c r="B171" s="4" t="s">
        <v>169</v>
      </c>
      <c r="C171" s="8">
        <v>8.8383179381491402E-5</v>
      </c>
      <c r="D171" s="1">
        <v>0</v>
      </c>
      <c r="E171" s="1">
        <v>3.2192157291990799E-4</v>
      </c>
      <c r="F171" s="1">
        <f t="shared" si="4"/>
        <v>0</v>
      </c>
      <c r="G171" s="1">
        <f t="shared" si="5"/>
        <v>3.2192157291990799E-4</v>
      </c>
    </row>
    <row r="172" spans="1:7">
      <c r="A172" s="4">
        <v>169</v>
      </c>
      <c r="B172" s="4" t="s">
        <v>170</v>
      </c>
      <c r="C172" s="1">
        <v>149260.852833916</v>
      </c>
      <c r="D172" s="1">
        <v>149260.85274568701</v>
      </c>
      <c r="E172" s="1">
        <v>1504503.3400916299</v>
      </c>
      <c r="F172" s="1">
        <f t="shared" si="4"/>
        <v>1504503.3392023088</v>
      </c>
      <c r="G172" s="1">
        <f t="shared" si="5"/>
        <v>8.893210906535387E-4</v>
      </c>
    </row>
    <row r="173" spans="1:7">
      <c r="A173" s="4">
        <v>170</v>
      </c>
      <c r="B173" s="4" t="s">
        <v>171</v>
      </c>
      <c r="C173" s="1">
        <v>32876.337223391303</v>
      </c>
      <c r="D173" s="1">
        <v>32876.337135093498</v>
      </c>
      <c r="E173" s="1">
        <v>190631.783487165</v>
      </c>
      <c r="F173" s="1">
        <f t="shared" si="4"/>
        <v>190631.7829751746</v>
      </c>
      <c r="G173" s="1">
        <f t="shared" si="5"/>
        <v>5.1199039444327354E-4</v>
      </c>
    </row>
    <row r="174" spans="1:7">
      <c r="A174" s="4">
        <v>171</v>
      </c>
      <c r="B174" s="4" t="s">
        <v>172</v>
      </c>
      <c r="C174" s="1">
        <v>31295.2440863212</v>
      </c>
      <c r="D174" s="1">
        <v>3355.0157591074399</v>
      </c>
      <c r="E174" s="1">
        <v>106840.01980527899</v>
      </c>
      <c r="F174" s="1">
        <f t="shared" si="4"/>
        <v>11453.815447527903</v>
      </c>
      <c r="G174" s="1">
        <f t="shared" si="5"/>
        <v>95386.204357751092</v>
      </c>
    </row>
    <row r="175" spans="1:7">
      <c r="A175" s="4">
        <v>172</v>
      </c>
      <c r="B175" s="4" t="s">
        <v>173</v>
      </c>
      <c r="C175" s="1">
        <v>100096.406288799</v>
      </c>
      <c r="D175" s="1">
        <v>50409.093969710797</v>
      </c>
      <c r="E175" s="1">
        <v>474641.96039023</v>
      </c>
      <c r="F175" s="1">
        <f t="shared" si="4"/>
        <v>239032.26969254593</v>
      </c>
      <c r="G175" s="1">
        <f t="shared" si="5"/>
        <v>235609.69069768407</v>
      </c>
    </row>
    <row r="176" spans="1:7">
      <c r="A176" s="4">
        <v>173</v>
      </c>
      <c r="B176" s="4" t="s">
        <v>174</v>
      </c>
      <c r="C176" s="1">
        <v>78833.168487912393</v>
      </c>
      <c r="D176" s="1">
        <v>78246.381104384403</v>
      </c>
      <c r="E176" s="1">
        <v>424697.24652275001</v>
      </c>
      <c r="F176" s="1">
        <f t="shared" si="4"/>
        <v>421536.05192841071</v>
      </c>
      <c r="G176" s="1">
        <f t="shared" si="5"/>
        <v>3161.194594339293</v>
      </c>
    </row>
    <row r="177" spans="1:7">
      <c r="A177" s="4">
        <v>174</v>
      </c>
      <c r="B177" s="4" t="s">
        <v>175</v>
      </c>
      <c r="C177" s="1">
        <v>8397.3870872941807</v>
      </c>
      <c r="D177" s="1">
        <v>3125.7133787202802</v>
      </c>
      <c r="E177" s="1">
        <v>31178.720703695799</v>
      </c>
      <c r="F177" s="1">
        <f t="shared" si="4"/>
        <v>11605.484351481442</v>
      </c>
      <c r="G177" s="1">
        <f t="shared" si="5"/>
        <v>19573.236352214357</v>
      </c>
    </row>
    <row r="178" spans="1:7">
      <c r="A178" s="4">
        <v>175</v>
      </c>
      <c r="B178" s="4" t="s">
        <v>176</v>
      </c>
      <c r="C178" s="1">
        <v>97915.894470833897</v>
      </c>
      <c r="D178" s="1">
        <v>44486.662051187697</v>
      </c>
      <c r="E178" s="1">
        <v>372296.49858640099</v>
      </c>
      <c r="F178" s="1">
        <f t="shared" si="4"/>
        <v>169147.49750243127</v>
      </c>
      <c r="G178" s="1">
        <f t="shared" si="5"/>
        <v>203149.00108396972</v>
      </c>
    </row>
    <row r="179" spans="1:7">
      <c r="A179" s="4">
        <v>176</v>
      </c>
      <c r="B179" s="4" t="s">
        <v>177</v>
      </c>
      <c r="C179" s="1">
        <v>368454.59589444002</v>
      </c>
      <c r="D179" s="1">
        <v>246831.96012731799</v>
      </c>
      <c r="E179" s="1">
        <v>2157236.6621321901</v>
      </c>
      <c r="F179" s="1">
        <f t="shared" si="4"/>
        <v>1445157.5844236505</v>
      </c>
      <c r="G179" s="1">
        <f t="shared" si="5"/>
        <v>712079.07770853955</v>
      </c>
    </row>
    <row r="180" spans="1:7">
      <c r="A180" s="4">
        <v>177</v>
      </c>
      <c r="B180" s="4" t="s">
        <v>178</v>
      </c>
      <c r="C180" s="1">
        <v>286.53900294399898</v>
      </c>
      <c r="D180" s="1">
        <v>286.53891445284398</v>
      </c>
      <c r="E180" s="1">
        <v>620.45833089040298</v>
      </c>
      <c r="F180" s="1">
        <f t="shared" si="4"/>
        <v>620.45813927574056</v>
      </c>
      <c r="G180" s="1">
        <f t="shared" si="5"/>
        <v>1.9161466241257585E-4</v>
      </c>
    </row>
    <row r="181" spans="1:7">
      <c r="A181" s="4">
        <v>178</v>
      </c>
      <c r="B181" s="4" t="s">
        <v>179</v>
      </c>
      <c r="C181" s="1">
        <v>225174.87470971301</v>
      </c>
      <c r="D181" s="1">
        <v>225174.87462131999</v>
      </c>
      <c r="E181" s="1">
        <v>858560.49642489105</v>
      </c>
      <c r="F181" s="1">
        <f t="shared" si="4"/>
        <v>858560.49608786078</v>
      </c>
      <c r="G181" s="1">
        <f t="shared" si="5"/>
        <v>3.3703027293086052E-4</v>
      </c>
    </row>
    <row r="182" spans="1:7">
      <c r="A182" s="4">
        <v>179</v>
      </c>
      <c r="B182" s="4" t="s">
        <v>180</v>
      </c>
      <c r="C182" s="1">
        <v>130156.453183711</v>
      </c>
      <c r="D182" s="1">
        <v>130156.453095277</v>
      </c>
      <c r="E182" s="1">
        <v>394335.23600876599</v>
      </c>
      <c r="F182" s="1">
        <f t="shared" si="4"/>
        <v>394335.23574083735</v>
      </c>
      <c r="G182" s="1">
        <f t="shared" si="5"/>
        <v>2.6792864082381129E-4</v>
      </c>
    </row>
    <row r="183" spans="1:7">
      <c r="A183" s="4">
        <v>180</v>
      </c>
      <c r="B183" s="4" t="s">
        <v>181</v>
      </c>
      <c r="C183" s="1">
        <v>700895.38569600298</v>
      </c>
      <c r="D183" s="1">
        <v>688856.88494960102</v>
      </c>
      <c r="E183" s="1">
        <v>2131773.2097829599</v>
      </c>
      <c r="F183" s="1">
        <f t="shared" si="4"/>
        <v>2095158.1115801837</v>
      </c>
      <c r="G183" s="1">
        <f t="shared" si="5"/>
        <v>36615.098202776164</v>
      </c>
    </row>
    <row r="184" spans="1:7">
      <c r="A184" s="4">
        <v>181</v>
      </c>
      <c r="B184" s="4" t="s">
        <v>182</v>
      </c>
      <c r="C184" s="1">
        <v>69592.243478908407</v>
      </c>
      <c r="D184" s="1">
        <v>69592.243390489093</v>
      </c>
      <c r="E184" s="1">
        <v>203398.40021800299</v>
      </c>
      <c r="F184" s="1">
        <f t="shared" si="4"/>
        <v>203398.39995957841</v>
      </c>
      <c r="G184" s="1">
        <f t="shared" si="5"/>
        <v>2.584245812613517E-4</v>
      </c>
    </row>
    <row r="185" spans="1:7">
      <c r="A185" s="4">
        <v>182</v>
      </c>
      <c r="B185" s="4" t="s">
        <v>183</v>
      </c>
      <c r="C185" s="1">
        <v>4318.9249113630904</v>
      </c>
      <c r="D185" s="1">
        <v>4318.9248229432997</v>
      </c>
      <c r="E185" s="1">
        <v>12480.6596543294</v>
      </c>
      <c r="F185" s="1">
        <f t="shared" si="4"/>
        <v>12480.659398817361</v>
      </c>
      <c r="G185" s="1">
        <f t="shared" si="5"/>
        <v>2.5551203907525633E-4</v>
      </c>
    </row>
    <row r="186" spans="1:7">
      <c r="A186" s="4">
        <v>183</v>
      </c>
      <c r="B186" s="4" t="s">
        <v>184</v>
      </c>
      <c r="C186" s="1">
        <v>508029.17808870302</v>
      </c>
      <c r="D186" s="1">
        <v>508029.17800036498</v>
      </c>
      <c r="E186" s="1">
        <v>2347894.5764498902</v>
      </c>
      <c r="F186" s="1">
        <f t="shared" si="4"/>
        <v>2347894.5760416295</v>
      </c>
      <c r="G186" s="1">
        <f t="shared" si="5"/>
        <v>4.0826061740517616E-4</v>
      </c>
    </row>
    <row r="187" spans="1:7">
      <c r="A187" s="4">
        <v>184</v>
      </c>
      <c r="B187" s="4" t="s">
        <v>185</v>
      </c>
      <c r="C187" s="1">
        <v>1018681.2864905</v>
      </c>
      <c r="D187" s="1">
        <v>1018038.83682437</v>
      </c>
      <c r="E187" s="1">
        <v>3893548.6604681602</v>
      </c>
      <c r="F187" s="1">
        <f t="shared" si="4"/>
        <v>3891093.1240112213</v>
      </c>
      <c r="G187" s="1">
        <f t="shared" si="5"/>
        <v>2455.536456938833</v>
      </c>
    </row>
    <row r="188" spans="1:7">
      <c r="A188" s="4">
        <v>185</v>
      </c>
      <c r="B188" s="4" t="s">
        <v>186</v>
      </c>
      <c r="C188" s="1">
        <v>199896.84545511499</v>
      </c>
      <c r="D188" s="1">
        <v>199896.84536668201</v>
      </c>
      <c r="E188" s="1">
        <v>553194.94742698094</v>
      </c>
      <c r="F188" s="1">
        <f t="shared" si="4"/>
        <v>553194.94718225137</v>
      </c>
      <c r="G188" s="1">
        <f t="shared" si="5"/>
        <v>2.4472957011312246E-4</v>
      </c>
    </row>
    <row r="189" spans="1:7">
      <c r="A189" s="4">
        <v>186</v>
      </c>
      <c r="B189" s="4" t="s">
        <v>187</v>
      </c>
      <c r="C189" s="1">
        <v>399201.11013311398</v>
      </c>
      <c r="D189" s="1">
        <v>399201.11004465102</v>
      </c>
      <c r="E189" s="1">
        <v>1042460.55977882</v>
      </c>
      <c r="F189" s="1">
        <f t="shared" si="4"/>
        <v>1042460.5595478108</v>
      </c>
      <c r="G189" s="1">
        <f t="shared" si="5"/>
        <v>2.3100920952856541E-4</v>
      </c>
    </row>
    <row r="190" spans="1:7">
      <c r="A190" s="4">
        <v>187</v>
      </c>
      <c r="B190" s="4" t="s">
        <v>188</v>
      </c>
      <c r="C190" s="1">
        <v>70858.886978908296</v>
      </c>
      <c r="D190" s="1">
        <v>64450.167130575101</v>
      </c>
      <c r="E190" s="1">
        <v>168381.77679996699</v>
      </c>
      <c r="F190" s="1">
        <f t="shared" si="4"/>
        <v>153152.75358094912</v>
      </c>
      <c r="G190" s="1">
        <f t="shared" si="5"/>
        <v>15229.023219017865</v>
      </c>
    </row>
    <row r="191" spans="1:7">
      <c r="A191" s="4">
        <v>188</v>
      </c>
      <c r="B191" s="4" t="s">
        <v>189</v>
      </c>
      <c r="C191" s="1">
        <v>315323.59088828199</v>
      </c>
      <c r="D191" s="1">
        <v>315323.59079982003</v>
      </c>
      <c r="E191" s="1">
        <v>862906.17483560496</v>
      </c>
      <c r="F191" s="1">
        <f t="shared" si="4"/>
        <v>862906.17459352221</v>
      </c>
      <c r="G191" s="1">
        <f t="shared" si="5"/>
        <v>2.4208275135606527E-4</v>
      </c>
    </row>
    <row r="192" spans="1:7">
      <c r="A192" s="4">
        <v>189</v>
      </c>
      <c r="B192" s="4" t="s">
        <v>190</v>
      </c>
      <c r="C192" s="1">
        <v>141007.87734935799</v>
      </c>
      <c r="D192" s="1">
        <v>141007.87726082699</v>
      </c>
      <c r="E192" s="1">
        <v>336973.57877231803</v>
      </c>
      <c r="F192" s="1">
        <f t="shared" si="4"/>
        <v>336973.57856075105</v>
      </c>
      <c r="G192" s="1">
        <f t="shared" si="5"/>
        <v>2.1156697766855359E-4</v>
      </c>
    </row>
    <row r="193" spans="1:7">
      <c r="A193" s="4">
        <v>190</v>
      </c>
      <c r="B193" s="4" t="s">
        <v>191</v>
      </c>
      <c r="C193" s="1">
        <v>250511.34595990699</v>
      </c>
      <c r="D193" s="1">
        <v>250511.34587145</v>
      </c>
      <c r="E193" s="1">
        <v>702054.80693681503</v>
      </c>
      <c r="F193" s="1">
        <f t="shared" si="4"/>
        <v>702054.80668891547</v>
      </c>
      <c r="G193" s="1">
        <f t="shared" si="5"/>
        <v>2.478995593264699E-4</v>
      </c>
    </row>
    <row r="194" spans="1:7">
      <c r="A194" s="4">
        <v>191</v>
      </c>
      <c r="B194" s="4" t="s">
        <v>192</v>
      </c>
      <c r="C194" s="1">
        <v>885638.40742540197</v>
      </c>
      <c r="D194" s="1">
        <v>885638.40733693505</v>
      </c>
      <c r="E194" s="1">
        <v>2133734.8461249401</v>
      </c>
      <c r="F194" s="1">
        <f t="shared" si="4"/>
        <v>2133734.8459117999</v>
      </c>
      <c r="G194" s="1">
        <f t="shared" si="5"/>
        <v>2.1314015612006187E-4</v>
      </c>
    </row>
    <row r="195" spans="1:7">
      <c r="A195" s="4">
        <v>192</v>
      </c>
      <c r="B195" s="4" t="s">
        <v>193</v>
      </c>
      <c r="C195" s="1">
        <v>265516.58490849403</v>
      </c>
      <c r="D195" s="1">
        <v>265516.58482005697</v>
      </c>
      <c r="E195" s="1">
        <v>703273.971780202</v>
      </c>
      <c r="F195" s="1">
        <f t="shared" si="4"/>
        <v>703273.97154595866</v>
      </c>
      <c r="G195" s="1">
        <f t="shared" si="5"/>
        <v>2.3424334358423948E-4</v>
      </c>
    </row>
    <row r="196" spans="1:7">
      <c r="A196" s="4">
        <v>193</v>
      </c>
      <c r="B196" s="4" t="s">
        <v>194</v>
      </c>
      <c r="C196" s="1">
        <v>421344.39773571299</v>
      </c>
      <c r="D196" s="1">
        <v>420642.27958756499</v>
      </c>
      <c r="E196" s="1">
        <v>1253757.4966870199</v>
      </c>
      <c r="F196" s="1">
        <f t="shared" si="4"/>
        <v>1251668.2654155679</v>
      </c>
      <c r="G196" s="1">
        <f t="shared" si="5"/>
        <v>2089.2312714520376</v>
      </c>
    </row>
    <row r="197" spans="1:7">
      <c r="A197" s="4">
        <v>194</v>
      </c>
      <c r="B197" s="4" t="s">
        <v>195</v>
      </c>
      <c r="C197" s="1">
        <v>1206185.95774541</v>
      </c>
      <c r="D197" s="1">
        <v>1206185.95765677</v>
      </c>
      <c r="E197" s="1">
        <v>2402556.6607880299</v>
      </c>
      <c r="F197" s="1">
        <f t="shared" ref="F197:F260" si="6">E197*(D197/C197)</f>
        <v>2402556.6606114712</v>
      </c>
      <c r="G197" s="1">
        <f t="shared" ref="G197:G260" si="7">E197-F197</f>
        <v>1.7655873671174049E-4</v>
      </c>
    </row>
    <row r="198" spans="1:7">
      <c r="A198" s="4">
        <v>195</v>
      </c>
      <c r="B198" s="4" t="s">
        <v>196</v>
      </c>
      <c r="C198" s="1">
        <v>83854.023417609002</v>
      </c>
      <c r="D198" s="1">
        <v>83854.023329186894</v>
      </c>
      <c r="E198" s="1">
        <v>235869.85780489401</v>
      </c>
      <c r="F198" s="1">
        <f t="shared" si="6"/>
        <v>235869.85755617477</v>
      </c>
      <c r="G198" s="1">
        <f t="shared" si="7"/>
        <v>2.4871923960745335E-4</v>
      </c>
    </row>
    <row r="199" spans="1:7">
      <c r="A199" s="4">
        <v>196</v>
      </c>
      <c r="B199" s="4" t="s">
        <v>197</v>
      </c>
      <c r="C199" s="1">
        <v>71998.655046276297</v>
      </c>
      <c r="D199" s="1">
        <v>71998.654957929801</v>
      </c>
      <c r="E199" s="1">
        <v>296796.48802865198</v>
      </c>
      <c r="F199" s="1">
        <f t="shared" si="6"/>
        <v>296796.48766446562</v>
      </c>
      <c r="G199" s="1">
        <f t="shared" si="7"/>
        <v>3.6418635863810778E-4</v>
      </c>
    </row>
    <row r="200" spans="1:7">
      <c r="A200" s="4">
        <v>197</v>
      </c>
      <c r="B200" s="4" t="s">
        <v>198</v>
      </c>
      <c r="C200" s="1">
        <v>11996.6142302391</v>
      </c>
      <c r="D200" s="1">
        <v>11996.614141817699</v>
      </c>
      <c r="E200" s="1">
        <v>32612.1493221604</v>
      </c>
      <c r="F200" s="1">
        <f t="shared" si="6"/>
        <v>32612.149081791587</v>
      </c>
      <c r="G200" s="1">
        <f t="shared" si="7"/>
        <v>2.40368812228553E-4</v>
      </c>
    </row>
    <row r="201" spans="1:7">
      <c r="A201" s="4">
        <v>198</v>
      </c>
      <c r="B201" s="4" t="s">
        <v>199</v>
      </c>
      <c r="C201" s="1">
        <v>618767.093317664</v>
      </c>
      <c r="D201" s="1">
        <v>618767.09322919103</v>
      </c>
      <c r="E201" s="1">
        <v>1795929.69878622</v>
      </c>
      <c r="F201" s="1">
        <f t="shared" si="6"/>
        <v>1795929.6985294332</v>
      </c>
      <c r="G201" s="1">
        <f t="shared" si="7"/>
        <v>2.5678682141005993E-4</v>
      </c>
    </row>
    <row r="202" spans="1:7">
      <c r="A202" s="4">
        <v>199</v>
      </c>
      <c r="B202" s="4" t="s">
        <v>200</v>
      </c>
      <c r="C202" s="1">
        <v>2581.26491860331</v>
      </c>
      <c r="D202" s="1">
        <v>2539.4043432495</v>
      </c>
      <c r="E202" s="1">
        <v>4800.7764327833302</v>
      </c>
      <c r="F202" s="1">
        <f t="shared" si="6"/>
        <v>4722.9218653683511</v>
      </c>
      <c r="G202" s="1">
        <f t="shared" si="7"/>
        <v>77.854567414979101</v>
      </c>
    </row>
    <row r="203" spans="1:7">
      <c r="A203" s="4">
        <v>200</v>
      </c>
      <c r="B203" s="4" t="s">
        <v>201</v>
      </c>
      <c r="C203" s="1">
        <v>52150.969427359101</v>
      </c>
      <c r="D203" s="1">
        <v>36867.854403509402</v>
      </c>
      <c r="E203" s="1">
        <v>89324.342781023894</v>
      </c>
      <c r="F203" s="1">
        <f t="shared" si="6"/>
        <v>63147.375791873579</v>
      </c>
      <c r="G203" s="1">
        <f t="shared" si="7"/>
        <v>26176.966989150314</v>
      </c>
    </row>
    <row r="204" spans="1:7">
      <c r="A204" s="4">
        <v>201</v>
      </c>
      <c r="B204" s="4" t="s">
        <v>202</v>
      </c>
      <c r="C204" s="1">
        <v>7428.5318230479497</v>
      </c>
      <c r="D204" s="1">
        <v>7423.9817392416398</v>
      </c>
      <c r="E204" s="1">
        <v>18154.158936903601</v>
      </c>
      <c r="F204" s="1">
        <f t="shared" si="6"/>
        <v>18143.039250461701</v>
      </c>
      <c r="G204" s="1">
        <f t="shared" si="7"/>
        <v>11.11968644189983</v>
      </c>
    </row>
    <row r="205" spans="1:7">
      <c r="A205" s="4">
        <v>202</v>
      </c>
      <c r="B205" s="4" t="s">
        <v>203</v>
      </c>
      <c r="C205" s="1">
        <v>816535.74239283998</v>
      </c>
      <c r="D205" s="1">
        <v>770576.61162689503</v>
      </c>
      <c r="E205" s="1">
        <v>1757001.9349807999</v>
      </c>
      <c r="F205" s="1">
        <f t="shared" si="6"/>
        <v>1658108.1848441996</v>
      </c>
      <c r="G205" s="1">
        <f t="shared" si="7"/>
        <v>98893.750136600342</v>
      </c>
    </row>
    <row r="206" spans="1:7">
      <c r="A206" s="4">
        <v>203</v>
      </c>
      <c r="B206" s="4" t="s">
        <v>204</v>
      </c>
      <c r="C206" s="1">
        <v>209103.64010361399</v>
      </c>
      <c r="D206" s="1">
        <v>209084.922277345</v>
      </c>
      <c r="E206" s="1">
        <v>590366.37052396999</v>
      </c>
      <c r="F206" s="1">
        <f t="shared" si="6"/>
        <v>590313.52412132942</v>
      </c>
      <c r="G206" s="1">
        <f t="shared" si="7"/>
        <v>52.846402640570886</v>
      </c>
    </row>
    <row r="207" spans="1:7">
      <c r="A207" s="4">
        <v>204</v>
      </c>
      <c r="B207" s="4" t="s">
        <v>205</v>
      </c>
      <c r="C207" s="1">
        <v>268349.65228717698</v>
      </c>
      <c r="D207" s="1">
        <v>237081.80842914499</v>
      </c>
      <c r="E207" s="1">
        <v>628639.36016833398</v>
      </c>
      <c r="F207" s="1">
        <f t="shared" si="6"/>
        <v>555390.90544061433</v>
      </c>
      <c r="G207" s="1">
        <f t="shared" si="7"/>
        <v>73248.454727719654</v>
      </c>
    </row>
    <row r="208" spans="1:7">
      <c r="A208" s="4">
        <v>205</v>
      </c>
      <c r="B208" s="4" t="s">
        <v>206</v>
      </c>
      <c r="C208" s="1">
        <v>18.6770406429277</v>
      </c>
      <c r="D208" s="1">
        <v>18.676952266630401</v>
      </c>
      <c r="E208" s="1">
        <v>63.060034338338397</v>
      </c>
      <c r="F208" s="1">
        <f t="shared" si="6"/>
        <v>63.059735949934748</v>
      </c>
      <c r="G208" s="1">
        <f t="shared" si="7"/>
        <v>2.9838840364959651E-4</v>
      </c>
    </row>
    <row r="209" spans="1:7">
      <c r="A209" s="4">
        <v>206</v>
      </c>
      <c r="B209" s="4" t="s">
        <v>207</v>
      </c>
      <c r="C209" s="1">
        <v>731153.35442445404</v>
      </c>
      <c r="D209" s="1">
        <v>730924.94143020594</v>
      </c>
      <c r="E209" s="1">
        <v>1643704.2877443801</v>
      </c>
      <c r="F209" s="1">
        <f t="shared" si="6"/>
        <v>1643190.792981961</v>
      </c>
      <c r="G209" s="1">
        <f t="shared" si="7"/>
        <v>513.49476241902448</v>
      </c>
    </row>
    <row r="210" spans="1:7">
      <c r="A210" s="4">
        <v>207</v>
      </c>
      <c r="B210" s="4" t="s">
        <v>208</v>
      </c>
      <c r="C210" s="1">
        <v>2572423.5217635101</v>
      </c>
      <c r="D210" s="1">
        <v>2571259.6985926102</v>
      </c>
      <c r="E210" s="1">
        <v>7119898.1685079401</v>
      </c>
      <c r="F210" s="1">
        <f t="shared" si="6"/>
        <v>7116676.9639151301</v>
      </c>
      <c r="G210" s="1">
        <f t="shared" si="7"/>
        <v>3221.2045928100124</v>
      </c>
    </row>
    <row r="211" spans="1:7">
      <c r="A211" s="4">
        <v>208</v>
      </c>
      <c r="B211" s="4" t="s">
        <v>209</v>
      </c>
      <c r="C211" s="1">
        <v>587393.12045152602</v>
      </c>
      <c r="D211" s="1">
        <v>587182.00264975999</v>
      </c>
      <c r="E211" s="1">
        <v>1279044.1029854901</v>
      </c>
      <c r="F211" s="1">
        <f t="shared" si="6"/>
        <v>1278584.3955596071</v>
      </c>
      <c r="G211" s="1">
        <f t="shared" si="7"/>
        <v>459.70742588303983</v>
      </c>
    </row>
    <row r="212" spans="1:7">
      <c r="A212" s="4">
        <v>209</v>
      </c>
      <c r="B212" s="4" t="s">
        <v>210</v>
      </c>
      <c r="C212" s="1">
        <v>1268.15307197117</v>
      </c>
      <c r="D212" s="1">
        <v>1268.15298340762</v>
      </c>
      <c r="E212" s="1">
        <v>4255.4049957245898</v>
      </c>
      <c r="F212" s="1">
        <f t="shared" si="6"/>
        <v>4255.4046985414016</v>
      </c>
      <c r="G212" s="1">
        <f t="shared" si="7"/>
        <v>2.971831881950493E-4</v>
      </c>
    </row>
    <row r="213" spans="1:7">
      <c r="A213" s="4">
        <v>210</v>
      </c>
      <c r="B213" s="4" t="s">
        <v>211</v>
      </c>
      <c r="C213" s="1">
        <v>158705.32376392299</v>
      </c>
      <c r="D213" s="1">
        <v>125345.867570047</v>
      </c>
      <c r="E213" s="1">
        <v>358983.78608673502</v>
      </c>
      <c r="F213" s="1">
        <f t="shared" si="6"/>
        <v>283526.30550413049</v>
      </c>
      <c r="G213" s="1">
        <f t="shared" si="7"/>
        <v>75457.480582604534</v>
      </c>
    </row>
    <row r="214" spans="1:7">
      <c r="A214" s="4">
        <v>211</v>
      </c>
      <c r="B214" s="4" t="s">
        <v>212</v>
      </c>
      <c r="C214" s="1">
        <v>291342.08629562397</v>
      </c>
      <c r="D214" s="1">
        <v>261968.346632667</v>
      </c>
      <c r="E214" s="1">
        <v>776509.36976684094</v>
      </c>
      <c r="F214" s="1">
        <f t="shared" si="6"/>
        <v>698220.01458513283</v>
      </c>
      <c r="G214" s="1">
        <f t="shared" si="7"/>
        <v>78289.355181708117</v>
      </c>
    </row>
    <row r="215" spans="1:7">
      <c r="A215" s="4">
        <v>212</v>
      </c>
      <c r="B215" s="4" t="s">
        <v>213</v>
      </c>
      <c r="C215" s="1">
        <v>2533084.45570296</v>
      </c>
      <c r="D215" s="1">
        <v>2455973.66636108</v>
      </c>
      <c r="E215" s="1">
        <v>7134605.4391948702</v>
      </c>
      <c r="F215" s="1">
        <f t="shared" si="6"/>
        <v>6917417.6325188735</v>
      </c>
      <c r="G215" s="1">
        <f t="shared" si="7"/>
        <v>217187.80667599663</v>
      </c>
    </row>
    <row r="216" spans="1:7">
      <c r="A216" s="4">
        <v>213</v>
      </c>
      <c r="B216" s="4" t="s">
        <v>214</v>
      </c>
      <c r="C216" s="1">
        <v>466795.57576054003</v>
      </c>
      <c r="D216" s="1">
        <v>466691.35602732899</v>
      </c>
      <c r="E216" s="1">
        <v>1573049.6083759901</v>
      </c>
      <c r="F216" s="1">
        <f t="shared" si="6"/>
        <v>1572698.3993692517</v>
      </c>
      <c r="G216" s="1">
        <f t="shared" si="7"/>
        <v>351.20900673838332</v>
      </c>
    </row>
    <row r="217" spans="1:7">
      <c r="A217" s="4">
        <v>214</v>
      </c>
      <c r="B217" s="4" t="s">
        <v>215</v>
      </c>
      <c r="C217" s="1">
        <v>75013.390483922994</v>
      </c>
      <c r="D217" s="1">
        <v>75013.390395562194</v>
      </c>
      <c r="E217" s="1">
        <v>322378.20382516499</v>
      </c>
      <c r="F217" s="1">
        <f t="shared" si="6"/>
        <v>322378.20344542485</v>
      </c>
      <c r="G217" s="1">
        <f t="shared" si="7"/>
        <v>3.7974014412611723E-4</v>
      </c>
    </row>
    <row r="218" spans="1:7">
      <c r="A218" s="4">
        <v>215</v>
      </c>
      <c r="B218" s="4" t="s">
        <v>216</v>
      </c>
      <c r="C218" s="1">
        <v>954155.81668116699</v>
      </c>
      <c r="D218" s="1">
        <v>954155.81659270602</v>
      </c>
      <c r="E218" s="1">
        <v>2732971.2087201499</v>
      </c>
      <c r="F218" s="1">
        <f t="shared" si="6"/>
        <v>2732971.2084667725</v>
      </c>
      <c r="G218" s="1">
        <f t="shared" si="7"/>
        <v>2.5337748229503632E-4</v>
      </c>
    </row>
    <row r="219" spans="1:7">
      <c r="A219" s="4">
        <v>216</v>
      </c>
      <c r="B219" s="4" t="s">
        <v>217</v>
      </c>
      <c r="C219" s="1">
        <v>517382.943180717</v>
      </c>
      <c r="D219" s="1">
        <v>511020.026114623</v>
      </c>
      <c r="E219" s="1">
        <v>2311070.1137975198</v>
      </c>
      <c r="F219" s="1">
        <f t="shared" si="6"/>
        <v>2282647.9408947583</v>
      </c>
      <c r="G219" s="1">
        <f t="shared" si="7"/>
        <v>28422.172902761493</v>
      </c>
    </row>
    <row r="220" spans="1:7">
      <c r="A220" s="4">
        <v>217</v>
      </c>
      <c r="B220" s="4" t="s">
        <v>218</v>
      </c>
      <c r="C220" s="1">
        <v>310169.66623315302</v>
      </c>
      <c r="D220" s="1">
        <v>308895.83793300099</v>
      </c>
      <c r="E220" s="1">
        <v>1075196.4587939901</v>
      </c>
      <c r="F220" s="1">
        <f t="shared" si="6"/>
        <v>1070780.7604632401</v>
      </c>
      <c r="G220" s="1">
        <f t="shared" si="7"/>
        <v>4415.6983307499904</v>
      </c>
    </row>
    <row r="221" spans="1:7">
      <c r="A221" s="4">
        <v>218</v>
      </c>
      <c r="B221" s="4" t="s">
        <v>219</v>
      </c>
      <c r="C221" s="1">
        <v>344813.71019337903</v>
      </c>
      <c r="D221" s="1">
        <v>344783.11304858502</v>
      </c>
      <c r="E221" s="1">
        <v>961714.73261820502</v>
      </c>
      <c r="F221" s="1">
        <f t="shared" si="6"/>
        <v>961629.39458188403</v>
      </c>
      <c r="G221" s="1">
        <f t="shared" si="7"/>
        <v>85.338036320987158</v>
      </c>
    </row>
    <row r="222" spans="1:7">
      <c r="A222" s="4">
        <v>219</v>
      </c>
      <c r="B222" s="4" t="s">
        <v>220</v>
      </c>
      <c r="C222" s="1">
        <v>782032.56623543601</v>
      </c>
      <c r="D222" s="1">
        <v>127910.073095265</v>
      </c>
      <c r="E222" s="1">
        <v>2044845.6982317399</v>
      </c>
      <c r="F222" s="1">
        <f t="shared" si="6"/>
        <v>334457.12368277099</v>
      </c>
      <c r="G222" s="1">
        <f t="shared" si="7"/>
        <v>1710388.574548969</v>
      </c>
    </row>
    <row r="223" spans="1:7">
      <c r="A223" s="4">
        <v>220</v>
      </c>
      <c r="B223" s="4" t="s">
        <v>221</v>
      </c>
      <c r="C223" s="1">
        <v>1408498.05729703</v>
      </c>
      <c r="D223" s="1">
        <v>90886.382455924904</v>
      </c>
      <c r="E223" s="1">
        <v>2557700.1986692101</v>
      </c>
      <c r="F223" s="1">
        <f t="shared" si="6"/>
        <v>165041.13531398555</v>
      </c>
      <c r="G223" s="1">
        <f t="shared" si="7"/>
        <v>2392659.0633552247</v>
      </c>
    </row>
    <row r="224" spans="1:7">
      <c r="A224" s="4">
        <v>221</v>
      </c>
      <c r="B224" s="4" t="s">
        <v>222</v>
      </c>
      <c r="C224" s="1">
        <v>394472.11006385501</v>
      </c>
      <c r="D224" s="1">
        <v>394472.10997448501</v>
      </c>
      <c r="E224" s="1">
        <v>711872.242100192</v>
      </c>
      <c r="F224" s="1">
        <f t="shared" si="6"/>
        <v>711872.24193891312</v>
      </c>
      <c r="G224" s="1">
        <f t="shared" si="7"/>
        <v>1.6127887647598982E-4</v>
      </c>
    </row>
    <row r="225" spans="1:7">
      <c r="A225" s="4">
        <v>222</v>
      </c>
      <c r="B225" s="4" t="s">
        <v>223</v>
      </c>
      <c r="C225" s="1">
        <v>1060615.8336654601</v>
      </c>
      <c r="D225" s="1">
        <v>1060537.4282758599</v>
      </c>
      <c r="E225" s="1">
        <v>1888348.1733232799</v>
      </c>
      <c r="F225" s="1">
        <f t="shared" si="6"/>
        <v>1888208.5783167463</v>
      </c>
      <c r="G225" s="1">
        <f t="shared" si="7"/>
        <v>139.59500653366558</v>
      </c>
    </row>
    <row r="226" spans="1:7">
      <c r="A226" s="4">
        <v>223</v>
      </c>
      <c r="B226" s="4" t="s">
        <v>224</v>
      </c>
      <c r="C226" s="1">
        <v>73167.428534620107</v>
      </c>
      <c r="D226" s="1">
        <v>4927.7819896476703</v>
      </c>
      <c r="E226" s="1">
        <v>140007.53846169999</v>
      </c>
      <c r="F226" s="1">
        <f t="shared" si="6"/>
        <v>9429.4229039362926</v>
      </c>
      <c r="G226" s="1">
        <f t="shared" si="7"/>
        <v>130578.1155577637</v>
      </c>
    </row>
    <row r="227" spans="1:7">
      <c r="A227" s="4">
        <v>224</v>
      </c>
      <c r="B227" s="4" t="s">
        <v>225</v>
      </c>
      <c r="C227" s="1">
        <v>268557.82501298899</v>
      </c>
      <c r="D227" s="1">
        <v>119050.429111783</v>
      </c>
      <c r="E227" s="1">
        <v>497872.608372121</v>
      </c>
      <c r="F227" s="1">
        <f t="shared" si="6"/>
        <v>220704.60120399381</v>
      </c>
      <c r="G227" s="1">
        <f t="shared" si="7"/>
        <v>277168.00716812722</v>
      </c>
    </row>
    <row r="228" spans="1:7">
      <c r="A228" s="4">
        <v>225</v>
      </c>
      <c r="B228" s="4" t="s">
        <v>226</v>
      </c>
      <c r="C228" s="1">
        <v>368600.93646030902</v>
      </c>
      <c r="D228" s="1">
        <v>72528.649555582393</v>
      </c>
      <c r="E228" s="1">
        <v>1737970.1874776999</v>
      </c>
      <c r="F228" s="1">
        <f t="shared" si="6"/>
        <v>341975.8828507298</v>
      </c>
      <c r="G228" s="1">
        <f t="shared" si="7"/>
        <v>1395994.3046269701</v>
      </c>
    </row>
    <row r="229" spans="1:7">
      <c r="A229" s="4">
        <v>226</v>
      </c>
      <c r="B229" s="4" t="s">
        <v>219</v>
      </c>
      <c r="C229" s="1">
        <v>271924.390678166</v>
      </c>
      <c r="D229" s="1">
        <v>190769.86193557599</v>
      </c>
      <c r="E229" s="1">
        <v>508734.44650641002</v>
      </c>
      <c r="F229" s="1">
        <f t="shared" si="6"/>
        <v>356905.09365437436</v>
      </c>
      <c r="G229" s="1">
        <f t="shared" si="7"/>
        <v>151829.35285203566</v>
      </c>
    </row>
    <row r="230" spans="1:7">
      <c r="A230" s="4">
        <v>227</v>
      </c>
      <c r="B230" s="4" t="s">
        <v>227</v>
      </c>
      <c r="C230" s="1">
        <v>59048.243567252401</v>
      </c>
      <c r="D230" s="1">
        <v>2760.7001511265898</v>
      </c>
      <c r="E230" s="1">
        <v>64808.790665078297</v>
      </c>
      <c r="F230" s="1">
        <f t="shared" si="6"/>
        <v>3030.0247285024952</v>
      </c>
      <c r="G230" s="1">
        <f t="shared" si="7"/>
        <v>61778.765936575801</v>
      </c>
    </row>
    <row r="231" spans="1:7">
      <c r="A231" s="4">
        <v>228</v>
      </c>
      <c r="B231" s="4" t="s">
        <v>228</v>
      </c>
      <c r="C231" s="1">
        <v>1699121.8992816601</v>
      </c>
      <c r="D231" s="1">
        <v>34.473436604303899</v>
      </c>
      <c r="E231" s="1">
        <v>423739.46310899901</v>
      </c>
      <c r="F231" s="1">
        <f t="shared" si="6"/>
        <v>8.5972380936327095</v>
      </c>
      <c r="G231" s="1">
        <f t="shared" si="7"/>
        <v>423730.8658709054</v>
      </c>
    </row>
    <row r="232" spans="1:7">
      <c r="A232" s="4">
        <v>229</v>
      </c>
      <c r="B232" s="4" t="s">
        <v>229</v>
      </c>
      <c r="C232" s="1">
        <v>413501.71844324103</v>
      </c>
      <c r="D232" s="1">
        <v>99784.818675831193</v>
      </c>
      <c r="E232" s="1">
        <v>1128713.1909684101</v>
      </c>
      <c r="F232" s="1">
        <f t="shared" si="6"/>
        <v>272377.20201460656</v>
      </c>
      <c r="G232" s="1">
        <f t="shared" si="7"/>
        <v>856335.98895380355</v>
      </c>
    </row>
    <row r="233" spans="1:7">
      <c r="A233" s="4">
        <v>230</v>
      </c>
      <c r="B233" s="4" t="s">
        <v>230</v>
      </c>
      <c r="C233" s="1">
        <v>155195.164081152</v>
      </c>
      <c r="D233" s="1">
        <v>7540.2898488516803</v>
      </c>
      <c r="E233" s="1">
        <v>78216.430155736103</v>
      </c>
      <c r="F233" s="1">
        <f t="shared" si="6"/>
        <v>3800.2121896550757</v>
      </c>
      <c r="G233" s="1">
        <f t="shared" si="7"/>
        <v>74416.217966081022</v>
      </c>
    </row>
    <row r="234" spans="1:7">
      <c r="A234" s="4">
        <v>231</v>
      </c>
      <c r="B234" s="4" t="s">
        <v>231</v>
      </c>
      <c r="C234" s="1">
        <v>3524.3775338913902</v>
      </c>
      <c r="D234" s="1">
        <v>2678.1235427944298</v>
      </c>
      <c r="E234" s="1">
        <v>6936.8677208934296</v>
      </c>
      <c r="F234" s="1">
        <f t="shared" si="6"/>
        <v>5271.2255080297937</v>
      </c>
      <c r="G234" s="1">
        <f t="shared" si="7"/>
        <v>1665.6422128636359</v>
      </c>
    </row>
    <row r="235" spans="1:7">
      <c r="A235" s="4">
        <v>232</v>
      </c>
      <c r="B235" s="4" t="s">
        <v>232</v>
      </c>
      <c r="C235" s="1">
        <v>230617.67533943799</v>
      </c>
      <c r="D235" s="1">
        <v>134992.15514797499</v>
      </c>
      <c r="E235" s="1">
        <v>404233.395074784</v>
      </c>
      <c r="F235" s="1">
        <f t="shared" si="6"/>
        <v>236618.19114085991</v>
      </c>
      <c r="G235" s="1">
        <f t="shared" si="7"/>
        <v>167615.20393392409</v>
      </c>
    </row>
    <row r="236" spans="1:7">
      <c r="A236" s="4">
        <v>233</v>
      </c>
      <c r="B236" s="4" t="s">
        <v>233</v>
      </c>
      <c r="C236" s="1">
        <v>240510.99527817001</v>
      </c>
      <c r="D236" s="1">
        <v>2594.5584426177202</v>
      </c>
      <c r="E236" s="1">
        <v>277028.20749607502</v>
      </c>
      <c r="F236" s="1">
        <f t="shared" si="6"/>
        <v>2988.4948659868351</v>
      </c>
      <c r="G236" s="1">
        <f t="shared" si="7"/>
        <v>274039.71263008821</v>
      </c>
    </row>
    <row r="237" spans="1:7">
      <c r="A237" s="4">
        <v>234</v>
      </c>
      <c r="B237" s="4" t="s">
        <v>234</v>
      </c>
      <c r="C237" s="1">
        <v>402643.36781240301</v>
      </c>
      <c r="D237" s="1">
        <v>22107.430529414502</v>
      </c>
      <c r="E237" s="1">
        <v>316838.64140600199</v>
      </c>
      <c r="F237" s="1">
        <f t="shared" si="6"/>
        <v>17396.258857989556</v>
      </c>
      <c r="G237" s="1">
        <f t="shared" si="7"/>
        <v>299442.38254801242</v>
      </c>
    </row>
    <row r="238" spans="1:7">
      <c r="A238" s="4">
        <v>235</v>
      </c>
      <c r="B238" s="4" t="s">
        <v>235</v>
      </c>
      <c r="C238" s="1">
        <v>3883.9592053858801</v>
      </c>
      <c r="D238" s="1">
        <v>3883.9590925758998</v>
      </c>
      <c r="E238" s="1">
        <v>7696.80687281878</v>
      </c>
      <c r="F238" s="1">
        <f t="shared" si="6"/>
        <v>7696.806649264262</v>
      </c>
      <c r="G238" s="1">
        <f t="shared" si="7"/>
        <v>2.2355451801558957E-4</v>
      </c>
    </row>
    <row r="239" spans="1:7">
      <c r="A239" s="4">
        <v>236</v>
      </c>
      <c r="B239" s="4" t="s">
        <v>236</v>
      </c>
      <c r="C239" s="1">
        <v>268724.66407845798</v>
      </c>
      <c r="D239" s="1">
        <v>117072.473944144</v>
      </c>
      <c r="E239" s="1">
        <v>363532.55828682898</v>
      </c>
      <c r="F239" s="1">
        <f t="shared" si="6"/>
        <v>158376.4411943107</v>
      </c>
      <c r="G239" s="1">
        <f t="shared" si="7"/>
        <v>205156.11709251828</v>
      </c>
    </row>
    <row r="240" spans="1:7">
      <c r="A240" s="4">
        <v>237</v>
      </c>
      <c r="B240" s="4" t="s">
        <v>237</v>
      </c>
      <c r="C240" s="1">
        <v>10884894.3507092</v>
      </c>
      <c r="D240" s="1">
        <v>9346603.2644130308</v>
      </c>
      <c r="E240" s="1">
        <v>30886208.9643436</v>
      </c>
      <c r="F240" s="1">
        <f t="shared" si="6"/>
        <v>26521262.607630916</v>
      </c>
      <c r="G240" s="1">
        <f t="shared" si="7"/>
        <v>4364946.356712684</v>
      </c>
    </row>
    <row r="241" spans="1:7">
      <c r="A241" s="4">
        <v>238</v>
      </c>
      <c r="B241" s="4" t="s">
        <v>238</v>
      </c>
      <c r="C241" s="1">
        <v>1661122.7626825899</v>
      </c>
      <c r="D241" s="1">
        <v>1411576.16094828</v>
      </c>
      <c r="E241" s="1">
        <v>5379516.6765534598</v>
      </c>
      <c r="F241" s="1">
        <f t="shared" si="6"/>
        <v>4571364.4220873155</v>
      </c>
      <c r="G241" s="1">
        <f t="shared" si="7"/>
        <v>808152.25446614437</v>
      </c>
    </row>
    <row r="242" spans="1:7">
      <c r="A242" s="4">
        <v>239</v>
      </c>
      <c r="B242" s="4" t="s">
        <v>239</v>
      </c>
      <c r="C242" s="1">
        <v>85273.333637887103</v>
      </c>
      <c r="D242" s="1">
        <v>17636.6829125451</v>
      </c>
      <c r="E242" s="1">
        <v>120104.025170348</v>
      </c>
      <c r="F242" s="1">
        <f t="shared" si="6"/>
        <v>24840.551179162845</v>
      </c>
      <c r="G242" s="1">
        <f t="shared" si="7"/>
        <v>95263.473991185165</v>
      </c>
    </row>
    <row r="243" spans="1:7">
      <c r="A243" s="4">
        <v>240</v>
      </c>
      <c r="B243" s="4" t="s">
        <v>240</v>
      </c>
      <c r="C243" s="1">
        <v>824318.43836173695</v>
      </c>
      <c r="D243" s="1">
        <v>821470.76406640303</v>
      </c>
      <c r="E243" s="1">
        <v>2945866.3227370102</v>
      </c>
      <c r="F243" s="1">
        <f t="shared" si="6"/>
        <v>2935689.5907674814</v>
      </c>
      <c r="G243" s="1">
        <f t="shared" si="7"/>
        <v>10176.731969528832</v>
      </c>
    </row>
    <row r="244" spans="1:7">
      <c r="A244" s="4">
        <v>241</v>
      </c>
      <c r="B244" s="4" t="s">
        <v>241</v>
      </c>
      <c r="C244" s="1">
        <v>3476352.3540868</v>
      </c>
      <c r="D244" s="1">
        <v>3469390.1262834002</v>
      </c>
      <c r="E244" s="1">
        <v>9824029.5511638504</v>
      </c>
      <c r="F244" s="1">
        <f t="shared" si="6"/>
        <v>9804354.5801839586</v>
      </c>
      <c r="G244" s="1">
        <f t="shared" si="7"/>
        <v>19674.970979891717</v>
      </c>
    </row>
    <row r="245" spans="1:7">
      <c r="A245" s="4">
        <v>242</v>
      </c>
      <c r="B245" s="4" t="s">
        <v>242</v>
      </c>
      <c r="C245" s="1">
        <v>231279.559238919</v>
      </c>
      <c r="D245" s="1">
        <v>231279.55915060299</v>
      </c>
      <c r="E245" s="1">
        <v>1181221.0173659299</v>
      </c>
      <c r="F245" s="1">
        <f t="shared" si="6"/>
        <v>1181221.0169148711</v>
      </c>
      <c r="G245" s="1">
        <f t="shared" si="7"/>
        <v>4.5105884782969952E-4</v>
      </c>
    </row>
    <row r="246" spans="1:7">
      <c r="A246" s="4">
        <v>243</v>
      </c>
      <c r="B246" s="4" t="s">
        <v>243</v>
      </c>
      <c r="C246" s="1">
        <v>10853.1134548674</v>
      </c>
      <c r="D246" s="1">
        <v>988.72431058573898</v>
      </c>
      <c r="E246" s="1">
        <v>16802.3730254152</v>
      </c>
      <c r="F246" s="1">
        <f t="shared" si="6"/>
        <v>1530.704968195786</v>
      </c>
      <c r="G246" s="1">
        <f t="shared" si="7"/>
        <v>15271.668057219413</v>
      </c>
    </row>
    <row r="247" spans="1:7">
      <c r="A247" s="4">
        <v>244</v>
      </c>
      <c r="B247" s="4" t="s">
        <v>244</v>
      </c>
      <c r="C247" s="1">
        <v>286902.44444004499</v>
      </c>
      <c r="D247" s="1">
        <v>286784.55432755098</v>
      </c>
      <c r="E247" s="1">
        <v>898475.37097956496</v>
      </c>
      <c r="F247" s="1">
        <f t="shared" si="6"/>
        <v>898106.18150554493</v>
      </c>
      <c r="G247" s="1">
        <f t="shared" si="7"/>
        <v>369.18947402003687</v>
      </c>
    </row>
    <row r="248" spans="1:7">
      <c r="A248" s="4">
        <v>245</v>
      </c>
      <c r="B248" s="4" t="s">
        <v>245</v>
      </c>
      <c r="C248" s="1">
        <v>7151.55225909193</v>
      </c>
      <c r="D248" s="1">
        <v>5654.7028933483998</v>
      </c>
      <c r="E248" s="1">
        <v>21176.282449006401</v>
      </c>
      <c r="F248" s="1">
        <f t="shared" si="6"/>
        <v>16743.999246111103</v>
      </c>
      <c r="G248" s="1">
        <f t="shared" si="7"/>
        <v>4432.283202895298</v>
      </c>
    </row>
    <row r="249" spans="1:7">
      <c r="A249" s="4">
        <v>246</v>
      </c>
      <c r="B249" s="4" t="s">
        <v>246</v>
      </c>
      <c r="C249" s="1">
        <v>3241.8644505871598</v>
      </c>
      <c r="D249" s="1">
        <v>3241.8643621912702</v>
      </c>
      <c r="E249" s="1">
        <v>10290.1216312589</v>
      </c>
      <c r="F249" s="1">
        <f t="shared" si="6"/>
        <v>10290.121350678244</v>
      </c>
      <c r="G249" s="1">
        <f t="shared" si="7"/>
        <v>2.8058065618097316E-4</v>
      </c>
    </row>
    <row r="250" spans="1:7">
      <c r="A250" s="4">
        <v>247</v>
      </c>
      <c r="B250" s="4" t="s">
        <v>247</v>
      </c>
      <c r="C250" s="8">
        <v>8.8439378652265302E-5</v>
      </c>
      <c r="D250" s="1">
        <v>0</v>
      </c>
      <c r="E250" s="1">
        <v>2.43312999835672E-4</v>
      </c>
      <c r="F250" s="1">
        <f t="shared" si="6"/>
        <v>0</v>
      </c>
      <c r="G250" s="1">
        <f t="shared" si="7"/>
        <v>2.43312999835672E-4</v>
      </c>
    </row>
    <row r="251" spans="1:7">
      <c r="A251" s="4">
        <v>248</v>
      </c>
      <c r="B251" s="4" t="s">
        <v>248</v>
      </c>
      <c r="C251" s="1">
        <v>590786.66180842905</v>
      </c>
      <c r="D251" s="1">
        <v>590786.661712131</v>
      </c>
      <c r="E251" s="1">
        <v>711912.11026242003</v>
      </c>
      <c r="F251" s="1">
        <f t="shared" si="6"/>
        <v>711912.11014637852</v>
      </c>
      <c r="G251" s="1">
        <f t="shared" si="7"/>
        <v>1.1604151222854853E-4</v>
      </c>
    </row>
    <row r="252" spans="1:7">
      <c r="A252" s="4">
        <v>249</v>
      </c>
      <c r="B252" s="4" t="s">
        <v>249</v>
      </c>
      <c r="C252" s="1">
        <v>3209.2898346310999</v>
      </c>
      <c r="D252" s="1">
        <v>3209.2897430949502</v>
      </c>
      <c r="E252" s="1">
        <v>2201.5918318826798</v>
      </c>
      <c r="F252" s="1">
        <f t="shared" si="6"/>
        <v>2201.5917690883389</v>
      </c>
      <c r="G252" s="1">
        <f t="shared" si="7"/>
        <v>6.2794340919936076E-5</v>
      </c>
    </row>
    <row r="253" spans="1:7">
      <c r="A253" s="4">
        <v>250</v>
      </c>
      <c r="B253" s="4" t="s">
        <v>250</v>
      </c>
      <c r="C253" s="1">
        <v>259749.7637984</v>
      </c>
      <c r="D253" s="1">
        <v>131845.393713589</v>
      </c>
      <c r="E253" s="1">
        <v>357412.26955995301</v>
      </c>
      <c r="F253" s="1">
        <f t="shared" si="6"/>
        <v>181417.53320235232</v>
      </c>
      <c r="G253" s="1">
        <f t="shared" si="7"/>
        <v>175994.73635760069</v>
      </c>
    </row>
    <row r="254" spans="1:7">
      <c r="A254" s="4">
        <v>251</v>
      </c>
      <c r="B254" s="4" t="s">
        <v>251</v>
      </c>
      <c r="C254" s="1">
        <v>83648.057795695902</v>
      </c>
      <c r="D254" s="1">
        <v>83615.030890230599</v>
      </c>
      <c r="E254" s="1">
        <v>264756.26053418999</v>
      </c>
      <c r="F254" s="1">
        <f t="shared" si="6"/>
        <v>264651.72636784549</v>
      </c>
      <c r="G254" s="1">
        <f t="shared" si="7"/>
        <v>104.53416634449968</v>
      </c>
    </row>
    <row r="255" spans="1:7">
      <c r="A255" s="4">
        <v>252</v>
      </c>
      <c r="B255" s="4" t="s">
        <v>252</v>
      </c>
      <c r="C255" s="1">
        <v>261799.20947164501</v>
      </c>
      <c r="D255" s="1">
        <v>229.57814106517301</v>
      </c>
      <c r="E255" s="1">
        <v>193417.034355365</v>
      </c>
      <c r="F255" s="1">
        <f t="shared" si="6"/>
        <v>169.61213629047552</v>
      </c>
      <c r="G255" s="1">
        <f t="shared" si="7"/>
        <v>193247.42221907453</v>
      </c>
    </row>
    <row r="256" spans="1:7">
      <c r="A256" s="4">
        <v>253</v>
      </c>
      <c r="B256" s="4" t="s">
        <v>253</v>
      </c>
      <c r="C256" s="1">
        <v>263438.20755306602</v>
      </c>
      <c r="D256" s="1">
        <v>28736.7535975762</v>
      </c>
      <c r="E256" s="1">
        <v>445760.84089055599</v>
      </c>
      <c r="F256" s="1">
        <f t="shared" si="6"/>
        <v>48625.138954226801</v>
      </c>
      <c r="G256" s="1">
        <f t="shared" si="7"/>
        <v>397135.70193632919</v>
      </c>
    </row>
    <row r="257" spans="1:7">
      <c r="A257" s="4">
        <v>254</v>
      </c>
      <c r="B257" s="4" t="s">
        <v>254</v>
      </c>
      <c r="C257" s="1">
        <v>491593.05959787901</v>
      </c>
      <c r="D257" s="1">
        <v>140761.93356508299</v>
      </c>
      <c r="E257" s="1">
        <v>579705.25454489596</v>
      </c>
      <c r="F257" s="1">
        <f t="shared" si="6"/>
        <v>165991.83193173428</v>
      </c>
      <c r="G257" s="1">
        <f t="shared" si="7"/>
        <v>413713.42261316167</v>
      </c>
    </row>
    <row r="258" spans="1:7">
      <c r="A258" s="4">
        <v>255</v>
      </c>
      <c r="B258" s="4" t="s">
        <v>255</v>
      </c>
      <c r="C258" s="1">
        <v>441838.40133395302</v>
      </c>
      <c r="D258" s="1">
        <v>21682.832947255301</v>
      </c>
      <c r="E258" s="1">
        <v>260957.05749003301</v>
      </c>
      <c r="F258" s="1">
        <f t="shared" si="6"/>
        <v>12806.23926503618</v>
      </c>
      <c r="G258" s="1">
        <f t="shared" si="7"/>
        <v>248150.81822499682</v>
      </c>
    </row>
    <row r="259" spans="1:7">
      <c r="A259" s="4">
        <v>256</v>
      </c>
      <c r="B259" s="4" t="s">
        <v>256</v>
      </c>
      <c r="C259" s="1">
        <v>31278.301692228099</v>
      </c>
      <c r="D259" s="1">
        <v>16304.373008167</v>
      </c>
      <c r="E259" s="1">
        <v>58601.641916353998</v>
      </c>
      <c r="F259" s="1">
        <f t="shared" si="6"/>
        <v>30547.151763443715</v>
      </c>
      <c r="G259" s="1">
        <f t="shared" si="7"/>
        <v>28054.490152910283</v>
      </c>
    </row>
    <row r="260" spans="1:7">
      <c r="A260" s="4">
        <v>257</v>
      </c>
      <c r="B260" s="4" t="s">
        <v>257</v>
      </c>
      <c r="C260" s="1">
        <v>64299.452475217899</v>
      </c>
      <c r="D260" s="1">
        <v>21877.3410578074</v>
      </c>
      <c r="E260" s="1">
        <v>123059.347991619</v>
      </c>
      <c r="F260" s="1">
        <f t="shared" si="6"/>
        <v>41869.895041511882</v>
      </c>
      <c r="G260" s="1">
        <f t="shared" si="7"/>
        <v>81189.452950107108</v>
      </c>
    </row>
    <row r="261" spans="1:7">
      <c r="A261" s="4">
        <v>258</v>
      </c>
      <c r="B261" s="4" t="s">
        <v>258</v>
      </c>
      <c r="C261" s="1">
        <v>4527.0884307071201</v>
      </c>
      <c r="D261" s="1">
        <v>0</v>
      </c>
      <c r="E261" s="1">
        <v>9312.5823476800197</v>
      </c>
      <c r="F261" s="1">
        <f t="shared" ref="F261:F324" si="8">E261*(D261/C261)</f>
        <v>0</v>
      </c>
      <c r="G261" s="1">
        <f t="shared" ref="G261:G324" si="9">E261-F261</f>
        <v>9312.5823476800197</v>
      </c>
    </row>
    <row r="262" spans="1:7">
      <c r="A262" s="4">
        <v>259</v>
      </c>
      <c r="B262" s="4" t="s">
        <v>259</v>
      </c>
      <c r="C262" s="8">
        <v>8.8676994818743404E-5</v>
      </c>
      <c r="D262" s="1">
        <v>0</v>
      </c>
      <c r="E262" s="1">
        <v>1.79377761809522E-4</v>
      </c>
      <c r="F262" s="1">
        <f t="shared" si="8"/>
        <v>0</v>
      </c>
      <c r="G262" s="1">
        <f t="shared" si="9"/>
        <v>1.79377761809522E-4</v>
      </c>
    </row>
    <row r="263" spans="1:7">
      <c r="A263" s="4">
        <v>260</v>
      </c>
      <c r="B263" s="4" t="s">
        <v>260</v>
      </c>
      <c r="C263" s="1">
        <v>352472.93150046602</v>
      </c>
      <c r="D263" s="1">
        <v>23801.380639504499</v>
      </c>
      <c r="E263" s="1">
        <v>938545.42523834202</v>
      </c>
      <c r="F263" s="1">
        <f t="shared" si="8"/>
        <v>63376.999812349728</v>
      </c>
      <c r="G263" s="1">
        <f t="shared" si="9"/>
        <v>875168.42542599235</v>
      </c>
    </row>
    <row r="264" spans="1:7">
      <c r="A264" s="4">
        <v>261</v>
      </c>
      <c r="B264" s="4" t="s">
        <v>261</v>
      </c>
      <c r="C264" s="1">
        <v>96206.518525595195</v>
      </c>
      <c r="D264" s="1">
        <v>0</v>
      </c>
      <c r="E264" s="1">
        <v>234069.333317012</v>
      </c>
      <c r="F264" s="1">
        <f t="shared" si="8"/>
        <v>0</v>
      </c>
      <c r="G264" s="1">
        <f t="shared" si="9"/>
        <v>234069.333317012</v>
      </c>
    </row>
    <row r="265" spans="1:7">
      <c r="A265" s="4">
        <v>262</v>
      </c>
      <c r="B265" s="4" t="s">
        <v>262</v>
      </c>
      <c r="C265" s="8">
        <v>8.8379883870490499E-5</v>
      </c>
      <c r="D265" s="1">
        <v>0</v>
      </c>
      <c r="E265" s="1">
        <v>4.2612319753994901E-4</v>
      </c>
      <c r="F265" s="1">
        <f t="shared" si="8"/>
        <v>0</v>
      </c>
      <c r="G265" s="1">
        <f t="shared" si="9"/>
        <v>4.2612319753994901E-4</v>
      </c>
    </row>
    <row r="266" spans="1:7">
      <c r="A266" s="4">
        <v>263</v>
      </c>
      <c r="B266" s="4" t="s">
        <v>263</v>
      </c>
      <c r="C266" s="8">
        <v>8.8351635656365497E-5</v>
      </c>
      <c r="D266" s="1">
        <v>0</v>
      </c>
      <c r="E266" s="1">
        <v>4.75758984637082E-4</v>
      </c>
      <c r="F266" s="1">
        <f t="shared" si="8"/>
        <v>0</v>
      </c>
      <c r="G266" s="1">
        <f t="shared" si="9"/>
        <v>4.75758984637082E-4</v>
      </c>
    </row>
    <row r="267" spans="1:7">
      <c r="A267" s="4">
        <v>264</v>
      </c>
      <c r="B267" s="4" t="s">
        <v>264</v>
      </c>
      <c r="C267" s="8">
        <v>8.8354769812340001E-5</v>
      </c>
      <c r="D267" s="1">
        <v>0</v>
      </c>
      <c r="E267" s="1">
        <v>5.0234158483216296E-4</v>
      </c>
      <c r="F267" s="1">
        <f t="shared" si="8"/>
        <v>0</v>
      </c>
      <c r="G267" s="1">
        <f t="shared" si="9"/>
        <v>5.0234158483216296E-4</v>
      </c>
    </row>
    <row r="268" spans="1:7">
      <c r="A268" s="4">
        <v>265</v>
      </c>
      <c r="B268" s="4" t="s">
        <v>265</v>
      </c>
      <c r="C268" s="8">
        <v>8.8352329236516194E-5</v>
      </c>
      <c r="D268" s="1">
        <v>0</v>
      </c>
      <c r="E268" s="1">
        <v>4.8436412181309898E-4</v>
      </c>
      <c r="F268" s="1">
        <f t="shared" si="8"/>
        <v>0</v>
      </c>
      <c r="G268" s="1">
        <f t="shared" si="9"/>
        <v>4.8436412181309898E-4</v>
      </c>
    </row>
    <row r="269" spans="1:7">
      <c r="A269" s="4">
        <v>266</v>
      </c>
      <c r="B269" s="4" t="s">
        <v>266</v>
      </c>
      <c r="C269" s="8">
        <v>8.8408392103823393E-5</v>
      </c>
      <c r="D269" s="1">
        <v>0</v>
      </c>
      <c r="E269" s="1">
        <v>3.3346272764323898E-4</v>
      </c>
      <c r="F269" s="1">
        <f t="shared" si="8"/>
        <v>0</v>
      </c>
      <c r="G269" s="1">
        <f t="shared" si="9"/>
        <v>3.3346272764323898E-4</v>
      </c>
    </row>
    <row r="270" spans="1:7">
      <c r="A270" s="4">
        <v>267</v>
      </c>
      <c r="B270" s="4" t="s">
        <v>267</v>
      </c>
      <c r="C270" s="8">
        <v>8.8183032581213002E-5</v>
      </c>
      <c r="D270" s="1">
        <v>0</v>
      </c>
      <c r="E270" s="1">
        <v>1.31018154632402E-3</v>
      </c>
      <c r="F270" s="1">
        <f t="shared" si="8"/>
        <v>0</v>
      </c>
      <c r="G270" s="1">
        <f t="shared" si="9"/>
        <v>1.31018154632402E-3</v>
      </c>
    </row>
    <row r="271" spans="1:7">
      <c r="A271" s="4">
        <v>268</v>
      </c>
      <c r="B271" s="4" t="s">
        <v>268</v>
      </c>
      <c r="C271" s="8">
        <v>8.8180477908123705E-5</v>
      </c>
      <c r="D271" s="1">
        <v>0</v>
      </c>
      <c r="E271" s="1">
        <v>1.2793885320990801E-3</v>
      </c>
      <c r="F271" s="1">
        <f t="shared" si="8"/>
        <v>0</v>
      </c>
      <c r="G271" s="1">
        <f t="shared" si="9"/>
        <v>1.2793885320990801E-3</v>
      </c>
    </row>
    <row r="272" spans="1:7">
      <c r="A272" s="4">
        <v>269</v>
      </c>
      <c r="B272" s="4" t="s">
        <v>269</v>
      </c>
      <c r="C272" s="8">
        <v>8.8161857188548493E-5</v>
      </c>
      <c r="D272" s="1">
        <v>0</v>
      </c>
      <c r="E272" s="1">
        <v>2.20366335861221E-3</v>
      </c>
      <c r="F272" s="1">
        <f t="shared" si="8"/>
        <v>0</v>
      </c>
      <c r="G272" s="1">
        <f t="shared" si="9"/>
        <v>2.20366335861221E-3</v>
      </c>
    </row>
    <row r="273" spans="1:7">
      <c r="A273" s="4">
        <v>270</v>
      </c>
      <c r="B273" s="4" t="s">
        <v>270</v>
      </c>
      <c r="C273" s="8">
        <v>8.8219254073582299E-5</v>
      </c>
      <c r="D273" s="1">
        <v>0</v>
      </c>
      <c r="E273" s="1">
        <v>9.2786043726048896E-4</v>
      </c>
      <c r="F273" s="1">
        <f t="shared" si="8"/>
        <v>0</v>
      </c>
      <c r="G273" s="1">
        <f t="shared" si="9"/>
        <v>9.2786043726048896E-4</v>
      </c>
    </row>
    <row r="274" spans="1:7">
      <c r="A274" s="4">
        <v>271</v>
      </c>
      <c r="B274" s="4" t="s">
        <v>271</v>
      </c>
      <c r="C274" s="8">
        <v>8.8339760880033305E-5</v>
      </c>
      <c r="D274" s="1">
        <v>0</v>
      </c>
      <c r="E274" s="1">
        <v>4.9001360363461503E-4</v>
      </c>
      <c r="F274" s="1">
        <f t="shared" si="8"/>
        <v>0</v>
      </c>
      <c r="G274" s="1">
        <f t="shared" si="9"/>
        <v>4.9001360363461503E-4</v>
      </c>
    </row>
    <row r="275" spans="1:7">
      <c r="A275" s="4">
        <v>272</v>
      </c>
      <c r="B275" s="4" t="s">
        <v>272</v>
      </c>
      <c r="C275" s="8">
        <v>8.8460366721090998E-5</v>
      </c>
      <c r="D275" s="1">
        <v>0</v>
      </c>
      <c r="E275" s="1">
        <v>2.5893469996486097E-4</v>
      </c>
      <c r="F275" s="1">
        <f t="shared" si="8"/>
        <v>0</v>
      </c>
      <c r="G275" s="1">
        <f t="shared" si="9"/>
        <v>2.5893469996486097E-4</v>
      </c>
    </row>
    <row r="276" spans="1:7">
      <c r="A276" s="4">
        <v>273</v>
      </c>
      <c r="B276" s="4" t="s">
        <v>273</v>
      </c>
      <c r="C276" s="8">
        <v>8.8166562087315504E-5</v>
      </c>
      <c r="D276" s="1">
        <v>0</v>
      </c>
      <c r="E276" s="1">
        <v>1.4948425310502701E-3</v>
      </c>
      <c r="F276" s="1">
        <f t="shared" si="8"/>
        <v>0</v>
      </c>
      <c r="G276" s="1">
        <f t="shared" si="9"/>
        <v>1.4948425310502701E-3</v>
      </c>
    </row>
    <row r="277" spans="1:7">
      <c r="A277" s="4">
        <v>274</v>
      </c>
      <c r="B277" s="4" t="s">
        <v>274</v>
      </c>
      <c r="C277" s="1">
        <v>1091914.3207000401</v>
      </c>
      <c r="D277" s="1">
        <v>29638.387731790401</v>
      </c>
      <c r="E277" s="1">
        <v>7519158.39910015</v>
      </c>
      <c r="F277" s="1">
        <f t="shared" si="8"/>
        <v>204096.35428758091</v>
      </c>
      <c r="G277" s="1">
        <f t="shared" si="9"/>
        <v>7315062.0448125694</v>
      </c>
    </row>
    <row r="278" spans="1:7">
      <c r="A278" s="4">
        <v>275</v>
      </c>
      <c r="B278" s="4" t="s">
        <v>275</v>
      </c>
      <c r="C278" s="8">
        <v>8.8250014406248306E-5</v>
      </c>
      <c r="D278" s="1">
        <v>0</v>
      </c>
      <c r="E278" s="1">
        <v>9.968168307588959E-4</v>
      </c>
      <c r="F278" s="1">
        <f t="shared" si="8"/>
        <v>0</v>
      </c>
      <c r="G278" s="1">
        <f t="shared" si="9"/>
        <v>9.968168307588959E-4</v>
      </c>
    </row>
    <row r="279" spans="1:7">
      <c r="A279" s="4">
        <v>276</v>
      </c>
      <c r="B279" s="4" t="s">
        <v>276</v>
      </c>
      <c r="C279" s="1">
        <v>519174.22673254902</v>
      </c>
      <c r="D279" s="1">
        <v>8.7668530193508801E-2</v>
      </c>
      <c r="E279" s="1">
        <v>7255052.8140899604</v>
      </c>
      <c r="F279" s="1">
        <f t="shared" si="8"/>
        <v>1.2250989820710045</v>
      </c>
      <c r="G279" s="1">
        <f t="shared" si="9"/>
        <v>7255051.588990978</v>
      </c>
    </row>
    <row r="280" spans="1:7">
      <c r="A280" s="4">
        <v>277</v>
      </c>
      <c r="B280" s="4" t="s">
        <v>277</v>
      </c>
      <c r="C280" s="1">
        <v>4632.2853697071896</v>
      </c>
      <c r="D280" s="1">
        <v>0</v>
      </c>
      <c r="E280" s="1">
        <v>23284.6119757327</v>
      </c>
      <c r="F280" s="1">
        <f t="shared" si="8"/>
        <v>0</v>
      </c>
      <c r="G280" s="1">
        <f t="shared" si="9"/>
        <v>23284.6119757327</v>
      </c>
    </row>
    <row r="281" spans="1:7">
      <c r="A281" s="4">
        <v>278</v>
      </c>
      <c r="B281" s="4" t="s">
        <v>278</v>
      </c>
      <c r="C281" s="1">
        <v>585796.98914912995</v>
      </c>
      <c r="D281" s="1">
        <v>8781.0822937158991</v>
      </c>
      <c r="E281" s="1">
        <v>4777024.6499487804</v>
      </c>
      <c r="F281" s="1">
        <f t="shared" si="8"/>
        <v>71607.480658509856</v>
      </c>
      <c r="G281" s="1">
        <f t="shared" si="9"/>
        <v>4705417.1692902707</v>
      </c>
    </row>
    <row r="282" spans="1:7">
      <c r="A282" s="4">
        <v>279</v>
      </c>
      <c r="B282" s="4" t="s">
        <v>279</v>
      </c>
      <c r="C282" s="8">
        <v>8.8247911745970196E-5</v>
      </c>
      <c r="D282" s="1">
        <v>0</v>
      </c>
      <c r="E282" s="1">
        <v>8.44216119535753E-4</v>
      </c>
      <c r="F282" s="1">
        <f t="shared" si="8"/>
        <v>0</v>
      </c>
      <c r="G282" s="1">
        <f t="shared" si="9"/>
        <v>8.44216119535753E-4</v>
      </c>
    </row>
    <row r="283" spans="1:7">
      <c r="A283" s="4">
        <v>280</v>
      </c>
      <c r="B283" s="4" t="s">
        <v>280</v>
      </c>
      <c r="C283" s="1">
        <v>703637.36813030904</v>
      </c>
      <c r="D283" s="1">
        <v>7487.9983359018597</v>
      </c>
      <c r="E283" s="1">
        <v>2555643.2874661102</v>
      </c>
      <c r="F283" s="1">
        <f t="shared" si="8"/>
        <v>27196.754394318934</v>
      </c>
      <c r="G283" s="1">
        <f t="shared" si="9"/>
        <v>2528446.5330717913</v>
      </c>
    </row>
    <row r="284" spans="1:7">
      <c r="A284" s="4">
        <v>281</v>
      </c>
      <c r="B284" s="4" t="s">
        <v>281</v>
      </c>
      <c r="C284" s="1">
        <v>27771.428510405101</v>
      </c>
      <c r="D284" s="1">
        <v>14.7343885902776</v>
      </c>
      <c r="E284" s="1">
        <v>98632.212612527495</v>
      </c>
      <c r="F284" s="1">
        <f t="shared" si="8"/>
        <v>52.330233844735723</v>
      </c>
      <c r="G284" s="1">
        <f t="shared" si="9"/>
        <v>98579.882378682756</v>
      </c>
    </row>
    <row r="285" spans="1:7">
      <c r="A285" s="4">
        <v>282</v>
      </c>
      <c r="B285" s="4" t="s">
        <v>282</v>
      </c>
      <c r="C285" s="1">
        <v>244106.57190907199</v>
      </c>
      <c r="D285" s="1">
        <v>6840.6397865838799</v>
      </c>
      <c r="E285" s="1">
        <v>600080.94425865798</v>
      </c>
      <c r="F285" s="1">
        <f t="shared" si="8"/>
        <v>16816.169881717316</v>
      </c>
      <c r="G285" s="1">
        <f t="shared" si="9"/>
        <v>583264.77437694068</v>
      </c>
    </row>
    <row r="286" spans="1:7">
      <c r="A286" s="4">
        <v>283</v>
      </c>
      <c r="B286" s="4" t="s">
        <v>283</v>
      </c>
      <c r="C286" s="1">
        <v>7919815.0633190898</v>
      </c>
      <c r="D286" s="1">
        <v>2022772.7497429301</v>
      </c>
      <c r="E286" s="1">
        <v>7983487.9148091199</v>
      </c>
      <c r="F286" s="1">
        <f t="shared" si="8"/>
        <v>2039035.2139371992</v>
      </c>
      <c r="G286" s="1">
        <f t="shared" si="9"/>
        <v>5944452.7008719202</v>
      </c>
    </row>
    <row r="287" spans="1:7">
      <c r="A287" s="4">
        <v>284</v>
      </c>
      <c r="B287" s="4" t="s">
        <v>284</v>
      </c>
      <c r="C287" s="1">
        <v>6320426.6346052997</v>
      </c>
      <c r="D287" s="1">
        <v>307952.10713034699</v>
      </c>
      <c r="E287" s="1">
        <v>7965794.1080883397</v>
      </c>
      <c r="F287" s="1">
        <f t="shared" si="8"/>
        <v>388119.85683392052</v>
      </c>
      <c r="G287" s="1">
        <f t="shared" si="9"/>
        <v>7577674.2512544189</v>
      </c>
    </row>
    <row r="288" spans="1:7">
      <c r="A288" s="4">
        <v>285</v>
      </c>
      <c r="B288" s="4" t="s">
        <v>285</v>
      </c>
      <c r="C288" s="1">
        <v>12629525.4998392</v>
      </c>
      <c r="D288" s="1">
        <v>7170995.2074776599</v>
      </c>
      <c r="E288" s="1">
        <v>8022907.1240245402</v>
      </c>
      <c r="F288" s="1">
        <f t="shared" si="8"/>
        <v>4555375.3018789869</v>
      </c>
      <c r="G288" s="1">
        <f t="shared" si="9"/>
        <v>3467531.8221455533</v>
      </c>
    </row>
    <row r="289" spans="1:7">
      <c r="A289" s="4">
        <v>286</v>
      </c>
      <c r="B289" s="4" t="s">
        <v>286</v>
      </c>
      <c r="C289" s="1">
        <v>7163757.5161630204</v>
      </c>
      <c r="D289" s="1">
        <v>0</v>
      </c>
      <c r="E289" s="1">
        <v>4623470.0293687703</v>
      </c>
      <c r="F289" s="1">
        <f t="shared" si="8"/>
        <v>0</v>
      </c>
      <c r="G289" s="1">
        <f t="shared" si="9"/>
        <v>4623470.0293687703</v>
      </c>
    </row>
    <row r="290" spans="1:7">
      <c r="A290" s="4">
        <v>287</v>
      </c>
      <c r="B290" s="4" t="s">
        <v>287</v>
      </c>
      <c r="C290" s="1">
        <v>2160688.0069287801</v>
      </c>
      <c r="D290" s="1">
        <v>266565.14176605898</v>
      </c>
      <c r="E290" s="1">
        <v>1422875.8487932801</v>
      </c>
      <c r="F290" s="1">
        <f t="shared" si="8"/>
        <v>175540.89305480383</v>
      </c>
      <c r="G290" s="1">
        <f t="shared" si="9"/>
        <v>1247334.9557384762</v>
      </c>
    </row>
    <row r="291" spans="1:7">
      <c r="A291" s="4">
        <v>288</v>
      </c>
      <c r="B291" s="4" t="s">
        <v>288</v>
      </c>
      <c r="C291" s="1">
        <v>482401.707413906</v>
      </c>
      <c r="D291" s="1">
        <v>2072.8663390432998</v>
      </c>
      <c r="E291" s="1">
        <v>378430.88188096602</v>
      </c>
      <c r="F291" s="1">
        <f t="shared" si="8"/>
        <v>1626.1066755148736</v>
      </c>
      <c r="G291" s="1">
        <f t="shared" si="9"/>
        <v>376804.77520545112</v>
      </c>
    </row>
    <row r="292" spans="1:7">
      <c r="A292" s="4">
        <v>289</v>
      </c>
      <c r="B292" s="4" t="s">
        <v>289</v>
      </c>
      <c r="C292" s="1">
        <v>737.23978496730797</v>
      </c>
      <c r="D292" s="1">
        <v>737.23969626064797</v>
      </c>
      <c r="E292" s="1">
        <v>1258.8746387818301</v>
      </c>
      <c r="F292" s="1">
        <f t="shared" si="8"/>
        <v>1258.8744873106714</v>
      </c>
      <c r="G292" s="1">
        <f t="shared" si="9"/>
        <v>1.5147115868785477E-4</v>
      </c>
    </row>
    <row r="293" spans="1:7">
      <c r="A293" s="4">
        <v>290</v>
      </c>
      <c r="B293" s="4" t="s">
        <v>290</v>
      </c>
      <c r="C293" s="1">
        <v>3645811.8973185499</v>
      </c>
      <c r="D293" s="1">
        <v>44490.495013122301</v>
      </c>
      <c r="E293" s="1">
        <v>6299215.3535284204</v>
      </c>
      <c r="F293" s="1">
        <f t="shared" si="8"/>
        <v>76870.452224609806</v>
      </c>
      <c r="G293" s="1">
        <f t="shared" si="9"/>
        <v>6222344.901303811</v>
      </c>
    </row>
    <row r="294" spans="1:7">
      <c r="A294" s="6">
        <v>291</v>
      </c>
      <c r="B294" s="6" t="s">
        <v>291</v>
      </c>
      <c r="C294" s="1">
        <v>4619104.7077439399</v>
      </c>
      <c r="D294" s="1">
        <v>0</v>
      </c>
      <c r="E294" s="1">
        <v>6576132.1772872498</v>
      </c>
      <c r="F294" s="1">
        <f t="shared" si="8"/>
        <v>0</v>
      </c>
      <c r="G294" s="1">
        <f t="shared" si="9"/>
        <v>6576132.1772872498</v>
      </c>
    </row>
    <row r="295" spans="1:7">
      <c r="A295" s="4">
        <v>292</v>
      </c>
      <c r="B295" s="4" t="s">
        <v>292</v>
      </c>
      <c r="C295" s="1">
        <v>1514587.3062388899</v>
      </c>
      <c r="D295" s="1">
        <v>37245.843655534198</v>
      </c>
      <c r="E295" s="1">
        <v>6506289.7637442797</v>
      </c>
      <c r="F295" s="1">
        <f t="shared" si="8"/>
        <v>159998.86590875723</v>
      </c>
      <c r="G295" s="1">
        <f t="shared" si="9"/>
        <v>6346290.8978355229</v>
      </c>
    </row>
    <row r="296" spans="1:7">
      <c r="A296" s="4">
        <v>293</v>
      </c>
      <c r="B296" s="4" t="s">
        <v>293</v>
      </c>
      <c r="C296" s="1">
        <v>30582.058024098202</v>
      </c>
      <c r="D296" s="1">
        <v>8152.2028698642098</v>
      </c>
      <c r="E296" s="1">
        <v>81621.675721178297</v>
      </c>
      <c r="F296" s="1">
        <f t="shared" si="8"/>
        <v>21757.739735272007</v>
      </c>
      <c r="G296" s="1">
        <f t="shared" si="9"/>
        <v>59863.93598590629</v>
      </c>
    </row>
    <row r="297" spans="1:7">
      <c r="A297" s="4">
        <v>294</v>
      </c>
      <c r="B297" s="4" t="s">
        <v>294</v>
      </c>
      <c r="C297" s="1">
        <v>868132.44028582505</v>
      </c>
      <c r="D297" s="1">
        <v>492.631698504025</v>
      </c>
      <c r="E297" s="1">
        <v>2911431.2923236601</v>
      </c>
      <c r="F297" s="1">
        <f t="shared" si="8"/>
        <v>1652.1250399800226</v>
      </c>
      <c r="G297" s="1">
        <f t="shared" si="9"/>
        <v>2909779.1672836803</v>
      </c>
    </row>
    <row r="298" spans="1:7">
      <c r="A298" s="4">
        <v>295</v>
      </c>
      <c r="B298" s="4" t="s">
        <v>295</v>
      </c>
      <c r="C298" s="1">
        <v>844292.55201648595</v>
      </c>
      <c r="D298" s="1">
        <v>365.27017400307301</v>
      </c>
      <c r="E298" s="1">
        <v>1907161.02537225</v>
      </c>
      <c r="F298" s="1">
        <f t="shared" si="8"/>
        <v>825.10385520491752</v>
      </c>
      <c r="G298" s="1">
        <f t="shared" si="9"/>
        <v>1906335.921517045</v>
      </c>
    </row>
    <row r="299" spans="1:7">
      <c r="A299" s="4">
        <v>296</v>
      </c>
      <c r="B299" s="4" t="s">
        <v>296</v>
      </c>
      <c r="C299" s="1">
        <v>2504180.3070870899</v>
      </c>
      <c r="D299" s="1">
        <v>858659.96440149099</v>
      </c>
      <c r="E299" s="1">
        <v>8488151.3946312498</v>
      </c>
      <c r="F299" s="1">
        <f t="shared" si="8"/>
        <v>2910507.5835480001</v>
      </c>
      <c r="G299" s="1">
        <f t="shared" si="9"/>
        <v>5577643.8110832497</v>
      </c>
    </row>
    <row r="300" spans="1:7">
      <c r="A300" s="4">
        <v>297</v>
      </c>
      <c r="B300" s="4" t="s">
        <v>297</v>
      </c>
      <c r="C300" s="8">
        <v>8.8272178074747301E-5</v>
      </c>
      <c r="D300" s="1">
        <v>0</v>
      </c>
      <c r="E300" s="1">
        <v>8.2369678939236003E-4</v>
      </c>
      <c r="F300" s="1">
        <f t="shared" si="8"/>
        <v>0</v>
      </c>
      <c r="G300" s="1">
        <f t="shared" si="9"/>
        <v>8.2369678939236003E-4</v>
      </c>
    </row>
    <row r="301" spans="1:7">
      <c r="A301" s="4">
        <v>298</v>
      </c>
      <c r="B301" s="4" t="s">
        <v>298</v>
      </c>
      <c r="C301" s="8">
        <v>8.8218570867267806E-5</v>
      </c>
      <c r="D301" s="1">
        <v>0</v>
      </c>
      <c r="E301" s="1">
        <v>1.06129478083712E-3</v>
      </c>
      <c r="F301" s="1">
        <f t="shared" si="8"/>
        <v>0</v>
      </c>
      <c r="G301" s="1">
        <f t="shared" si="9"/>
        <v>1.06129478083712E-3</v>
      </c>
    </row>
    <row r="302" spans="1:7">
      <c r="A302" s="4">
        <v>299</v>
      </c>
      <c r="B302" s="4" t="s">
        <v>299</v>
      </c>
      <c r="C302" s="1">
        <v>3788999.1542298002</v>
      </c>
      <c r="D302" s="1">
        <v>3786634.70881422</v>
      </c>
      <c r="E302" s="1">
        <v>8240329.8327734601</v>
      </c>
      <c r="F302" s="1">
        <f t="shared" si="8"/>
        <v>8235187.6278526122</v>
      </c>
      <c r="G302" s="1">
        <f t="shared" si="9"/>
        <v>5142.2049208479002</v>
      </c>
    </row>
    <row r="303" spans="1:7">
      <c r="A303" s="4">
        <v>300</v>
      </c>
      <c r="B303" s="4" t="s">
        <v>300</v>
      </c>
      <c r="C303" s="1">
        <v>179267.28234495301</v>
      </c>
      <c r="D303" s="1">
        <v>56554.885149091802</v>
      </c>
      <c r="E303" s="1">
        <v>690162.57862273895</v>
      </c>
      <c r="F303" s="1">
        <f t="shared" si="8"/>
        <v>217731.1155590736</v>
      </c>
      <c r="G303" s="1">
        <f t="shared" si="9"/>
        <v>472431.46306366532</v>
      </c>
    </row>
    <row r="304" spans="1:7">
      <c r="A304" s="4">
        <v>301</v>
      </c>
      <c r="B304" s="4" t="s">
        <v>301</v>
      </c>
      <c r="C304" s="1">
        <v>229010.92974595999</v>
      </c>
      <c r="D304" s="1">
        <v>193264.49093605299</v>
      </c>
      <c r="E304" s="1">
        <v>406651.16676101799</v>
      </c>
      <c r="F304" s="1">
        <f t="shared" si="8"/>
        <v>343176.76811233751</v>
      </c>
      <c r="G304" s="1">
        <f t="shared" si="9"/>
        <v>63474.398648680479</v>
      </c>
    </row>
    <row r="305" spans="1:7">
      <c r="A305" s="4">
        <v>302</v>
      </c>
      <c r="B305" s="4" t="s">
        <v>302</v>
      </c>
      <c r="C305" s="1">
        <v>1272287.2051817901</v>
      </c>
      <c r="D305" s="1">
        <v>83718.758270085906</v>
      </c>
      <c r="E305" s="1">
        <v>4818686.2111598598</v>
      </c>
      <c r="F305" s="1">
        <f t="shared" si="8"/>
        <v>317078.11290442618</v>
      </c>
      <c r="G305" s="1">
        <f t="shared" si="9"/>
        <v>4501608.0982554331</v>
      </c>
    </row>
    <row r="306" spans="1:7">
      <c r="A306" s="4">
        <v>303</v>
      </c>
      <c r="B306" s="4" t="s">
        <v>303</v>
      </c>
      <c r="C306" s="1">
        <v>230108.933427829</v>
      </c>
      <c r="D306" s="1">
        <v>48733.124174128199</v>
      </c>
      <c r="E306" s="1">
        <v>388316.862130597</v>
      </c>
      <c r="F306" s="1">
        <f t="shared" si="8"/>
        <v>82238.849136439385</v>
      </c>
      <c r="G306" s="1">
        <f t="shared" si="9"/>
        <v>306078.01299415762</v>
      </c>
    </row>
    <row r="307" spans="1:7">
      <c r="A307" s="4">
        <v>304</v>
      </c>
      <c r="B307" s="4" t="s">
        <v>304</v>
      </c>
      <c r="C307" s="1">
        <v>344684.23242173099</v>
      </c>
      <c r="D307" s="1">
        <v>129188.53135908399</v>
      </c>
      <c r="E307" s="1">
        <v>700176.94494614401</v>
      </c>
      <c r="F307" s="1">
        <f t="shared" si="8"/>
        <v>262428.10868821084</v>
      </c>
      <c r="G307" s="1">
        <f t="shared" si="9"/>
        <v>437748.83625793317</v>
      </c>
    </row>
    <row r="308" spans="1:7">
      <c r="A308" s="4">
        <v>305</v>
      </c>
      <c r="B308" s="4" t="s">
        <v>305</v>
      </c>
      <c r="C308" s="1">
        <v>133110.493593772</v>
      </c>
      <c r="D308" s="1">
        <v>605.37452202421196</v>
      </c>
      <c r="E308" s="1">
        <v>746598.45755575504</v>
      </c>
      <c r="F308" s="1">
        <f t="shared" si="8"/>
        <v>3395.4624626827767</v>
      </c>
      <c r="G308" s="1">
        <f t="shared" si="9"/>
        <v>743202.9950930723</v>
      </c>
    </row>
    <row r="309" spans="1:7">
      <c r="A309" s="4">
        <v>306</v>
      </c>
      <c r="B309" s="4" t="s">
        <v>306</v>
      </c>
      <c r="C309" s="1">
        <v>1177223.2802170001</v>
      </c>
      <c r="D309" s="1">
        <v>107.169621573635</v>
      </c>
      <c r="E309" s="1">
        <v>5063448.8171000704</v>
      </c>
      <c r="F309" s="1">
        <f t="shared" si="8"/>
        <v>460.95579547667188</v>
      </c>
      <c r="G309" s="1">
        <f t="shared" si="9"/>
        <v>5062987.8613045942</v>
      </c>
    </row>
    <row r="310" spans="1:7">
      <c r="A310" s="4">
        <v>307</v>
      </c>
      <c r="B310" s="4" t="s">
        <v>307</v>
      </c>
      <c r="C310" s="1">
        <v>26719.357622953201</v>
      </c>
      <c r="D310" s="1">
        <v>26719.3575341342</v>
      </c>
      <c r="E310" s="1">
        <v>42013.808282270198</v>
      </c>
      <c r="F310" s="1">
        <f t="shared" si="8"/>
        <v>42013.808142610236</v>
      </c>
      <c r="G310" s="1">
        <f t="shared" si="9"/>
        <v>1.3965996186016127E-4</v>
      </c>
    </row>
    <row r="311" spans="1:7">
      <c r="A311" s="4">
        <v>308</v>
      </c>
      <c r="B311" s="4" t="s">
        <v>308</v>
      </c>
      <c r="C311" s="1">
        <v>31054.927880494699</v>
      </c>
      <c r="D311" s="1">
        <v>31054.927791834401</v>
      </c>
      <c r="E311" s="1">
        <v>66775.784441919604</v>
      </c>
      <c r="F311" s="1">
        <f t="shared" si="8"/>
        <v>66775.784251278004</v>
      </c>
      <c r="G311" s="1">
        <f t="shared" si="9"/>
        <v>1.906416000565514E-4</v>
      </c>
    </row>
    <row r="312" spans="1:7">
      <c r="A312" s="4">
        <v>309</v>
      </c>
      <c r="B312" s="4" t="s">
        <v>309</v>
      </c>
      <c r="C312" s="1">
        <v>24911.430005647999</v>
      </c>
      <c r="D312" s="1">
        <v>24911.429916949499</v>
      </c>
      <c r="E312" s="1">
        <v>69140.872503836406</v>
      </c>
      <c r="F312" s="1">
        <f t="shared" si="8"/>
        <v>69140.872257656578</v>
      </c>
      <c r="G312" s="1">
        <f t="shared" si="9"/>
        <v>2.4617982853669673E-4</v>
      </c>
    </row>
    <row r="313" spans="1:7">
      <c r="A313" s="4">
        <v>310</v>
      </c>
      <c r="B313" s="4" t="s">
        <v>310</v>
      </c>
      <c r="C313" s="1">
        <v>165.947212522862</v>
      </c>
      <c r="D313" s="1">
        <v>165.94712163416</v>
      </c>
      <c r="E313" s="1">
        <v>116.358933504893</v>
      </c>
      <c r="F313" s="1">
        <f t="shared" si="8"/>
        <v>116.35886977551623</v>
      </c>
      <c r="G313" s="1">
        <f t="shared" si="9"/>
        <v>6.3729376776677782E-5</v>
      </c>
    </row>
    <row r="314" spans="1:7">
      <c r="A314" s="4">
        <v>311</v>
      </c>
      <c r="B314" s="4" t="s">
        <v>311</v>
      </c>
      <c r="C314" s="1">
        <v>23658.846397081201</v>
      </c>
      <c r="D314" s="1">
        <v>23658.846308591699</v>
      </c>
      <c r="E314" s="1">
        <v>88276.840923528798</v>
      </c>
      <c r="F314" s="1">
        <f t="shared" si="8"/>
        <v>88276.840593353205</v>
      </c>
      <c r="G314" s="1">
        <f t="shared" si="9"/>
        <v>3.3017559326253831E-4</v>
      </c>
    </row>
    <row r="315" spans="1:7">
      <c r="A315" s="4">
        <v>312</v>
      </c>
      <c r="B315" s="4" t="s">
        <v>312</v>
      </c>
      <c r="C315" s="1">
        <v>143247.18951803201</v>
      </c>
      <c r="D315" s="1">
        <v>143247.18942946501</v>
      </c>
      <c r="E315" s="1">
        <v>434520.74181725603</v>
      </c>
      <c r="F315" s="1">
        <f t="shared" si="8"/>
        <v>434520.74154860014</v>
      </c>
      <c r="G315" s="1">
        <f t="shared" si="9"/>
        <v>2.6865588733926415E-4</v>
      </c>
    </row>
    <row r="316" spans="1:7">
      <c r="A316" s="4">
        <v>313</v>
      </c>
      <c r="B316" s="4" t="s">
        <v>313</v>
      </c>
      <c r="C316" s="1">
        <v>488697.493515726</v>
      </c>
      <c r="D316" s="1">
        <v>176428.53877405799</v>
      </c>
      <c r="E316" s="1">
        <v>2102544.5817754902</v>
      </c>
      <c r="F316" s="1">
        <f t="shared" si="8"/>
        <v>759056.21205733821</v>
      </c>
      <c r="G316" s="1">
        <f t="shared" si="9"/>
        <v>1343488.3697181521</v>
      </c>
    </row>
    <row r="317" spans="1:7">
      <c r="A317" s="4">
        <v>314</v>
      </c>
      <c r="B317" s="4" t="s">
        <v>314</v>
      </c>
      <c r="C317" s="1">
        <v>185877.42367234599</v>
      </c>
      <c r="D317" s="1">
        <v>23522.317520983299</v>
      </c>
      <c r="E317" s="1">
        <v>238831.12538292701</v>
      </c>
      <c r="F317" s="1">
        <f t="shared" si="8"/>
        <v>30223.474449774094</v>
      </c>
      <c r="G317" s="1">
        <f t="shared" si="9"/>
        <v>208607.65093315291</v>
      </c>
    </row>
    <row r="318" spans="1:7">
      <c r="A318" s="4">
        <v>315</v>
      </c>
      <c r="B318" s="4" t="s">
        <v>315</v>
      </c>
      <c r="C318" s="1">
        <v>2378237.6300568702</v>
      </c>
      <c r="D318" s="1">
        <v>66184.566407424907</v>
      </c>
      <c r="E318" s="1">
        <v>3507625.5514977602</v>
      </c>
      <c r="F318" s="1">
        <f t="shared" si="8"/>
        <v>97614.583720102251</v>
      </c>
      <c r="G318" s="1">
        <f t="shared" si="9"/>
        <v>3410010.9677776578</v>
      </c>
    </row>
    <row r="319" spans="1:7">
      <c r="A319" s="4">
        <v>316</v>
      </c>
      <c r="B319" s="4" t="s">
        <v>316</v>
      </c>
      <c r="C319" s="1">
        <v>2850418.6424678699</v>
      </c>
      <c r="D319" s="1">
        <v>6336.1398626116797</v>
      </c>
      <c r="E319" s="1">
        <v>5334837.5151574695</v>
      </c>
      <c r="F319" s="1">
        <f t="shared" si="8"/>
        <v>11858.705993825433</v>
      </c>
      <c r="G319" s="1">
        <f t="shared" si="9"/>
        <v>5322978.809163644</v>
      </c>
    </row>
    <row r="320" spans="1:7">
      <c r="A320" s="4">
        <v>317</v>
      </c>
      <c r="B320" s="4" t="s">
        <v>317</v>
      </c>
      <c r="C320" s="1">
        <v>153898.107937519</v>
      </c>
      <c r="D320" s="1">
        <v>0</v>
      </c>
      <c r="E320" s="1">
        <v>160867.404955837</v>
      </c>
      <c r="F320" s="1">
        <f t="shared" si="8"/>
        <v>0</v>
      </c>
      <c r="G320" s="1">
        <f t="shared" si="9"/>
        <v>160867.404955837</v>
      </c>
    </row>
    <row r="321" spans="1:7">
      <c r="A321" s="4">
        <v>318</v>
      </c>
      <c r="B321" s="4" t="s">
        <v>318</v>
      </c>
      <c r="C321" s="1">
        <v>584053.52311837405</v>
      </c>
      <c r="D321" s="1">
        <v>20.766259474642599</v>
      </c>
      <c r="E321" s="1">
        <v>792561.71380593395</v>
      </c>
      <c r="F321" s="1">
        <f t="shared" si="8"/>
        <v>28.179852611257491</v>
      </c>
      <c r="G321" s="1">
        <f t="shared" si="9"/>
        <v>792533.53395332268</v>
      </c>
    </row>
    <row r="322" spans="1:7">
      <c r="A322" s="4">
        <v>319</v>
      </c>
      <c r="B322" s="4" t="s">
        <v>319</v>
      </c>
      <c r="C322" s="1">
        <v>155418.82999560999</v>
      </c>
      <c r="D322" s="1">
        <v>44.910374595628198</v>
      </c>
      <c r="E322" s="1">
        <v>174026.23504261801</v>
      </c>
      <c r="F322" s="1">
        <f t="shared" si="8"/>
        <v>50.287236144111851</v>
      </c>
      <c r="G322" s="1">
        <f t="shared" si="9"/>
        <v>173975.94780647388</v>
      </c>
    </row>
    <row r="323" spans="1:7">
      <c r="A323" s="4">
        <v>320</v>
      </c>
      <c r="B323" s="4" t="s">
        <v>320</v>
      </c>
      <c r="C323" s="1">
        <v>451594.81968494499</v>
      </c>
      <c r="D323" s="1">
        <v>70.335519061631004</v>
      </c>
      <c r="E323" s="1">
        <v>663805.43426847504</v>
      </c>
      <c r="F323" s="1">
        <f t="shared" si="8"/>
        <v>103.38714648626221</v>
      </c>
      <c r="G323" s="1">
        <f t="shared" si="9"/>
        <v>663702.04712198873</v>
      </c>
    </row>
    <row r="324" spans="1:7">
      <c r="A324" s="4">
        <v>321</v>
      </c>
      <c r="B324" s="4" t="s">
        <v>321</v>
      </c>
      <c r="C324" s="1">
        <v>1070273.2174712301</v>
      </c>
      <c r="D324" s="1">
        <v>139853.09254739099</v>
      </c>
      <c r="E324" s="1">
        <v>702812.56834662706</v>
      </c>
      <c r="F324" s="1">
        <f t="shared" si="8"/>
        <v>91836.84087385147</v>
      </c>
      <c r="G324" s="1">
        <f t="shared" si="9"/>
        <v>610975.72747277562</v>
      </c>
    </row>
    <row r="325" spans="1:7">
      <c r="A325" s="4">
        <v>322</v>
      </c>
      <c r="B325" s="4" t="s">
        <v>322</v>
      </c>
      <c r="C325" s="1">
        <v>682374.45400223497</v>
      </c>
      <c r="D325" s="1">
        <v>7212.3090054799204</v>
      </c>
      <c r="E325" s="1">
        <v>797379.00109657901</v>
      </c>
      <c r="F325" s="1">
        <f t="shared" ref="F325:F388" si="10">E325*(D325/C325)</f>
        <v>8427.841512323972</v>
      </c>
      <c r="G325" s="1">
        <f t="shared" ref="G325:G388" si="11">E325-F325</f>
        <v>788951.15958425507</v>
      </c>
    </row>
    <row r="326" spans="1:7">
      <c r="A326" s="4">
        <v>323</v>
      </c>
      <c r="B326" s="4" t="s">
        <v>323</v>
      </c>
      <c r="C326" s="1">
        <v>191532.19083468799</v>
      </c>
      <c r="D326" s="1">
        <v>28785.775428749199</v>
      </c>
      <c r="E326" s="1">
        <v>216554.155379492</v>
      </c>
      <c r="F326" s="1">
        <f t="shared" si="10"/>
        <v>32546.379059052397</v>
      </c>
      <c r="G326" s="1">
        <f t="shared" si="11"/>
        <v>184007.77632043962</v>
      </c>
    </row>
    <row r="327" spans="1:7">
      <c r="A327" s="4">
        <v>324</v>
      </c>
      <c r="B327" s="4" t="s">
        <v>324</v>
      </c>
      <c r="C327" s="1">
        <v>516859.56560462201</v>
      </c>
      <c r="D327" s="1">
        <v>142.76077121616001</v>
      </c>
      <c r="E327" s="1">
        <v>1127861.3892000499</v>
      </c>
      <c r="F327" s="1">
        <f t="shared" si="10"/>
        <v>311.52439165709205</v>
      </c>
      <c r="G327" s="1">
        <f t="shared" si="11"/>
        <v>1127549.8648083927</v>
      </c>
    </row>
    <row r="328" spans="1:7">
      <c r="A328" s="4">
        <v>325</v>
      </c>
      <c r="B328" s="4" t="s">
        <v>325</v>
      </c>
      <c r="C328" s="1">
        <v>403897.21043558698</v>
      </c>
      <c r="D328" s="1">
        <v>12296.587450606399</v>
      </c>
      <c r="E328" s="1">
        <v>696418.90662669798</v>
      </c>
      <c r="F328" s="1">
        <f t="shared" si="10"/>
        <v>21202.364775818605</v>
      </c>
      <c r="G328" s="1">
        <f t="shared" si="11"/>
        <v>675216.54185087932</v>
      </c>
    </row>
    <row r="329" spans="1:7">
      <c r="A329" s="4">
        <v>326</v>
      </c>
      <c r="B329" s="4" t="s">
        <v>326</v>
      </c>
      <c r="C329" s="1">
        <v>22590.606299798099</v>
      </c>
      <c r="D329" s="1">
        <v>0</v>
      </c>
      <c r="E329" s="1">
        <v>45666.064994889399</v>
      </c>
      <c r="F329" s="1">
        <f t="shared" si="10"/>
        <v>0</v>
      </c>
      <c r="G329" s="1">
        <f t="shared" si="11"/>
        <v>45666.064994889399</v>
      </c>
    </row>
    <row r="330" spans="1:7">
      <c r="A330" s="4">
        <v>327</v>
      </c>
      <c r="B330" s="4" t="s">
        <v>327</v>
      </c>
      <c r="C330" s="1">
        <v>964634.88341326499</v>
      </c>
      <c r="D330" s="1">
        <v>0</v>
      </c>
      <c r="E330" s="1">
        <v>1837168.9111835901</v>
      </c>
      <c r="F330" s="1">
        <f t="shared" si="10"/>
        <v>0</v>
      </c>
      <c r="G330" s="1">
        <f t="shared" si="11"/>
        <v>1837168.9111835901</v>
      </c>
    </row>
    <row r="331" spans="1:7">
      <c r="A331" s="4">
        <v>328</v>
      </c>
      <c r="B331" s="4" t="s">
        <v>328</v>
      </c>
      <c r="C331" s="1">
        <v>532362.74169723701</v>
      </c>
      <c r="D331" s="1">
        <v>0</v>
      </c>
      <c r="E331" s="1">
        <v>589840.39104800404</v>
      </c>
      <c r="F331" s="1">
        <f t="shared" si="10"/>
        <v>0</v>
      </c>
      <c r="G331" s="1">
        <f t="shared" si="11"/>
        <v>589840.39104800404</v>
      </c>
    </row>
    <row r="332" spans="1:7">
      <c r="A332" s="4">
        <v>329</v>
      </c>
      <c r="B332" s="4" t="s">
        <v>329</v>
      </c>
      <c r="C332" s="1">
        <v>3091062.6964316401</v>
      </c>
      <c r="D332" s="1">
        <v>0</v>
      </c>
      <c r="E332" s="1">
        <v>4365873.2130429102</v>
      </c>
      <c r="F332" s="1">
        <f t="shared" si="10"/>
        <v>0</v>
      </c>
      <c r="G332" s="1">
        <f t="shared" si="11"/>
        <v>4365873.2130429102</v>
      </c>
    </row>
    <row r="333" spans="1:7">
      <c r="A333" s="4">
        <v>330</v>
      </c>
      <c r="B333" s="4" t="s">
        <v>330</v>
      </c>
      <c r="C333" s="1">
        <v>340550.16288685298</v>
      </c>
      <c r="D333" s="1">
        <v>0</v>
      </c>
      <c r="E333" s="1">
        <v>890192.84945346299</v>
      </c>
      <c r="F333" s="1">
        <f t="shared" si="10"/>
        <v>0</v>
      </c>
      <c r="G333" s="1">
        <f t="shared" si="11"/>
        <v>890192.84945346299</v>
      </c>
    </row>
    <row r="334" spans="1:7">
      <c r="A334" s="4">
        <v>331</v>
      </c>
      <c r="B334" s="4" t="s">
        <v>331</v>
      </c>
      <c r="C334" s="1">
        <v>5049.1538539145704</v>
      </c>
      <c r="D334" s="1">
        <v>0</v>
      </c>
      <c r="E334" s="1">
        <v>15361.8587394813</v>
      </c>
      <c r="F334" s="1">
        <f t="shared" si="10"/>
        <v>0</v>
      </c>
      <c r="G334" s="1">
        <f t="shared" si="11"/>
        <v>15361.8587394813</v>
      </c>
    </row>
    <row r="335" spans="1:7">
      <c r="A335" s="4">
        <v>332</v>
      </c>
      <c r="B335" s="4" t="s">
        <v>332</v>
      </c>
      <c r="C335" s="1">
        <v>28529.1859988674</v>
      </c>
      <c r="D335" s="1">
        <v>2654.814275018</v>
      </c>
      <c r="E335" s="1">
        <v>55769.894062927597</v>
      </c>
      <c r="F335" s="1">
        <f t="shared" si="10"/>
        <v>5189.7278415297124</v>
      </c>
      <c r="G335" s="1">
        <f t="shared" si="11"/>
        <v>50580.166221397885</v>
      </c>
    </row>
    <row r="336" spans="1:7">
      <c r="A336" s="4">
        <v>333</v>
      </c>
      <c r="B336" s="4" t="s">
        <v>333</v>
      </c>
      <c r="C336" s="1">
        <v>333535.64915458701</v>
      </c>
      <c r="D336" s="1">
        <v>1057.8899721201699</v>
      </c>
      <c r="E336" s="1">
        <v>719115.35047523503</v>
      </c>
      <c r="F336" s="1">
        <f t="shared" si="10"/>
        <v>2280.850397832115</v>
      </c>
      <c r="G336" s="1">
        <f t="shared" si="11"/>
        <v>716834.50007740292</v>
      </c>
    </row>
    <row r="337" spans="1:9">
      <c r="A337" s="4">
        <v>334</v>
      </c>
      <c r="B337" s="4" t="s">
        <v>334</v>
      </c>
      <c r="C337" s="1">
        <v>1226.2225601539101</v>
      </c>
      <c r="D337" s="1">
        <v>0</v>
      </c>
      <c r="E337" s="1">
        <v>2960.0728440439402</v>
      </c>
      <c r="F337" s="1">
        <f t="shared" si="10"/>
        <v>0</v>
      </c>
      <c r="G337" s="1">
        <f t="shared" si="11"/>
        <v>2960.0728440439402</v>
      </c>
    </row>
    <row r="338" spans="1:9">
      <c r="A338" s="4">
        <v>335</v>
      </c>
      <c r="B338" s="4" t="s">
        <v>335</v>
      </c>
      <c r="C338" s="1">
        <v>508002.461066677</v>
      </c>
      <c r="D338" s="1">
        <v>43406.254830918297</v>
      </c>
      <c r="E338" s="1">
        <v>331265.49350876</v>
      </c>
      <c r="F338" s="1">
        <f t="shared" si="10"/>
        <v>28304.970014788683</v>
      </c>
      <c r="G338" s="1">
        <f t="shared" si="11"/>
        <v>302960.52349397133</v>
      </c>
    </row>
    <row r="339" spans="1:9">
      <c r="A339" s="4">
        <v>336</v>
      </c>
      <c r="B339" s="4" t="s">
        <v>336</v>
      </c>
      <c r="C339" s="1">
        <v>5680.5509268747101</v>
      </c>
      <c r="D339" s="1">
        <v>5680.5508380930796</v>
      </c>
      <c r="E339" s="1">
        <v>9632.7487341559008</v>
      </c>
      <c r="F339" s="1">
        <f t="shared" si="10"/>
        <v>9632.7485836051619</v>
      </c>
      <c r="G339" s="1">
        <f t="shared" si="11"/>
        <v>1.5055073890835047E-4</v>
      </c>
    </row>
    <row r="340" spans="1:9">
      <c r="A340" s="4">
        <v>337</v>
      </c>
      <c r="B340" s="4" t="s">
        <v>337</v>
      </c>
      <c r="C340" s="1">
        <v>254.30912318874701</v>
      </c>
      <c r="D340" s="1">
        <v>254.309034205122</v>
      </c>
      <c r="E340" s="1">
        <v>343.443878472069</v>
      </c>
      <c r="F340" s="1">
        <f t="shared" si="10"/>
        <v>343.4437582998907</v>
      </c>
      <c r="G340" s="1">
        <f t="shared" si="11"/>
        <v>1.2017217829907167E-4</v>
      </c>
    </row>
    <row r="341" spans="1:9">
      <c r="A341" s="4">
        <v>338</v>
      </c>
      <c r="B341" s="4" t="s">
        <v>338</v>
      </c>
      <c r="C341" s="1">
        <v>186156.94830280801</v>
      </c>
      <c r="D341" s="1">
        <v>1222.89347543646</v>
      </c>
      <c r="E341" s="1">
        <v>241575.882560108</v>
      </c>
      <c r="F341" s="1">
        <f t="shared" si="10"/>
        <v>1586.948933676221</v>
      </c>
      <c r="G341" s="1">
        <f t="shared" si="11"/>
        <v>239988.93362643177</v>
      </c>
    </row>
    <row r="342" spans="1:9">
      <c r="A342" s="4">
        <v>339</v>
      </c>
      <c r="B342" s="4" t="s">
        <v>339</v>
      </c>
      <c r="C342" s="1">
        <v>112347.59280826</v>
      </c>
      <c r="D342" s="1">
        <v>275.10757838008902</v>
      </c>
      <c r="E342" s="1">
        <v>106582.06209699401</v>
      </c>
      <c r="F342" s="1">
        <f t="shared" si="10"/>
        <v>260.9894192597647</v>
      </c>
      <c r="G342" s="1">
        <f t="shared" si="11"/>
        <v>106321.07267773424</v>
      </c>
    </row>
    <row r="343" spans="1:9">
      <c r="A343" s="4">
        <v>340</v>
      </c>
      <c r="B343" s="4" t="s">
        <v>340</v>
      </c>
      <c r="C343" s="1">
        <v>51695.090182720298</v>
      </c>
      <c r="D343" s="1">
        <v>51695.090093843399</v>
      </c>
      <c r="E343" s="1">
        <v>99928.821095464693</v>
      </c>
      <c r="F343" s="1">
        <f t="shared" si="10"/>
        <v>99928.820923661842</v>
      </c>
      <c r="G343" s="1">
        <f t="shared" si="11"/>
        <v>1.7180285067297518E-4</v>
      </c>
    </row>
    <row r="344" spans="1:9">
      <c r="A344" s="4">
        <v>341</v>
      </c>
      <c r="B344" s="4" t="s">
        <v>341</v>
      </c>
      <c r="C344" s="1">
        <v>75.658811803830801</v>
      </c>
      <c r="D344" s="1">
        <v>75.658720370835695</v>
      </c>
      <c r="E344" s="1">
        <v>49.332053306160503</v>
      </c>
      <c r="F344" s="1">
        <f t="shared" si="10"/>
        <v>49.331993688816787</v>
      </c>
      <c r="G344" s="1">
        <f t="shared" si="11"/>
        <v>5.9617343715956395E-5</v>
      </c>
    </row>
    <row r="345" spans="1:9">
      <c r="A345" s="4">
        <v>342</v>
      </c>
      <c r="B345" s="4" t="s">
        <v>342</v>
      </c>
      <c r="C345" s="1">
        <v>266605.959030542</v>
      </c>
      <c r="D345" s="1">
        <v>266605.95894121798</v>
      </c>
      <c r="E345" s="1">
        <v>313692.87127767497</v>
      </c>
      <c r="F345" s="1">
        <f t="shared" si="10"/>
        <v>313692.87117257487</v>
      </c>
      <c r="G345" s="1">
        <f t="shared" si="11"/>
        <v>1.0510010179132223E-4</v>
      </c>
    </row>
    <row r="346" spans="1:9">
      <c r="A346" s="4">
        <v>343</v>
      </c>
      <c r="B346" s="4" t="s">
        <v>343</v>
      </c>
      <c r="C346" s="1">
        <v>1335178.8085651901</v>
      </c>
      <c r="D346" s="1">
        <v>47.1659233477355</v>
      </c>
      <c r="E346" s="1">
        <v>1496737.86463023</v>
      </c>
      <c r="F346" s="1">
        <f t="shared" si="10"/>
        <v>52.873085568715375</v>
      </c>
      <c r="G346" s="1">
        <f t="shared" si="11"/>
        <v>1496684.9915446613</v>
      </c>
    </row>
    <row r="347" spans="1:9">
      <c r="A347" s="4">
        <v>344</v>
      </c>
      <c r="B347" s="4" t="s">
        <v>344</v>
      </c>
      <c r="C347" s="1">
        <v>3109799.5948026101</v>
      </c>
      <c r="D347" s="1">
        <v>181.221344772983</v>
      </c>
      <c r="E347" s="1">
        <v>3048522.1457509701</v>
      </c>
      <c r="F347" s="1">
        <f t="shared" si="10"/>
        <v>177.65044530410549</v>
      </c>
      <c r="G347" s="1">
        <f t="shared" si="11"/>
        <v>3048344.4953056662</v>
      </c>
    </row>
    <row r="348" spans="1:9">
      <c r="A348" s="4">
        <v>345</v>
      </c>
      <c r="B348" s="4" t="s">
        <v>345</v>
      </c>
      <c r="C348" s="1">
        <v>1257618.5218261301</v>
      </c>
      <c r="D348" s="1">
        <v>47.194188199272801</v>
      </c>
      <c r="E348" s="1">
        <v>1387563.0577740001</v>
      </c>
      <c r="F348" s="1">
        <f t="shared" si="10"/>
        <v>52.070569056073509</v>
      </c>
      <c r="G348" s="1">
        <f t="shared" si="11"/>
        <v>1387510.987204944</v>
      </c>
    </row>
    <row r="349" spans="1:9">
      <c r="A349" s="4">
        <v>346</v>
      </c>
      <c r="B349" s="4" t="s">
        <v>346</v>
      </c>
      <c r="C349" s="1">
        <v>1150031.07936294</v>
      </c>
      <c r="D349" s="1">
        <v>60.816879765870603</v>
      </c>
      <c r="E349" s="1">
        <v>1362681.8465837</v>
      </c>
      <c r="F349" s="1">
        <f t="shared" si="10"/>
        <v>72.062450754568758</v>
      </c>
      <c r="G349" s="1">
        <f t="shared" si="11"/>
        <v>1362609.7841329456</v>
      </c>
    </row>
    <row r="350" spans="1:9">
      <c r="A350" s="4">
        <v>347</v>
      </c>
      <c r="B350" s="4" t="s">
        <v>347</v>
      </c>
      <c r="C350" s="1">
        <v>373258.06644521799</v>
      </c>
      <c r="D350" s="1">
        <v>46.960276630651201</v>
      </c>
      <c r="E350" s="1">
        <v>341360.85960322502</v>
      </c>
      <c r="F350" s="1">
        <f t="shared" si="10"/>
        <v>42.947230988233898</v>
      </c>
      <c r="G350" s="1">
        <f t="shared" si="11"/>
        <v>341317.91237223678</v>
      </c>
    </row>
    <row r="351" spans="1:9">
      <c r="A351" s="4">
        <v>348</v>
      </c>
      <c r="B351" s="4" t="s">
        <v>348</v>
      </c>
      <c r="C351" s="8">
        <v>8.9390308753385498E-5</v>
      </c>
      <c r="D351" s="1">
        <v>0</v>
      </c>
      <c r="E351" s="1">
        <v>9.4035031068595196E-5</v>
      </c>
      <c r="F351" s="1">
        <f t="shared" si="10"/>
        <v>0</v>
      </c>
      <c r="G351" s="1">
        <f t="shared" si="11"/>
        <v>9.4035031068595196E-5</v>
      </c>
      <c r="I351" s="9"/>
    </row>
    <row r="352" spans="1:9">
      <c r="A352" s="4">
        <v>349</v>
      </c>
      <c r="B352" s="4" t="s">
        <v>349</v>
      </c>
      <c r="C352" s="1">
        <v>203016.14404245</v>
      </c>
      <c r="D352" s="1">
        <v>0</v>
      </c>
      <c r="E352" s="1">
        <v>177490.111044686</v>
      </c>
      <c r="F352" s="1">
        <f t="shared" si="10"/>
        <v>0</v>
      </c>
      <c r="G352" s="1">
        <f t="shared" si="11"/>
        <v>177490.111044686</v>
      </c>
    </row>
    <row r="353" spans="1:9">
      <c r="A353" s="4">
        <v>350</v>
      </c>
      <c r="B353" s="4" t="s">
        <v>350</v>
      </c>
      <c r="C353" s="8">
        <v>8.9431786022666502E-5</v>
      </c>
      <c r="D353" s="1">
        <v>0</v>
      </c>
      <c r="E353" s="1">
        <v>9.9511965363887505E-5</v>
      </c>
      <c r="F353" s="1">
        <f t="shared" si="10"/>
        <v>0</v>
      </c>
      <c r="G353" s="1">
        <f t="shared" si="11"/>
        <v>9.9511965363887505E-5</v>
      </c>
      <c r="I353" s="9"/>
    </row>
    <row r="354" spans="1:9">
      <c r="A354" s="4">
        <v>351</v>
      </c>
      <c r="B354" s="4" t="s">
        <v>351</v>
      </c>
      <c r="C354" s="1">
        <v>5151.0773731600802</v>
      </c>
      <c r="D354" s="1">
        <v>0</v>
      </c>
      <c r="E354" s="1">
        <v>4284.97051548326</v>
      </c>
      <c r="F354" s="1">
        <f t="shared" si="10"/>
        <v>0</v>
      </c>
      <c r="G354" s="1">
        <f t="shared" si="11"/>
        <v>4284.97051548326</v>
      </c>
    </row>
    <row r="355" spans="1:9">
      <c r="A355" s="4">
        <v>352</v>
      </c>
      <c r="B355" s="4" t="s">
        <v>352</v>
      </c>
      <c r="C355" s="1">
        <v>2472236.5549883898</v>
      </c>
      <c r="D355" s="1">
        <v>0</v>
      </c>
      <c r="E355" s="1">
        <v>3436115.1192540699</v>
      </c>
      <c r="F355" s="1">
        <f t="shared" si="10"/>
        <v>0</v>
      </c>
      <c r="G355" s="1">
        <f t="shared" si="11"/>
        <v>3436115.1192540699</v>
      </c>
    </row>
    <row r="356" spans="1:9">
      <c r="A356" s="4">
        <v>353</v>
      </c>
      <c r="B356" s="4" t="s">
        <v>353</v>
      </c>
      <c r="C356" s="1">
        <v>859485.94708501606</v>
      </c>
      <c r="D356" s="1">
        <v>0</v>
      </c>
      <c r="E356" s="1">
        <v>993913.25646833505</v>
      </c>
      <c r="F356" s="1">
        <f t="shared" si="10"/>
        <v>0</v>
      </c>
      <c r="G356" s="1">
        <f t="shared" si="11"/>
        <v>993913.25646833505</v>
      </c>
    </row>
    <row r="357" spans="1:9">
      <c r="A357" s="4">
        <v>354</v>
      </c>
      <c r="B357" s="4" t="s">
        <v>354</v>
      </c>
      <c r="C357" s="1">
        <v>1540523.6965043701</v>
      </c>
      <c r="D357" s="1">
        <v>0</v>
      </c>
      <c r="E357" s="1">
        <v>1673131.76315495</v>
      </c>
      <c r="F357" s="1">
        <f t="shared" si="10"/>
        <v>0</v>
      </c>
      <c r="G357" s="1">
        <f t="shared" si="11"/>
        <v>1673131.76315495</v>
      </c>
    </row>
    <row r="358" spans="1:9">
      <c r="A358" s="4">
        <v>355</v>
      </c>
      <c r="B358" s="4" t="s">
        <v>355</v>
      </c>
      <c r="C358" s="1">
        <v>315484.85201418202</v>
      </c>
      <c r="D358" s="1">
        <v>0</v>
      </c>
      <c r="E358" s="1">
        <v>342700.07362169801</v>
      </c>
      <c r="F358" s="1">
        <f t="shared" si="10"/>
        <v>0</v>
      </c>
      <c r="G358" s="1">
        <f t="shared" si="11"/>
        <v>342700.07362169801</v>
      </c>
    </row>
    <row r="359" spans="1:9">
      <c r="A359" s="4">
        <v>356</v>
      </c>
      <c r="B359" s="4" t="s">
        <v>356</v>
      </c>
      <c r="C359" s="1">
        <v>557869.71764589101</v>
      </c>
      <c r="D359" s="1">
        <v>0</v>
      </c>
      <c r="E359" s="1">
        <v>575747.34773508098</v>
      </c>
      <c r="F359" s="1">
        <f t="shared" si="10"/>
        <v>0</v>
      </c>
      <c r="G359" s="1">
        <f t="shared" si="11"/>
        <v>575747.34773508098</v>
      </c>
    </row>
    <row r="360" spans="1:9">
      <c r="A360" s="4">
        <v>357</v>
      </c>
      <c r="B360" s="4" t="s">
        <v>357</v>
      </c>
      <c r="C360" s="1">
        <v>7091.9181226619503</v>
      </c>
      <c r="D360" s="1">
        <v>7091.91803356124</v>
      </c>
      <c r="E360" s="1">
        <v>9056.8035340827901</v>
      </c>
      <c r="F360" s="1">
        <f t="shared" si="10"/>
        <v>9056.8034202958552</v>
      </c>
      <c r="G360" s="1">
        <f t="shared" si="11"/>
        <v>1.1378693488950375E-4</v>
      </c>
    </row>
    <row r="361" spans="1:9">
      <c r="A361" s="4">
        <v>358</v>
      </c>
      <c r="B361" s="4" t="s">
        <v>358</v>
      </c>
      <c r="C361" s="1">
        <v>2671281.2701424002</v>
      </c>
      <c r="D361" s="1">
        <v>4.0689981038576102</v>
      </c>
      <c r="E361" s="1">
        <v>2890398.8207296999</v>
      </c>
      <c r="F361" s="1">
        <f t="shared" si="10"/>
        <v>4.4027663624933311</v>
      </c>
      <c r="G361" s="1">
        <f t="shared" si="11"/>
        <v>2890394.4179633376</v>
      </c>
    </row>
    <row r="362" spans="1:9">
      <c r="A362" s="4">
        <v>359</v>
      </c>
      <c r="B362" s="4" t="s">
        <v>359</v>
      </c>
      <c r="C362" s="1">
        <v>1151208.4480123301</v>
      </c>
      <c r="D362" s="1">
        <v>842875.20482218999</v>
      </c>
      <c r="E362" s="1">
        <v>2221581.63461908</v>
      </c>
      <c r="F362" s="1">
        <f t="shared" si="10"/>
        <v>1626565.6133273242</v>
      </c>
      <c r="G362" s="1">
        <f t="shared" si="11"/>
        <v>595016.02129175584</v>
      </c>
    </row>
    <row r="363" spans="1:9">
      <c r="A363" s="4">
        <v>360</v>
      </c>
      <c r="B363" s="4" t="s">
        <v>360</v>
      </c>
      <c r="C363" s="1">
        <v>160784.97726657099</v>
      </c>
      <c r="D363" s="1">
        <v>23409.887128251201</v>
      </c>
      <c r="E363" s="1">
        <v>292923.78466938803</v>
      </c>
      <c r="F363" s="1">
        <f t="shared" si="10"/>
        <v>42648.964181035124</v>
      </c>
      <c r="G363" s="1">
        <f t="shared" si="11"/>
        <v>250274.82048835291</v>
      </c>
    </row>
    <row r="364" spans="1:9">
      <c r="A364" s="4">
        <v>361</v>
      </c>
      <c r="B364" s="4" t="s">
        <v>361</v>
      </c>
      <c r="C364" s="1">
        <v>199582.00030121999</v>
      </c>
      <c r="D364" s="1">
        <v>195687.48098774199</v>
      </c>
      <c r="E364" s="1">
        <v>241325.74693595001</v>
      </c>
      <c r="F364" s="1">
        <f t="shared" si="10"/>
        <v>236616.66605258832</v>
      </c>
      <c r="G364" s="1">
        <f t="shared" si="11"/>
        <v>4709.0808833616902</v>
      </c>
    </row>
    <row r="365" spans="1:9">
      <c r="A365" s="4">
        <v>362</v>
      </c>
      <c r="B365" s="4" t="s">
        <v>362</v>
      </c>
      <c r="C365" s="1">
        <v>1922712.7290149301</v>
      </c>
      <c r="D365" s="1">
        <v>255.06861605705799</v>
      </c>
      <c r="E365" s="1">
        <v>2904332.4793308098</v>
      </c>
      <c r="F365" s="1">
        <f t="shared" si="10"/>
        <v>385.29108113410797</v>
      </c>
      <c r="G365" s="1">
        <f t="shared" si="11"/>
        <v>2903947.1882496756</v>
      </c>
    </row>
    <row r="366" spans="1:9">
      <c r="A366" s="4">
        <v>363</v>
      </c>
      <c r="B366" s="4" t="s">
        <v>363</v>
      </c>
      <c r="C366" s="1">
        <v>95719.900810488005</v>
      </c>
      <c r="D366" s="1">
        <v>2776.8164439163202</v>
      </c>
      <c r="E366" s="1">
        <v>165929.79227174199</v>
      </c>
      <c r="F366" s="1">
        <f t="shared" si="10"/>
        <v>4813.592281379666</v>
      </c>
      <c r="G366" s="1">
        <f t="shared" si="11"/>
        <v>161116.19999036231</v>
      </c>
    </row>
    <row r="367" spans="1:9">
      <c r="A367" s="4">
        <v>364</v>
      </c>
      <c r="B367" s="4" t="s">
        <v>364</v>
      </c>
      <c r="C367" s="1">
        <v>185079.06283591699</v>
      </c>
      <c r="D367" s="1">
        <v>89079.113034766997</v>
      </c>
      <c r="E367" s="1">
        <v>79082.506576621701</v>
      </c>
      <c r="F367" s="1">
        <f t="shared" si="10"/>
        <v>38062.649737193788</v>
      </c>
      <c r="G367" s="1">
        <f t="shared" si="11"/>
        <v>41019.856839427914</v>
      </c>
    </row>
    <row r="368" spans="1:9">
      <c r="A368" s="4">
        <v>365</v>
      </c>
      <c r="B368" s="4" t="s">
        <v>365</v>
      </c>
      <c r="C368" s="1">
        <v>376908.59565063298</v>
      </c>
      <c r="D368" s="1">
        <v>371748.18906114</v>
      </c>
      <c r="E368" s="1">
        <v>291128.846257845</v>
      </c>
      <c r="F368" s="1">
        <f t="shared" si="10"/>
        <v>287142.88458449265</v>
      </c>
      <c r="G368" s="1">
        <f t="shared" si="11"/>
        <v>3985.9616733523435</v>
      </c>
    </row>
    <row r="369" spans="1:7">
      <c r="A369" s="4">
        <v>366</v>
      </c>
      <c r="B369" s="4" t="s">
        <v>366</v>
      </c>
      <c r="C369" s="1">
        <v>2607200.5237803501</v>
      </c>
      <c r="D369" s="1">
        <v>2607200.52365511</v>
      </c>
      <c r="E369" s="1">
        <v>218096.109969685</v>
      </c>
      <c r="F369" s="1">
        <f t="shared" si="10"/>
        <v>218096.10995920849</v>
      </c>
      <c r="G369" s="1">
        <f t="shared" si="11"/>
        <v>1.0476505849510431E-5</v>
      </c>
    </row>
    <row r="370" spans="1:7">
      <c r="A370" s="4">
        <v>367</v>
      </c>
      <c r="B370" s="4" t="s">
        <v>367</v>
      </c>
      <c r="C370" s="1">
        <v>320565.431026162</v>
      </c>
      <c r="D370" s="1">
        <v>19.935334134928802</v>
      </c>
      <c r="E370" s="1">
        <v>219649.79299927299</v>
      </c>
      <c r="F370" s="1">
        <f t="shared" si="10"/>
        <v>13.659588939741573</v>
      </c>
      <c r="G370" s="1">
        <f t="shared" si="11"/>
        <v>219636.13341033325</v>
      </c>
    </row>
    <row r="371" spans="1:7">
      <c r="A371" s="4">
        <v>368</v>
      </c>
      <c r="B371" s="4" t="s">
        <v>368</v>
      </c>
      <c r="C371" s="1">
        <v>81399.035876984097</v>
      </c>
      <c r="D371" s="1">
        <v>0</v>
      </c>
      <c r="E371" s="1">
        <v>46009.152821871299</v>
      </c>
      <c r="F371" s="1">
        <f t="shared" si="10"/>
        <v>0</v>
      </c>
      <c r="G371" s="1">
        <f t="shared" si="11"/>
        <v>46009.152821871299</v>
      </c>
    </row>
    <row r="372" spans="1:7">
      <c r="A372" s="4">
        <v>369</v>
      </c>
      <c r="B372" s="4" t="s">
        <v>369</v>
      </c>
      <c r="C372" s="1">
        <v>2385525.53992808</v>
      </c>
      <c r="D372" s="1">
        <v>2205270.7589025102</v>
      </c>
      <c r="E372" s="1">
        <v>1390235.55194825</v>
      </c>
      <c r="F372" s="1">
        <f t="shared" si="10"/>
        <v>1285186.7479023503</v>
      </c>
      <c r="G372" s="1">
        <f t="shared" si="11"/>
        <v>105048.80404589977</v>
      </c>
    </row>
    <row r="373" spans="1:7">
      <c r="A373" s="4">
        <v>370</v>
      </c>
      <c r="B373" s="4" t="s">
        <v>370</v>
      </c>
      <c r="C373" s="1">
        <v>2065522.59169843</v>
      </c>
      <c r="D373" s="1">
        <v>117159.499915992</v>
      </c>
      <c r="E373" s="1">
        <v>4788404.9726993898</v>
      </c>
      <c r="F373" s="1">
        <f t="shared" si="10"/>
        <v>271605.42046427442</v>
      </c>
      <c r="G373" s="1">
        <f t="shared" si="11"/>
        <v>4516799.5522351153</v>
      </c>
    </row>
    <row r="374" spans="1:7">
      <c r="A374" s="4">
        <v>371</v>
      </c>
      <c r="B374" s="4" t="s">
        <v>371</v>
      </c>
      <c r="C374" s="1">
        <v>16451554.4636092</v>
      </c>
      <c r="D374" s="1">
        <v>170805.28004538099</v>
      </c>
      <c r="E374" s="1">
        <v>38012455.556051098</v>
      </c>
      <c r="F374" s="1">
        <f t="shared" si="10"/>
        <v>394657.42467228894</v>
      </c>
      <c r="G374" s="1">
        <f t="shared" si="11"/>
        <v>37617798.131378807</v>
      </c>
    </row>
    <row r="375" spans="1:7">
      <c r="A375" s="4">
        <v>372</v>
      </c>
      <c r="B375" s="4" t="s">
        <v>372</v>
      </c>
      <c r="C375" s="1">
        <v>1641710.8254309399</v>
      </c>
      <c r="D375" s="1">
        <v>19050.158950209599</v>
      </c>
      <c r="E375" s="1">
        <v>3647177.8750954899</v>
      </c>
      <c r="F375" s="1">
        <f t="shared" si="10"/>
        <v>42321.288965137232</v>
      </c>
      <c r="G375" s="1">
        <f t="shared" si="11"/>
        <v>3604856.5861303527</v>
      </c>
    </row>
    <row r="376" spans="1:7">
      <c r="A376" s="4">
        <v>373</v>
      </c>
      <c r="B376" s="4" t="s">
        <v>373</v>
      </c>
      <c r="C376" s="1">
        <v>707315.01819544402</v>
      </c>
      <c r="D376" s="1">
        <v>218.399386358735</v>
      </c>
      <c r="E376" s="1">
        <v>995042.62176291703</v>
      </c>
      <c r="F376" s="1">
        <f t="shared" si="10"/>
        <v>307.24174152026751</v>
      </c>
      <c r="G376" s="1">
        <f t="shared" si="11"/>
        <v>994735.38002139679</v>
      </c>
    </row>
    <row r="377" spans="1:7">
      <c r="A377" s="4">
        <v>374</v>
      </c>
      <c r="B377" s="4" t="s">
        <v>374</v>
      </c>
      <c r="C377" s="1">
        <v>496329.676491333</v>
      </c>
      <c r="D377" s="1">
        <v>8.9986872309814991</v>
      </c>
      <c r="E377" s="1">
        <v>526218.841569043</v>
      </c>
      <c r="F377" s="1">
        <f t="shared" si="10"/>
        <v>9.5405916563441924</v>
      </c>
      <c r="G377" s="1">
        <f t="shared" si="11"/>
        <v>526209.30097738665</v>
      </c>
    </row>
    <row r="378" spans="1:7">
      <c r="A378" s="4">
        <v>375</v>
      </c>
      <c r="B378" s="4" t="s">
        <v>375</v>
      </c>
      <c r="C378" s="1">
        <v>1668785.1315289401</v>
      </c>
      <c r="D378" s="1">
        <v>52.254952261597403</v>
      </c>
      <c r="E378" s="1">
        <v>1586714.7886258501</v>
      </c>
      <c r="F378" s="1">
        <f t="shared" si="10"/>
        <v>49.685069674877148</v>
      </c>
      <c r="G378" s="1">
        <f t="shared" si="11"/>
        <v>1586665.1035561753</v>
      </c>
    </row>
    <row r="379" spans="1:7">
      <c r="A379" s="4">
        <v>376</v>
      </c>
      <c r="B379" s="4" t="s">
        <v>376</v>
      </c>
      <c r="C379" s="1">
        <v>360842.21471590101</v>
      </c>
      <c r="D379" s="1">
        <v>2.5530344390951099</v>
      </c>
      <c r="E379" s="1">
        <v>1022660.37453804</v>
      </c>
      <c r="F379" s="1">
        <f t="shared" si="10"/>
        <v>7.2355368890226126</v>
      </c>
      <c r="G379" s="1">
        <f t="shared" si="11"/>
        <v>1022653.139001151</v>
      </c>
    </row>
    <row r="380" spans="1:7">
      <c r="A380" s="4">
        <v>377</v>
      </c>
      <c r="B380" s="4" t="s">
        <v>377</v>
      </c>
      <c r="C380" s="1">
        <v>629858.00309126405</v>
      </c>
      <c r="D380" s="1">
        <v>95.576134239175303</v>
      </c>
      <c r="E380" s="1">
        <v>806884.25733964297</v>
      </c>
      <c r="F380" s="1">
        <f t="shared" si="10"/>
        <v>122.43851426270875</v>
      </c>
      <c r="G380" s="1">
        <f t="shared" si="11"/>
        <v>806761.81882538029</v>
      </c>
    </row>
    <row r="381" spans="1:7">
      <c r="A381" s="4">
        <v>378</v>
      </c>
      <c r="B381" s="4" t="s">
        <v>378</v>
      </c>
      <c r="C381" s="1">
        <v>187311.63829826101</v>
      </c>
      <c r="D381" s="1">
        <v>179.29127573585001</v>
      </c>
      <c r="E381" s="1">
        <v>336758.25504688098</v>
      </c>
      <c r="F381" s="1">
        <f t="shared" si="10"/>
        <v>322.33884509510796</v>
      </c>
      <c r="G381" s="1">
        <f t="shared" si="11"/>
        <v>336435.91620178585</v>
      </c>
    </row>
    <row r="382" spans="1:7">
      <c r="A382" s="4">
        <v>379</v>
      </c>
      <c r="B382" s="4" t="s">
        <v>379</v>
      </c>
      <c r="C382" s="1">
        <v>346000.234756021</v>
      </c>
      <c r="D382" s="1">
        <v>79446.395314478999</v>
      </c>
      <c r="E382" s="1">
        <v>520965.742224899</v>
      </c>
      <c r="F382" s="1">
        <f t="shared" si="10"/>
        <v>119620.87346930637</v>
      </c>
      <c r="G382" s="1">
        <f t="shared" si="11"/>
        <v>401344.86875559262</v>
      </c>
    </row>
    <row r="383" spans="1:7">
      <c r="A383" s="4">
        <v>380</v>
      </c>
      <c r="B383" s="4" t="s">
        <v>380</v>
      </c>
      <c r="C383" s="1">
        <v>988664.37549473904</v>
      </c>
      <c r="D383" s="1">
        <v>82.713053099309803</v>
      </c>
      <c r="E383" s="1">
        <v>1771990.9327264</v>
      </c>
      <c r="F383" s="1">
        <f t="shared" si="10"/>
        <v>148.2472553304558</v>
      </c>
      <c r="G383" s="1">
        <f t="shared" si="11"/>
        <v>1771842.6854710695</v>
      </c>
    </row>
    <row r="384" spans="1:7">
      <c r="A384" s="4">
        <v>381</v>
      </c>
      <c r="B384" s="4" t="s">
        <v>381</v>
      </c>
      <c r="C384" s="1">
        <v>1847843.9214576499</v>
      </c>
      <c r="D384" s="1">
        <v>70.325134646163704</v>
      </c>
      <c r="E384" s="1">
        <v>3276284.9875875199</v>
      </c>
      <c r="F384" s="1">
        <f t="shared" si="10"/>
        <v>124.68866023573285</v>
      </c>
      <c r="G384" s="1">
        <f t="shared" si="11"/>
        <v>3276160.2989272843</v>
      </c>
    </row>
    <row r="385" spans="1:7">
      <c r="A385" s="4">
        <v>382</v>
      </c>
      <c r="B385" s="4" t="s">
        <v>382</v>
      </c>
      <c r="C385" s="1">
        <v>2286721.4159588502</v>
      </c>
      <c r="D385" s="1">
        <v>102.154117509424</v>
      </c>
      <c r="E385" s="1">
        <v>4489047.9631353198</v>
      </c>
      <c r="F385" s="1">
        <f t="shared" si="10"/>
        <v>200.53808475803334</v>
      </c>
      <c r="G385" s="1">
        <f t="shared" si="11"/>
        <v>4488847.4250505613</v>
      </c>
    </row>
    <row r="386" spans="1:7">
      <c r="A386" s="4">
        <v>383</v>
      </c>
      <c r="B386" s="4" t="s">
        <v>383</v>
      </c>
      <c r="C386" s="1">
        <v>418776.07158721198</v>
      </c>
      <c r="D386" s="1">
        <v>464.44609135584801</v>
      </c>
      <c r="E386" s="1">
        <v>779574.54311562597</v>
      </c>
      <c r="F386" s="1">
        <f t="shared" si="10"/>
        <v>864.59178075357329</v>
      </c>
      <c r="G386" s="1">
        <f t="shared" si="11"/>
        <v>778709.9513348724</v>
      </c>
    </row>
    <row r="387" spans="1:7">
      <c r="A387" s="4">
        <v>384</v>
      </c>
      <c r="B387" s="4" t="s">
        <v>384</v>
      </c>
      <c r="C387" s="1">
        <v>151008.287029083</v>
      </c>
      <c r="D387" s="1">
        <v>4260.6455536018202</v>
      </c>
      <c r="E387" s="1">
        <v>166286.210029907</v>
      </c>
      <c r="F387" s="1">
        <f t="shared" si="10"/>
        <v>4691.7067621114911</v>
      </c>
      <c r="G387" s="1">
        <f t="shared" si="11"/>
        <v>161594.50326779552</v>
      </c>
    </row>
    <row r="388" spans="1:7">
      <c r="A388" s="4">
        <v>385</v>
      </c>
      <c r="B388" s="4" t="s">
        <v>385</v>
      </c>
      <c r="C388" s="1">
        <v>1793618.02842843</v>
      </c>
      <c r="D388" s="1">
        <v>56.9412367077569</v>
      </c>
      <c r="E388" s="1">
        <v>3196170.8808158301</v>
      </c>
      <c r="F388" s="1">
        <f t="shared" si="10"/>
        <v>101.46749185078014</v>
      </c>
      <c r="G388" s="1">
        <f t="shared" si="11"/>
        <v>3196069.4133239794</v>
      </c>
    </row>
    <row r="389" spans="1:7">
      <c r="A389" s="4">
        <v>386</v>
      </c>
      <c r="B389" s="4" t="s">
        <v>386</v>
      </c>
      <c r="C389" s="1">
        <v>2061040.27585093</v>
      </c>
      <c r="D389" s="1">
        <v>1402.4086777426</v>
      </c>
      <c r="E389" s="1">
        <v>1520243.9691164701</v>
      </c>
      <c r="F389" s="1">
        <f t="shared" ref="F389:F393" si="12">E389*(D389/C389)</f>
        <v>1034.4306996594537</v>
      </c>
      <c r="G389" s="1">
        <f t="shared" ref="G389:G393" si="13">E389-F389</f>
        <v>1519209.5384168106</v>
      </c>
    </row>
    <row r="390" spans="1:7">
      <c r="A390" s="4">
        <v>387</v>
      </c>
      <c r="B390" s="4" t="s">
        <v>387</v>
      </c>
      <c r="C390" s="1">
        <v>97667.220336928207</v>
      </c>
      <c r="D390" s="1">
        <v>264.35470747960898</v>
      </c>
      <c r="E390" s="1">
        <v>119355.461085401</v>
      </c>
      <c r="F390" s="1">
        <f t="shared" si="12"/>
        <v>323.05801160796506</v>
      </c>
      <c r="G390" s="1">
        <f t="shared" si="13"/>
        <v>119032.40307379303</v>
      </c>
    </row>
    <row r="391" spans="1:7">
      <c r="A391" s="4">
        <v>388</v>
      </c>
      <c r="B391" s="4" t="s">
        <v>388</v>
      </c>
      <c r="C391" s="1">
        <v>1524880.15649541</v>
      </c>
      <c r="D391" s="1">
        <v>20997.4070209483</v>
      </c>
      <c r="E391" s="1">
        <v>1368119.3886857501</v>
      </c>
      <c r="F391" s="1">
        <f t="shared" si="12"/>
        <v>18838.83106165408</v>
      </c>
      <c r="G391" s="1">
        <f t="shared" si="13"/>
        <v>1349280.5576240961</v>
      </c>
    </row>
    <row r="392" spans="1:7">
      <c r="A392" s="4">
        <v>389</v>
      </c>
      <c r="B392" s="4" t="s">
        <v>389</v>
      </c>
      <c r="C392" s="8">
        <v>8.8384486870443795E-5</v>
      </c>
      <c r="D392" s="1">
        <v>0</v>
      </c>
      <c r="E392" s="1">
        <v>2.8344105192337998E-4</v>
      </c>
      <c r="F392" s="1">
        <f t="shared" si="12"/>
        <v>0</v>
      </c>
      <c r="G392" s="1">
        <f t="shared" si="13"/>
        <v>2.8344105192337998E-4</v>
      </c>
    </row>
    <row r="393" spans="1:7">
      <c r="A393" s="4">
        <v>390</v>
      </c>
      <c r="B393" s="4" t="s">
        <v>390</v>
      </c>
      <c r="C393" s="1">
        <v>9898.9204810350802</v>
      </c>
      <c r="D393" s="1">
        <v>22.0795501694565</v>
      </c>
      <c r="E393" s="1">
        <v>17406.694321346498</v>
      </c>
      <c r="F393" s="1">
        <f t="shared" si="12"/>
        <v>38.825645815509766</v>
      </c>
      <c r="G393" s="1">
        <f t="shared" si="13"/>
        <v>17367.86867553099</v>
      </c>
    </row>
    <row r="394" spans="1:7">
      <c r="B394" t="s">
        <v>0</v>
      </c>
      <c r="C394" s="1">
        <f>SUM(C4:C393)</f>
        <v>238580094.6793389</v>
      </c>
      <c r="D394" s="1">
        <f t="shared" ref="D394:G394" si="14">SUM(D4:D393)</f>
        <v>73322520.785747021</v>
      </c>
      <c r="E394" s="1">
        <f t="shared" si="14"/>
        <v>568137140.27791357</v>
      </c>
      <c r="F394" s="1">
        <f t="shared" si="14"/>
        <v>216314360.71806911</v>
      </c>
      <c r="G394" s="1">
        <f t="shared" si="14"/>
        <v>351822779.55984432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6BB3-B8F9-A448-A92E-35C4B7B551D5}">
  <sheetPr>
    <tabColor theme="6" tint="0.59999389629810485"/>
  </sheetPr>
  <dimension ref="A1:G394"/>
  <sheetViews>
    <sheetView topLeftCell="A343" workbookViewId="0">
      <selection activeCell="G394" sqref="G394"/>
    </sheetView>
  </sheetViews>
  <sheetFormatPr baseColWidth="10" defaultRowHeight="15"/>
  <cols>
    <col min="3" max="3" width="12.1640625" bestFit="1" customWidth="1"/>
    <col min="4" max="4" width="11.1640625" bestFit="1" customWidth="1"/>
    <col min="5" max="5" width="13.5" bestFit="1" customWidth="1"/>
    <col min="6" max="6" width="14.6640625" bestFit="1" customWidth="1"/>
    <col min="7" max="7" width="15.83203125" customWidth="1"/>
  </cols>
  <sheetData>
    <row r="1" spans="1:7">
      <c r="A1" t="str" cm="1">
        <f t="array" aca="1" ref="A1" ca="1">RIGHT(CELL("filename",A1),LEN(CELL("filename",A1))-FIND("]", CELL("filename",A1)))</f>
        <v>2015</v>
      </c>
    </row>
    <row r="3" spans="1:7" ht="16" thickBot="1">
      <c r="A3" s="2" t="s">
        <v>1</v>
      </c>
      <c r="B3" s="3" t="s">
        <v>391</v>
      </c>
      <c r="C3" s="7" t="str">
        <f ca="1">"FE_"&amp;$A$1</f>
        <v>FE_2015</v>
      </c>
      <c r="D3" s="7" t="str">
        <f ca="1">"E_"&amp;$A$1</f>
        <v>E_2015</v>
      </c>
      <c r="E3" s="7" t="str">
        <f ca="1">"MF_R_"&amp;$A$1</f>
        <v>MF_R_2015</v>
      </c>
      <c r="F3" s="7" t="str">
        <f ca="1">"MF_R_E_"&amp;$A$1</f>
        <v>MF_R_E_2015</v>
      </c>
      <c r="G3" s="7" t="str">
        <f ca="1">"MF_R_NASDPO_"&amp;$A$1</f>
        <v>MF_R_NASDPO_2015</v>
      </c>
    </row>
    <row r="4" spans="1:7" ht="16" thickTop="1">
      <c r="A4" s="4">
        <v>1</v>
      </c>
      <c r="B4" s="5" t="s">
        <v>2</v>
      </c>
      <c r="C4" s="1">
        <v>508.95718700794401</v>
      </c>
      <c r="D4" s="1">
        <v>502</v>
      </c>
      <c r="E4" s="1">
        <v>1513.1092844330001</v>
      </c>
      <c r="F4" s="1">
        <f t="shared" ref="F4:F9" si="0">E4*(D4/MAX(C4,0.0000001))</f>
        <v>1492.4258467608793</v>
      </c>
      <c r="G4" s="1">
        <f>E4-F4</f>
        <v>20.683437672120817</v>
      </c>
    </row>
    <row r="5" spans="1:7">
      <c r="A5" s="4">
        <v>2</v>
      </c>
      <c r="B5" s="5" t="s">
        <v>3</v>
      </c>
      <c r="C5" s="1">
        <v>4</v>
      </c>
      <c r="D5" s="1">
        <v>4</v>
      </c>
      <c r="E5" s="1">
        <v>47.108606515607597</v>
      </c>
      <c r="F5" s="1">
        <f t="shared" si="0"/>
        <v>47.108606515607597</v>
      </c>
      <c r="G5" s="1">
        <f t="shared" ref="G5:G68" si="1">E5-F5</f>
        <v>0</v>
      </c>
    </row>
    <row r="6" spans="1:7">
      <c r="A6" s="4">
        <v>3</v>
      </c>
      <c r="B6" s="5" t="s">
        <v>4</v>
      </c>
      <c r="C6" s="1">
        <v>93755.187048209002</v>
      </c>
      <c r="D6" s="1">
        <v>483</v>
      </c>
      <c r="E6" s="1">
        <v>387556.30149294098</v>
      </c>
      <c r="F6" s="1">
        <f t="shared" si="0"/>
        <v>1996.5795975089611</v>
      </c>
      <c r="G6" s="1">
        <f t="shared" si="1"/>
        <v>385559.72189543204</v>
      </c>
    </row>
    <row r="7" spans="1:7">
      <c r="A7" s="4">
        <v>4</v>
      </c>
      <c r="B7" s="5" t="s">
        <v>5</v>
      </c>
      <c r="C7" s="1">
        <v>652.92644502390306</v>
      </c>
      <c r="D7" s="1">
        <v>80</v>
      </c>
      <c r="E7" s="1">
        <v>3751.9354417401901</v>
      </c>
      <c r="F7" s="1">
        <f t="shared" si="0"/>
        <v>459.70696642288215</v>
      </c>
      <c r="G7" s="1">
        <f t="shared" si="1"/>
        <v>3292.228475317308</v>
      </c>
    </row>
    <row r="8" spans="1:7">
      <c r="A8" s="4">
        <v>5</v>
      </c>
      <c r="B8" s="5" t="s">
        <v>6</v>
      </c>
      <c r="C8" s="1">
        <v>1530399.37682644</v>
      </c>
      <c r="D8" s="1">
        <v>4090</v>
      </c>
      <c r="E8" s="1">
        <v>15041730.690832401</v>
      </c>
      <c r="F8" s="1">
        <f t="shared" si="0"/>
        <v>40199.100611945345</v>
      </c>
      <c r="G8" s="1">
        <f t="shared" si="1"/>
        <v>15001531.590220455</v>
      </c>
    </row>
    <row r="9" spans="1:7">
      <c r="A9" s="4">
        <v>6</v>
      </c>
      <c r="B9" s="5" t="s">
        <v>7</v>
      </c>
      <c r="C9" s="1">
        <v>488955.40300046402</v>
      </c>
      <c r="D9" s="1">
        <v>10424</v>
      </c>
      <c r="E9" s="1">
        <v>1202523.4426687299</v>
      </c>
      <c r="F9" s="1">
        <f t="shared" si="0"/>
        <v>25636.498317550944</v>
      </c>
      <c r="G9" s="1">
        <f t="shared" si="1"/>
        <v>1176886.9443511791</v>
      </c>
    </row>
    <row r="10" spans="1:7">
      <c r="A10" s="4">
        <v>7</v>
      </c>
      <c r="B10" s="5" t="s">
        <v>8</v>
      </c>
      <c r="C10" s="1">
        <v>0</v>
      </c>
      <c r="D10" s="1">
        <v>0</v>
      </c>
      <c r="E10" s="1">
        <v>0</v>
      </c>
      <c r="F10" s="1">
        <f>E10*(D10/MAX(C10,0.0000001))</f>
        <v>0</v>
      </c>
      <c r="G10" s="1">
        <f t="shared" si="1"/>
        <v>0</v>
      </c>
    </row>
    <row r="11" spans="1:7">
      <c r="A11" s="4">
        <v>8</v>
      </c>
      <c r="B11" s="5" t="s">
        <v>9</v>
      </c>
      <c r="C11" s="1">
        <v>0</v>
      </c>
      <c r="D11" s="1">
        <v>0</v>
      </c>
      <c r="E11" s="1">
        <v>0</v>
      </c>
      <c r="F11" s="1">
        <f t="shared" ref="F11:F74" si="2">E11*(D11/MAX(C11,0.0000001))</f>
        <v>0</v>
      </c>
      <c r="G11" s="1">
        <f t="shared" si="1"/>
        <v>0</v>
      </c>
    </row>
    <row r="12" spans="1:7">
      <c r="A12" s="4">
        <v>9</v>
      </c>
      <c r="B12" s="5" t="s">
        <v>10</v>
      </c>
      <c r="C12" s="1">
        <v>762.52276674125596</v>
      </c>
      <c r="D12" s="1">
        <v>691</v>
      </c>
      <c r="E12" s="1">
        <v>3369.4196750011201</v>
      </c>
      <c r="F12" s="1">
        <f t="shared" si="2"/>
        <v>3053.3763672079535</v>
      </c>
      <c r="G12" s="1">
        <f t="shared" si="1"/>
        <v>316.0433077931666</v>
      </c>
    </row>
    <row r="13" spans="1:7">
      <c r="A13" s="4">
        <v>10</v>
      </c>
      <c r="B13" s="5" t="s">
        <v>11</v>
      </c>
      <c r="C13" s="1">
        <v>17</v>
      </c>
      <c r="D13" s="1">
        <v>17</v>
      </c>
      <c r="E13" s="1">
        <v>95.644143332518695</v>
      </c>
      <c r="F13" s="1">
        <f t="shared" si="2"/>
        <v>95.644143332518695</v>
      </c>
      <c r="G13" s="1">
        <f t="shared" si="1"/>
        <v>0</v>
      </c>
    </row>
    <row r="14" spans="1:7">
      <c r="A14" s="4">
        <v>11</v>
      </c>
      <c r="B14" s="4" t="s">
        <v>12</v>
      </c>
      <c r="C14" s="1">
        <v>23075.863436520602</v>
      </c>
      <c r="D14" s="1">
        <v>19280</v>
      </c>
      <c r="E14" s="1">
        <v>160517.027643329</v>
      </c>
      <c r="F14" s="1">
        <f t="shared" si="2"/>
        <v>134112.7841858131</v>
      </c>
      <c r="G14" s="1">
        <f t="shared" si="1"/>
        <v>26404.243457515899</v>
      </c>
    </row>
    <row r="15" spans="1:7">
      <c r="A15" s="4">
        <v>12</v>
      </c>
      <c r="B15" s="4" t="s">
        <v>13</v>
      </c>
      <c r="C15" s="1">
        <v>240637.82179301899</v>
      </c>
      <c r="D15" s="1">
        <v>728</v>
      </c>
      <c r="E15" s="1">
        <v>740200.47227837902</v>
      </c>
      <c r="F15" s="1">
        <f t="shared" si="2"/>
        <v>2239.3235602097388</v>
      </c>
      <c r="G15" s="1">
        <f t="shared" si="1"/>
        <v>737961.14871816931</v>
      </c>
    </row>
    <row r="16" spans="1:7">
      <c r="A16" s="4">
        <v>13</v>
      </c>
      <c r="B16" s="4" t="s">
        <v>14</v>
      </c>
      <c r="C16" s="1">
        <v>483</v>
      </c>
      <c r="D16" s="1">
        <v>483</v>
      </c>
      <c r="E16" s="1">
        <v>890.60832228142795</v>
      </c>
      <c r="F16" s="1">
        <f t="shared" si="2"/>
        <v>890.60832228142795</v>
      </c>
      <c r="G16" s="1">
        <f t="shared" si="1"/>
        <v>0</v>
      </c>
    </row>
    <row r="17" spans="1:7">
      <c r="A17" s="4">
        <v>14</v>
      </c>
      <c r="B17" s="4" t="s">
        <v>15</v>
      </c>
      <c r="C17" s="1">
        <v>2132</v>
      </c>
      <c r="D17" s="1">
        <v>0</v>
      </c>
      <c r="E17" s="1">
        <v>19536.761320039601</v>
      </c>
      <c r="F17" s="1">
        <f t="shared" si="2"/>
        <v>0</v>
      </c>
      <c r="G17" s="1">
        <f t="shared" si="1"/>
        <v>19536.761320039601</v>
      </c>
    </row>
    <row r="18" spans="1:7">
      <c r="A18" s="4">
        <v>15</v>
      </c>
      <c r="B18" s="4" t="s">
        <v>16</v>
      </c>
      <c r="C18" s="1">
        <v>0</v>
      </c>
      <c r="D18" s="1">
        <v>0</v>
      </c>
      <c r="E18" s="1">
        <v>0</v>
      </c>
      <c r="F18" s="1">
        <f t="shared" si="2"/>
        <v>0</v>
      </c>
      <c r="G18" s="1">
        <f t="shared" si="1"/>
        <v>0</v>
      </c>
    </row>
    <row r="19" spans="1:7">
      <c r="A19" s="4">
        <v>16</v>
      </c>
      <c r="B19" s="4" t="s">
        <v>17</v>
      </c>
      <c r="C19" s="1">
        <v>0</v>
      </c>
      <c r="D19" s="1">
        <v>0</v>
      </c>
      <c r="E19" s="1">
        <v>0</v>
      </c>
      <c r="F19" s="1">
        <f t="shared" si="2"/>
        <v>0</v>
      </c>
      <c r="G19" s="1">
        <f t="shared" si="1"/>
        <v>0</v>
      </c>
    </row>
    <row r="20" spans="1:7">
      <c r="A20" s="4">
        <v>17</v>
      </c>
      <c r="B20" s="4" t="s">
        <v>18</v>
      </c>
      <c r="C20" s="1">
        <v>233533.502413685</v>
      </c>
      <c r="D20" s="1">
        <v>728</v>
      </c>
      <c r="E20" s="1">
        <v>3256988.40007937</v>
      </c>
      <c r="F20" s="1">
        <f t="shared" si="2"/>
        <v>10153.093799182605</v>
      </c>
      <c r="G20" s="1">
        <f t="shared" si="1"/>
        <v>3246835.3062801873</v>
      </c>
    </row>
    <row r="21" spans="1:7">
      <c r="A21" s="4">
        <v>18</v>
      </c>
      <c r="B21" s="4" t="s">
        <v>19</v>
      </c>
      <c r="C21" s="1">
        <v>0</v>
      </c>
      <c r="D21" s="1">
        <v>0</v>
      </c>
      <c r="E21" s="1">
        <v>0</v>
      </c>
      <c r="F21" s="1">
        <f t="shared" si="2"/>
        <v>0</v>
      </c>
      <c r="G21" s="1">
        <f t="shared" si="1"/>
        <v>0</v>
      </c>
    </row>
    <row r="22" spans="1:7">
      <c r="A22" s="4">
        <v>19</v>
      </c>
      <c r="B22" s="4" t="s">
        <v>20</v>
      </c>
      <c r="C22" s="1">
        <v>3103.0692248198502</v>
      </c>
      <c r="D22" s="1">
        <v>2883</v>
      </c>
      <c r="E22" s="1">
        <v>24971.902353375601</v>
      </c>
      <c r="F22" s="1">
        <f t="shared" si="2"/>
        <v>23200.898616421135</v>
      </c>
      <c r="G22" s="1">
        <f t="shared" si="1"/>
        <v>1771.0037369544661</v>
      </c>
    </row>
    <row r="23" spans="1:7">
      <c r="A23" s="4">
        <v>20</v>
      </c>
      <c r="B23" s="4" t="s">
        <v>21</v>
      </c>
      <c r="C23" s="1">
        <v>411830</v>
      </c>
      <c r="D23" s="1">
        <v>0</v>
      </c>
      <c r="E23" s="1">
        <v>540584.43251506996</v>
      </c>
      <c r="F23" s="1">
        <f t="shared" si="2"/>
        <v>0</v>
      </c>
      <c r="G23" s="1">
        <f t="shared" si="1"/>
        <v>540584.43251506996</v>
      </c>
    </row>
    <row r="24" spans="1:7">
      <c r="A24" s="4">
        <v>21</v>
      </c>
      <c r="B24" s="4" t="s">
        <v>22</v>
      </c>
      <c r="C24" s="1">
        <v>0</v>
      </c>
      <c r="D24" s="1">
        <v>0</v>
      </c>
      <c r="E24" s="1">
        <v>0</v>
      </c>
      <c r="F24" s="1">
        <f t="shared" si="2"/>
        <v>0</v>
      </c>
      <c r="G24" s="1">
        <f t="shared" si="1"/>
        <v>0</v>
      </c>
    </row>
    <row r="25" spans="1:7">
      <c r="A25" s="4">
        <v>22</v>
      </c>
      <c r="B25" s="4" t="s">
        <v>23</v>
      </c>
      <c r="C25" s="1">
        <v>0</v>
      </c>
      <c r="D25" s="1">
        <v>0</v>
      </c>
      <c r="E25" s="1">
        <v>0</v>
      </c>
      <c r="F25" s="1">
        <f t="shared" si="2"/>
        <v>0</v>
      </c>
      <c r="G25" s="1">
        <f t="shared" si="1"/>
        <v>0</v>
      </c>
    </row>
    <row r="26" spans="1:7">
      <c r="A26" s="4">
        <v>23</v>
      </c>
      <c r="B26" s="4" t="s">
        <v>24</v>
      </c>
      <c r="C26" s="1">
        <v>8252</v>
      </c>
      <c r="D26" s="1">
        <v>8252</v>
      </c>
      <c r="E26" s="1">
        <v>14083.7542556796</v>
      </c>
      <c r="F26" s="1">
        <f t="shared" si="2"/>
        <v>14083.7542556796</v>
      </c>
      <c r="G26" s="1">
        <f t="shared" si="1"/>
        <v>0</v>
      </c>
    </row>
    <row r="27" spans="1:7">
      <c r="A27" s="4">
        <v>24</v>
      </c>
      <c r="B27" s="4" t="s">
        <v>25</v>
      </c>
      <c r="C27" s="1">
        <v>146161.73901381399</v>
      </c>
      <c r="D27" s="1">
        <v>1535</v>
      </c>
      <c r="E27" s="1">
        <v>1253958.90693178</v>
      </c>
      <c r="F27" s="1">
        <f t="shared" si="2"/>
        <v>13169.157230390943</v>
      </c>
      <c r="G27" s="1">
        <f t="shared" si="1"/>
        <v>1240789.7497013891</v>
      </c>
    </row>
    <row r="28" spans="1:7">
      <c r="A28" s="4">
        <v>25</v>
      </c>
      <c r="B28" s="4" t="s">
        <v>26</v>
      </c>
      <c r="C28" s="1">
        <v>124769.87557119501</v>
      </c>
      <c r="D28" s="1">
        <v>27401</v>
      </c>
      <c r="E28" s="1">
        <v>282846.66302448598</v>
      </c>
      <c r="F28" s="1">
        <f t="shared" si="2"/>
        <v>62116.607699200184</v>
      </c>
      <c r="G28" s="1">
        <f t="shared" si="1"/>
        <v>220730.05532528579</v>
      </c>
    </row>
    <row r="29" spans="1:7">
      <c r="A29" s="4">
        <v>26</v>
      </c>
      <c r="B29" s="4" t="s">
        <v>27</v>
      </c>
      <c r="C29" s="1">
        <v>211179.42288240301</v>
      </c>
      <c r="D29" s="1">
        <v>31498</v>
      </c>
      <c r="E29" s="1">
        <v>1142701.8219916001</v>
      </c>
      <c r="F29" s="1">
        <f t="shared" si="2"/>
        <v>170437.1642739753</v>
      </c>
      <c r="G29" s="1">
        <f t="shared" si="1"/>
        <v>972264.6577176248</v>
      </c>
    </row>
    <row r="30" spans="1:7">
      <c r="A30" s="4">
        <v>27</v>
      </c>
      <c r="B30" s="4" t="s">
        <v>28</v>
      </c>
      <c r="C30" s="1">
        <v>14677.5107798466</v>
      </c>
      <c r="D30" s="1">
        <v>3528</v>
      </c>
      <c r="E30" s="1">
        <v>99903.7245159304</v>
      </c>
      <c r="F30" s="1">
        <f t="shared" si="2"/>
        <v>24013.631833005278</v>
      </c>
      <c r="G30" s="1">
        <f t="shared" si="1"/>
        <v>75890.092682925126</v>
      </c>
    </row>
    <row r="31" spans="1:7">
      <c r="A31" s="4">
        <v>28</v>
      </c>
      <c r="B31" s="4" t="s">
        <v>29</v>
      </c>
      <c r="C31" s="1">
        <v>91.148362636213193</v>
      </c>
      <c r="D31" s="1">
        <v>91</v>
      </c>
      <c r="E31" s="1">
        <v>241.998392936144</v>
      </c>
      <c r="F31" s="1">
        <f t="shared" si="2"/>
        <v>241.60449096690448</v>
      </c>
      <c r="G31" s="1">
        <f t="shared" si="1"/>
        <v>0.39390196923952203</v>
      </c>
    </row>
    <row r="32" spans="1:7">
      <c r="A32" s="4">
        <v>29</v>
      </c>
      <c r="B32" s="4" t="s">
        <v>30</v>
      </c>
      <c r="C32" s="1">
        <v>2313.5330753521398</v>
      </c>
      <c r="D32" s="1">
        <v>2300</v>
      </c>
      <c r="E32" s="1">
        <v>10132.753598364299</v>
      </c>
      <c r="F32" s="1">
        <f t="shared" si="2"/>
        <v>10073.481777514944</v>
      </c>
      <c r="G32" s="1">
        <f t="shared" si="1"/>
        <v>59.271820849355208</v>
      </c>
    </row>
    <row r="33" spans="1:7">
      <c r="A33" s="4">
        <v>30</v>
      </c>
      <c r="B33" s="4" t="s">
        <v>31</v>
      </c>
      <c r="C33" s="1">
        <v>11546</v>
      </c>
      <c r="D33" s="1">
        <v>11546</v>
      </c>
      <c r="E33" s="1">
        <v>61470.493231033302</v>
      </c>
      <c r="F33" s="1">
        <f t="shared" si="2"/>
        <v>61470.493231033302</v>
      </c>
      <c r="G33" s="1">
        <f t="shared" si="1"/>
        <v>0</v>
      </c>
    </row>
    <row r="34" spans="1:7">
      <c r="A34" s="4">
        <v>31</v>
      </c>
      <c r="B34" s="4" t="s">
        <v>32</v>
      </c>
      <c r="C34" s="1">
        <v>30852.1861940198</v>
      </c>
      <c r="D34" s="1">
        <v>31138</v>
      </c>
      <c r="E34" s="1">
        <v>135249.059032702</v>
      </c>
      <c r="F34" s="1">
        <f t="shared" si="2"/>
        <v>136502.00260286854</v>
      </c>
      <c r="G34" s="1">
        <f t="shared" si="1"/>
        <v>-1252.9435701665352</v>
      </c>
    </row>
    <row r="35" spans="1:7">
      <c r="A35" s="4">
        <v>32</v>
      </c>
      <c r="B35" s="4" t="s">
        <v>33</v>
      </c>
      <c r="C35" s="1">
        <v>960314.27079172805</v>
      </c>
      <c r="D35" s="1">
        <v>24053</v>
      </c>
      <c r="E35" s="1">
        <v>10776661.111120701</v>
      </c>
      <c r="F35" s="1">
        <f t="shared" si="2"/>
        <v>269923.1257826467</v>
      </c>
      <c r="G35" s="1">
        <f t="shared" si="1"/>
        <v>10506737.985338055</v>
      </c>
    </row>
    <row r="36" spans="1:7">
      <c r="A36" s="4">
        <v>33</v>
      </c>
      <c r="B36" s="4" t="s">
        <v>34</v>
      </c>
      <c r="C36" s="1">
        <v>1085321.82544214</v>
      </c>
      <c r="D36" s="1">
        <v>12981</v>
      </c>
      <c r="E36" s="1">
        <v>5875627.7495627496</v>
      </c>
      <c r="F36" s="1">
        <f t="shared" si="2"/>
        <v>70275.490669325154</v>
      </c>
      <c r="G36" s="1">
        <f t="shared" si="1"/>
        <v>5805352.2588934246</v>
      </c>
    </row>
    <row r="37" spans="1:7">
      <c r="A37" s="4">
        <v>34</v>
      </c>
      <c r="B37" s="4" t="s">
        <v>35</v>
      </c>
      <c r="C37" s="1">
        <v>932390.60921459401</v>
      </c>
      <c r="D37" s="1">
        <v>1346</v>
      </c>
      <c r="E37" s="1">
        <v>3864644.5236184401</v>
      </c>
      <c r="F37" s="1">
        <f t="shared" si="2"/>
        <v>5579.0046332322072</v>
      </c>
      <c r="G37" s="1">
        <f t="shared" si="1"/>
        <v>3859065.5189852081</v>
      </c>
    </row>
    <row r="38" spans="1:7">
      <c r="A38" s="4">
        <v>35</v>
      </c>
      <c r="B38" s="4" t="s">
        <v>36</v>
      </c>
      <c r="C38" s="1">
        <v>789358.79698234797</v>
      </c>
      <c r="D38" s="1">
        <v>116676</v>
      </c>
      <c r="E38" s="1">
        <v>2756570.37194103</v>
      </c>
      <c r="F38" s="1">
        <f t="shared" si="2"/>
        <v>407451.72657369392</v>
      </c>
      <c r="G38" s="1">
        <f t="shared" si="1"/>
        <v>2349118.645367336</v>
      </c>
    </row>
    <row r="39" spans="1:7">
      <c r="A39" s="4">
        <v>36</v>
      </c>
      <c r="B39" s="4" t="s">
        <v>37</v>
      </c>
      <c r="C39" s="1">
        <v>366363.09404915699</v>
      </c>
      <c r="D39" s="1">
        <v>16468</v>
      </c>
      <c r="E39" s="1">
        <v>974903.45783851901</v>
      </c>
      <c r="F39" s="1">
        <f t="shared" si="2"/>
        <v>43821.854341940292</v>
      </c>
      <c r="G39" s="1">
        <f t="shared" si="1"/>
        <v>931081.60349657875</v>
      </c>
    </row>
    <row r="40" spans="1:7">
      <c r="A40" s="4">
        <v>37</v>
      </c>
      <c r="B40" s="4" t="s">
        <v>38</v>
      </c>
      <c r="C40" s="1">
        <v>79531.341331664007</v>
      </c>
      <c r="D40" s="1">
        <v>1930</v>
      </c>
      <c r="E40" s="1">
        <v>1711783.34257748</v>
      </c>
      <c r="F40" s="1">
        <f t="shared" si="2"/>
        <v>41540.124884819583</v>
      </c>
      <c r="G40" s="1">
        <f t="shared" si="1"/>
        <v>1670243.2176926604</v>
      </c>
    </row>
    <row r="41" spans="1:7">
      <c r="A41" s="4">
        <v>38</v>
      </c>
      <c r="B41" s="4" t="s">
        <v>39</v>
      </c>
      <c r="C41" s="1">
        <v>303181</v>
      </c>
      <c r="D41" s="1">
        <v>7694</v>
      </c>
      <c r="E41" s="1">
        <v>669153.62651189906</v>
      </c>
      <c r="F41" s="1">
        <f t="shared" si="2"/>
        <v>16981.499508157012</v>
      </c>
      <c r="G41" s="1">
        <f t="shared" si="1"/>
        <v>652172.12700374203</v>
      </c>
    </row>
    <row r="42" spans="1:7">
      <c r="A42" s="4">
        <v>39</v>
      </c>
      <c r="B42" s="4" t="s">
        <v>40</v>
      </c>
      <c r="C42" s="1">
        <v>679125.82110640104</v>
      </c>
      <c r="D42" s="1">
        <v>40486</v>
      </c>
      <c r="E42" s="1">
        <v>1739792.09693302</v>
      </c>
      <c r="F42" s="1">
        <f t="shared" si="2"/>
        <v>103717.48599055933</v>
      </c>
      <c r="G42" s="1">
        <f t="shared" si="1"/>
        <v>1636074.6109424606</v>
      </c>
    </row>
    <row r="43" spans="1:7">
      <c r="A43" s="4">
        <v>40</v>
      </c>
      <c r="B43" s="4" t="s">
        <v>41</v>
      </c>
      <c r="C43" s="1">
        <v>1267478.4052975599</v>
      </c>
      <c r="D43" s="1">
        <v>5276</v>
      </c>
      <c r="E43" s="1">
        <v>10072848.572233099</v>
      </c>
      <c r="F43" s="1">
        <f t="shared" si="2"/>
        <v>41929.194884093813</v>
      </c>
      <c r="G43" s="1">
        <f t="shared" si="1"/>
        <v>10030919.377349006</v>
      </c>
    </row>
    <row r="44" spans="1:7">
      <c r="A44" s="4">
        <v>41</v>
      </c>
      <c r="B44" s="4" t="s">
        <v>42</v>
      </c>
      <c r="C44" s="1">
        <v>26387.370273275399</v>
      </c>
      <c r="D44" s="1">
        <v>7244</v>
      </c>
      <c r="E44" s="1">
        <v>738790.42092444596</v>
      </c>
      <c r="F44" s="1">
        <f t="shared" si="2"/>
        <v>202816.6412094835</v>
      </c>
      <c r="G44" s="1">
        <f t="shared" si="1"/>
        <v>535973.77971496247</v>
      </c>
    </row>
    <row r="45" spans="1:7">
      <c r="A45" s="4">
        <v>42</v>
      </c>
      <c r="B45" s="4" t="s">
        <v>43</v>
      </c>
      <c r="C45" s="1">
        <v>694197.33908330102</v>
      </c>
      <c r="D45" s="1">
        <v>11708</v>
      </c>
      <c r="E45" s="1">
        <v>2819709.7927252301</v>
      </c>
      <c r="F45" s="1">
        <f t="shared" si="2"/>
        <v>47555.875533636325</v>
      </c>
      <c r="G45" s="1">
        <f t="shared" si="1"/>
        <v>2772153.9171915939</v>
      </c>
    </row>
    <row r="46" spans="1:7">
      <c r="A46" s="4">
        <v>43</v>
      </c>
      <c r="B46" s="4" t="s">
        <v>44</v>
      </c>
      <c r="C46" s="1">
        <v>1690256.7303975699</v>
      </c>
      <c r="D46" s="1">
        <v>14721</v>
      </c>
      <c r="E46" s="1">
        <v>6034771.5326385004</v>
      </c>
      <c r="F46" s="1">
        <f t="shared" si="2"/>
        <v>52558.803721536169</v>
      </c>
      <c r="G46" s="1">
        <f t="shared" si="1"/>
        <v>5982212.7289169645</v>
      </c>
    </row>
    <row r="47" spans="1:7">
      <c r="A47" s="4">
        <v>44</v>
      </c>
      <c r="B47" s="4" t="s">
        <v>45</v>
      </c>
      <c r="C47" s="1">
        <v>2927450.1012820401</v>
      </c>
      <c r="D47" s="1">
        <v>130702</v>
      </c>
      <c r="E47" s="1">
        <v>9438357.6135585494</v>
      </c>
      <c r="F47" s="1">
        <f t="shared" si="2"/>
        <v>421394.78868216556</v>
      </c>
      <c r="G47" s="1">
        <f t="shared" si="1"/>
        <v>9016962.8248763829</v>
      </c>
    </row>
    <row r="48" spans="1:7">
      <c r="A48" s="4">
        <v>45</v>
      </c>
      <c r="B48" s="4" t="s">
        <v>46</v>
      </c>
      <c r="C48" s="1">
        <v>516363.6190447</v>
      </c>
      <c r="D48" s="1">
        <v>13524</v>
      </c>
      <c r="E48" s="1">
        <v>6365111.2120986702</v>
      </c>
      <c r="F48" s="1">
        <f t="shared" si="2"/>
        <v>166707.64720349244</v>
      </c>
      <c r="G48" s="1">
        <f t="shared" si="1"/>
        <v>6198403.5648951782</v>
      </c>
    </row>
    <row r="49" spans="1:7">
      <c r="A49" s="4">
        <v>46</v>
      </c>
      <c r="B49" s="4" t="s">
        <v>47</v>
      </c>
      <c r="C49" s="1">
        <v>17396.464689109001</v>
      </c>
      <c r="D49" s="1">
        <v>485</v>
      </c>
      <c r="E49" s="1">
        <v>506608.69372962799</v>
      </c>
      <c r="F49" s="1">
        <f t="shared" si="2"/>
        <v>14123.859120220703</v>
      </c>
      <c r="G49" s="1">
        <f t="shared" si="1"/>
        <v>492484.83460940729</v>
      </c>
    </row>
    <row r="50" spans="1:7">
      <c r="A50" s="4">
        <v>47</v>
      </c>
      <c r="B50" s="4" t="s">
        <v>48</v>
      </c>
      <c r="C50" s="1">
        <v>4195.1847679960001</v>
      </c>
      <c r="D50" s="1">
        <v>408</v>
      </c>
      <c r="E50" s="1">
        <v>55141.470919948602</v>
      </c>
      <c r="F50" s="1">
        <f t="shared" si="2"/>
        <v>5362.7483363708852</v>
      </c>
      <c r="G50" s="1">
        <f t="shared" si="1"/>
        <v>49778.722583577721</v>
      </c>
    </row>
    <row r="51" spans="1:7">
      <c r="A51" s="4">
        <v>48</v>
      </c>
      <c r="B51" s="4" t="s">
        <v>49</v>
      </c>
      <c r="C51" s="1">
        <v>2884.7650720802799</v>
      </c>
      <c r="D51" s="1">
        <v>1374</v>
      </c>
      <c r="E51" s="1">
        <v>23004.343949033999</v>
      </c>
      <c r="F51" s="1">
        <f t="shared" si="2"/>
        <v>10956.860540182352</v>
      </c>
      <c r="G51" s="1">
        <f t="shared" si="1"/>
        <v>12047.483408851647</v>
      </c>
    </row>
    <row r="52" spans="1:7">
      <c r="A52" s="4">
        <v>49</v>
      </c>
      <c r="B52" s="4" t="s">
        <v>50</v>
      </c>
      <c r="C52" s="1">
        <v>84810.930581082997</v>
      </c>
      <c r="D52" s="1">
        <v>14880</v>
      </c>
      <c r="E52" s="1">
        <v>1425459.96529959</v>
      </c>
      <c r="F52" s="1">
        <f t="shared" si="2"/>
        <v>250095.64378472883</v>
      </c>
      <c r="G52" s="1">
        <f t="shared" si="1"/>
        <v>1175364.3215148612</v>
      </c>
    </row>
    <row r="53" spans="1:7">
      <c r="A53" s="4">
        <v>50</v>
      </c>
      <c r="B53" s="4" t="s">
        <v>51</v>
      </c>
      <c r="C53" s="1">
        <v>969429.65328730596</v>
      </c>
      <c r="D53" s="1">
        <v>41993</v>
      </c>
      <c r="E53" s="1">
        <v>3619889.5378620601</v>
      </c>
      <c r="F53" s="1">
        <f t="shared" si="2"/>
        <v>156803.56057603582</v>
      </c>
      <c r="G53" s="1">
        <f t="shared" si="1"/>
        <v>3463085.9772860245</v>
      </c>
    </row>
    <row r="54" spans="1:7">
      <c r="A54" s="4">
        <v>51</v>
      </c>
      <c r="B54" s="4" t="s">
        <v>52</v>
      </c>
      <c r="C54" s="1">
        <v>230536.61495332301</v>
      </c>
      <c r="D54" s="1">
        <v>535</v>
      </c>
      <c r="E54" s="1">
        <v>742309.19320893404</v>
      </c>
      <c r="F54" s="1">
        <f t="shared" si="2"/>
        <v>1722.6565873155905</v>
      </c>
      <c r="G54" s="1">
        <f t="shared" si="1"/>
        <v>740586.53662161843</v>
      </c>
    </row>
    <row r="55" spans="1:7">
      <c r="A55" s="4">
        <v>52</v>
      </c>
      <c r="B55" s="4" t="s">
        <v>53</v>
      </c>
      <c r="C55" s="1">
        <v>165150.90124840999</v>
      </c>
      <c r="D55" s="1">
        <v>90</v>
      </c>
      <c r="E55" s="1">
        <v>467058.28936035599</v>
      </c>
      <c r="F55" s="1">
        <f t="shared" si="2"/>
        <v>254.52628913726096</v>
      </c>
      <c r="G55" s="1">
        <f t="shared" si="1"/>
        <v>466803.76307121874</v>
      </c>
    </row>
    <row r="56" spans="1:7">
      <c r="A56" s="4">
        <v>53</v>
      </c>
      <c r="B56" s="4" t="s">
        <v>54</v>
      </c>
      <c r="C56" s="1">
        <v>2483624.1623856202</v>
      </c>
      <c r="D56" s="1">
        <v>621</v>
      </c>
      <c r="E56" s="1">
        <v>7897318.9949191697</v>
      </c>
      <c r="F56" s="1">
        <f t="shared" si="2"/>
        <v>1974.6285167132899</v>
      </c>
      <c r="G56" s="1">
        <f t="shared" si="1"/>
        <v>7895344.3664024565</v>
      </c>
    </row>
    <row r="57" spans="1:7">
      <c r="A57" s="4">
        <v>54</v>
      </c>
      <c r="B57" s="4" t="s">
        <v>55</v>
      </c>
      <c r="C57" s="1">
        <v>1045511.58611934</v>
      </c>
      <c r="D57" s="1">
        <v>58218</v>
      </c>
      <c r="E57" s="1">
        <v>3777672.8042436601</v>
      </c>
      <c r="F57" s="1">
        <f t="shared" si="2"/>
        <v>210354.96711592982</v>
      </c>
      <c r="G57" s="1">
        <f t="shared" si="1"/>
        <v>3567317.8371277303</v>
      </c>
    </row>
    <row r="58" spans="1:7">
      <c r="A58" s="4">
        <v>55</v>
      </c>
      <c r="B58" s="4" t="s">
        <v>56</v>
      </c>
      <c r="C58" s="1">
        <v>188300.79163168799</v>
      </c>
      <c r="D58" s="1">
        <v>12553</v>
      </c>
      <c r="E58" s="1">
        <v>404646.30675610801</v>
      </c>
      <c r="F58" s="1">
        <f t="shared" si="2"/>
        <v>26975.590727440267</v>
      </c>
      <c r="G58" s="1">
        <f t="shared" si="1"/>
        <v>377670.71602866775</v>
      </c>
    </row>
    <row r="59" spans="1:7">
      <c r="A59" s="4">
        <v>56</v>
      </c>
      <c r="B59" s="4" t="s">
        <v>57</v>
      </c>
      <c r="C59" s="1">
        <v>292308.67239825998</v>
      </c>
      <c r="D59" s="1">
        <v>12311</v>
      </c>
      <c r="E59" s="1">
        <v>334230.84945696098</v>
      </c>
      <c r="F59" s="1">
        <f t="shared" si="2"/>
        <v>14076.612759742191</v>
      </c>
      <c r="G59" s="1">
        <f t="shared" si="1"/>
        <v>320154.23669721879</v>
      </c>
    </row>
    <row r="60" spans="1:7">
      <c r="A60" s="4">
        <v>57</v>
      </c>
      <c r="B60" s="4" t="s">
        <v>58</v>
      </c>
      <c r="C60" s="1">
        <v>85672.174703775207</v>
      </c>
      <c r="D60" s="1">
        <v>11447</v>
      </c>
      <c r="E60" s="1">
        <v>127936.076430901</v>
      </c>
      <c r="F60" s="1">
        <f t="shared" si="2"/>
        <v>17094.048002962507</v>
      </c>
      <c r="G60" s="1">
        <f t="shared" si="1"/>
        <v>110842.02842793849</v>
      </c>
    </row>
    <row r="61" spans="1:7">
      <c r="A61" s="4">
        <v>58</v>
      </c>
      <c r="B61" s="4" t="s">
        <v>59</v>
      </c>
      <c r="C61" s="1">
        <v>946443.05398372503</v>
      </c>
      <c r="D61" s="1">
        <v>7256</v>
      </c>
      <c r="E61" s="1">
        <v>1690692.1351639801</v>
      </c>
      <c r="F61" s="1">
        <f t="shared" si="2"/>
        <v>12961.8597559709</v>
      </c>
      <c r="G61" s="1">
        <f t="shared" si="1"/>
        <v>1677730.2754080091</v>
      </c>
    </row>
    <row r="62" spans="1:7">
      <c r="A62" s="4">
        <v>59</v>
      </c>
      <c r="B62" s="4" t="s">
        <v>60</v>
      </c>
      <c r="C62" s="1">
        <v>411816.61524491903</v>
      </c>
      <c r="D62" s="1">
        <v>17432</v>
      </c>
      <c r="E62" s="1">
        <v>711924.29367608705</v>
      </c>
      <c r="F62" s="1">
        <f t="shared" si="2"/>
        <v>30135.414230387021</v>
      </c>
      <c r="G62" s="1">
        <f t="shared" si="1"/>
        <v>681788.87944569997</v>
      </c>
    </row>
    <row r="63" spans="1:7">
      <c r="A63" s="4">
        <v>60</v>
      </c>
      <c r="B63" s="4" t="s">
        <v>61</v>
      </c>
      <c r="C63" s="1">
        <v>2261745.0017848602</v>
      </c>
      <c r="D63" s="1">
        <v>19237</v>
      </c>
      <c r="E63" s="1">
        <v>5797592.4449942401</v>
      </c>
      <c r="F63" s="1">
        <f t="shared" si="2"/>
        <v>49310.725027066022</v>
      </c>
      <c r="G63" s="1">
        <f t="shared" si="1"/>
        <v>5748281.7199671743</v>
      </c>
    </row>
    <row r="64" spans="1:7">
      <c r="A64" s="4">
        <v>61</v>
      </c>
      <c r="B64" s="4" t="s">
        <v>62</v>
      </c>
      <c r="C64" s="1">
        <v>6446</v>
      </c>
      <c r="D64" s="1">
        <v>61</v>
      </c>
      <c r="E64" s="1">
        <v>15222.2380417892</v>
      </c>
      <c r="F64" s="1">
        <f t="shared" si="2"/>
        <v>144.05158556455805</v>
      </c>
      <c r="G64" s="1">
        <f t="shared" si="1"/>
        <v>15078.186456224643</v>
      </c>
    </row>
    <row r="65" spans="1:7">
      <c r="A65" s="4">
        <v>62</v>
      </c>
      <c r="B65" s="4" t="s">
        <v>63</v>
      </c>
      <c r="C65" s="1">
        <v>148912.14443718901</v>
      </c>
      <c r="D65" s="1">
        <v>7509</v>
      </c>
      <c r="E65" s="1">
        <v>1723133.21886567</v>
      </c>
      <c r="F65" s="1">
        <f t="shared" si="2"/>
        <v>86890.208917244992</v>
      </c>
      <c r="G65" s="1">
        <f t="shared" si="1"/>
        <v>1636243.009948425</v>
      </c>
    </row>
    <row r="66" spans="1:7">
      <c r="A66" s="4">
        <v>63</v>
      </c>
      <c r="B66" s="4" t="s">
        <v>64</v>
      </c>
      <c r="C66" s="1">
        <v>19513.992272024701</v>
      </c>
      <c r="D66" s="1">
        <v>427</v>
      </c>
      <c r="E66" s="1">
        <v>240161.07334941</v>
      </c>
      <c r="F66" s="1">
        <f t="shared" si="2"/>
        <v>5255.1408697241413</v>
      </c>
      <c r="G66" s="1">
        <f t="shared" si="1"/>
        <v>234905.93247968587</v>
      </c>
    </row>
    <row r="67" spans="1:7">
      <c r="A67" s="4">
        <v>64</v>
      </c>
      <c r="B67" s="4" t="s">
        <v>65</v>
      </c>
      <c r="C67" s="1">
        <v>2044876.46817315</v>
      </c>
      <c r="D67" s="1">
        <v>79278</v>
      </c>
      <c r="E67" s="1">
        <v>771760.01876114705</v>
      </c>
      <c r="F67" s="1">
        <f t="shared" si="2"/>
        <v>29920.433688596535</v>
      </c>
      <c r="G67" s="1">
        <f t="shared" si="1"/>
        <v>741839.58507255046</v>
      </c>
    </row>
    <row r="68" spans="1:7">
      <c r="A68" s="4">
        <v>65</v>
      </c>
      <c r="B68" s="4" t="s">
        <v>66</v>
      </c>
      <c r="C68" s="1">
        <v>18352.9966736899</v>
      </c>
      <c r="D68" s="1">
        <v>15373</v>
      </c>
      <c r="E68" s="1">
        <v>38704.542590868397</v>
      </c>
      <c r="F68" s="1">
        <f t="shared" si="2"/>
        <v>32420.042559174784</v>
      </c>
      <c r="G68" s="1">
        <f t="shared" si="1"/>
        <v>6284.500031693613</v>
      </c>
    </row>
    <row r="69" spans="1:7">
      <c r="A69" s="4">
        <v>66</v>
      </c>
      <c r="B69" s="4" t="s">
        <v>67</v>
      </c>
      <c r="C69" s="1">
        <v>101588.757408936</v>
      </c>
      <c r="D69" s="1">
        <v>100242</v>
      </c>
      <c r="E69" s="1">
        <v>357703.83733276802</v>
      </c>
      <c r="F69" s="1">
        <f t="shared" si="2"/>
        <v>352961.77427953528</v>
      </c>
      <c r="G69" s="1">
        <f t="shared" ref="G69:G132" si="3">E69-F69</f>
        <v>4742.0630532327341</v>
      </c>
    </row>
    <row r="70" spans="1:7">
      <c r="A70" s="4">
        <v>67</v>
      </c>
      <c r="B70" s="4" t="s">
        <v>68</v>
      </c>
      <c r="C70" s="1">
        <v>136375.602084463</v>
      </c>
      <c r="D70" s="1">
        <v>136159</v>
      </c>
      <c r="E70" s="1">
        <v>353940.47335115302</v>
      </c>
      <c r="F70" s="1">
        <f t="shared" si="2"/>
        <v>353378.3182212626</v>
      </c>
      <c r="G70" s="1">
        <f t="shared" si="3"/>
        <v>562.15512989042327</v>
      </c>
    </row>
    <row r="71" spans="1:7">
      <c r="A71" s="4">
        <v>68</v>
      </c>
      <c r="B71" s="4" t="s">
        <v>69</v>
      </c>
      <c r="C71" s="1">
        <v>37221.355216204101</v>
      </c>
      <c r="D71" s="1">
        <v>31475</v>
      </c>
      <c r="E71" s="1">
        <v>92137.825074837499</v>
      </c>
      <c r="F71" s="1">
        <f t="shared" si="2"/>
        <v>77913.284655685929</v>
      </c>
      <c r="G71" s="1">
        <f t="shared" si="3"/>
        <v>14224.54041915157</v>
      </c>
    </row>
    <row r="72" spans="1:7">
      <c r="A72" s="4">
        <v>69</v>
      </c>
      <c r="B72" s="4" t="s">
        <v>70</v>
      </c>
      <c r="C72" s="1">
        <v>58656.852339680197</v>
      </c>
      <c r="D72" s="1">
        <v>58276</v>
      </c>
      <c r="E72" s="1">
        <v>121291.308477104</v>
      </c>
      <c r="F72" s="1">
        <f t="shared" si="2"/>
        <v>120503.77766401383</v>
      </c>
      <c r="G72" s="1">
        <f t="shared" si="3"/>
        <v>787.53081309016852</v>
      </c>
    </row>
    <row r="73" spans="1:7">
      <c r="A73" s="4">
        <v>70</v>
      </c>
      <c r="B73" s="4" t="s">
        <v>71</v>
      </c>
      <c r="C73" s="1">
        <v>0</v>
      </c>
      <c r="D73" s="1">
        <v>0</v>
      </c>
      <c r="E73" s="1">
        <v>0</v>
      </c>
      <c r="F73" s="1">
        <f t="shared" si="2"/>
        <v>0</v>
      </c>
      <c r="G73" s="1">
        <f t="shared" si="3"/>
        <v>0</v>
      </c>
    </row>
    <row r="74" spans="1:7">
      <c r="A74" s="4">
        <v>71</v>
      </c>
      <c r="B74" s="4" t="s">
        <v>72</v>
      </c>
      <c r="C74" s="1">
        <v>214491.04549520501</v>
      </c>
      <c r="D74" s="1">
        <v>180812</v>
      </c>
      <c r="E74" s="1">
        <v>572289.02560121799</v>
      </c>
      <c r="F74" s="1">
        <f t="shared" si="2"/>
        <v>482429.10587761889</v>
      </c>
      <c r="G74" s="1">
        <f t="shared" si="3"/>
        <v>89859.919723599101</v>
      </c>
    </row>
    <row r="75" spans="1:7">
      <c r="A75" s="4">
        <v>72</v>
      </c>
      <c r="B75" s="4" t="s">
        <v>73</v>
      </c>
      <c r="C75" s="1">
        <v>539512.92709087196</v>
      </c>
      <c r="D75" s="1">
        <v>61048</v>
      </c>
      <c r="E75" s="1">
        <v>948034.88804494403</v>
      </c>
      <c r="F75" s="1">
        <f t="shared" ref="F75:F138" si="4">E75*(D75/MAX(C75,0.0000001))</f>
        <v>107273.85932611687</v>
      </c>
      <c r="G75" s="1">
        <f t="shared" si="3"/>
        <v>840761.02871882718</v>
      </c>
    </row>
    <row r="76" spans="1:7">
      <c r="A76" s="4">
        <v>73</v>
      </c>
      <c r="B76" s="4" t="s">
        <v>74</v>
      </c>
      <c r="C76" s="1">
        <v>293127.905792784</v>
      </c>
      <c r="D76" s="1">
        <v>18434</v>
      </c>
      <c r="E76" s="1">
        <v>483204.56970212603</v>
      </c>
      <c r="F76" s="1">
        <f t="shared" si="4"/>
        <v>30387.393563906349</v>
      </c>
      <c r="G76" s="1">
        <f t="shared" si="3"/>
        <v>452817.17613821966</v>
      </c>
    </row>
    <row r="77" spans="1:7">
      <c r="A77" s="4">
        <v>74</v>
      </c>
      <c r="B77" s="4" t="s">
        <v>75</v>
      </c>
      <c r="C77" s="1">
        <v>130899.87934498</v>
      </c>
      <c r="D77" s="1">
        <v>7928</v>
      </c>
      <c r="E77" s="1">
        <v>231247.510578235</v>
      </c>
      <c r="F77" s="1">
        <f t="shared" si="4"/>
        <v>14005.591701368938</v>
      </c>
      <c r="G77" s="1">
        <f t="shared" si="3"/>
        <v>217241.91887686605</v>
      </c>
    </row>
    <row r="78" spans="1:7">
      <c r="A78" s="4">
        <v>75</v>
      </c>
      <c r="B78" s="4" t="s">
        <v>76</v>
      </c>
      <c r="C78" s="1">
        <v>56785.271993041701</v>
      </c>
      <c r="D78" s="1">
        <v>2664</v>
      </c>
      <c r="E78" s="1">
        <v>104546.90454996</v>
      </c>
      <c r="F78" s="1">
        <f t="shared" si="4"/>
        <v>4904.6688330597699</v>
      </c>
      <c r="G78" s="1">
        <f t="shared" si="3"/>
        <v>99642.235716900235</v>
      </c>
    </row>
    <row r="79" spans="1:7">
      <c r="A79" s="4">
        <v>76</v>
      </c>
      <c r="B79" s="4" t="s">
        <v>77</v>
      </c>
      <c r="C79" s="1">
        <v>31343.9356001958</v>
      </c>
      <c r="D79" s="1">
        <v>3753</v>
      </c>
      <c r="E79" s="1">
        <v>82411.337754494307</v>
      </c>
      <c r="F79" s="1">
        <f t="shared" si="4"/>
        <v>9867.6105814448219</v>
      </c>
      <c r="G79" s="1">
        <f t="shared" si="3"/>
        <v>72543.727173049483</v>
      </c>
    </row>
    <row r="80" spans="1:7">
      <c r="A80" s="4">
        <v>77</v>
      </c>
      <c r="B80" s="4" t="s">
        <v>78</v>
      </c>
      <c r="C80" s="1">
        <v>251363.54646529301</v>
      </c>
      <c r="D80" s="1">
        <v>31667</v>
      </c>
      <c r="E80" s="1">
        <v>394087.14460070699</v>
      </c>
      <c r="F80" s="1">
        <f t="shared" si="4"/>
        <v>49647.444044929172</v>
      </c>
      <c r="G80" s="1">
        <f t="shared" si="3"/>
        <v>344439.70055577782</v>
      </c>
    </row>
    <row r="81" spans="1:7">
      <c r="A81" s="4">
        <v>78</v>
      </c>
      <c r="B81" s="4" t="s">
        <v>79</v>
      </c>
      <c r="C81" s="1">
        <v>4739.6915251044402</v>
      </c>
      <c r="D81" s="1">
        <v>4717</v>
      </c>
      <c r="E81" s="1">
        <v>111727.78002542</v>
      </c>
      <c r="F81" s="1">
        <f t="shared" si="4"/>
        <v>111192.87733990097</v>
      </c>
      <c r="G81" s="1">
        <f t="shared" si="3"/>
        <v>534.90268551903137</v>
      </c>
    </row>
    <row r="82" spans="1:7">
      <c r="A82" s="4">
        <v>79</v>
      </c>
      <c r="B82" s="4" t="s">
        <v>80</v>
      </c>
      <c r="C82" s="1">
        <v>5134.7310526433002</v>
      </c>
      <c r="D82" s="1">
        <v>5108</v>
      </c>
      <c r="E82" s="1">
        <v>49591.806746205402</v>
      </c>
      <c r="F82" s="1">
        <f t="shared" si="4"/>
        <v>49333.635250324078</v>
      </c>
      <c r="G82" s="1">
        <f t="shared" si="3"/>
        <v>258.17149588132452</v>
      </c>
    </row>
    <row r="83" spans="1:7">
      <c r="A83" s="4">
        <v>80</v>
      </c>
      <c r="B83" s="4" t="s">
        <v>81</v>
      </c>
      <c r="C83" s="1">
        <v>10</v>
      </c>
      <c r="D83" s="1">
        <v>10</v>
      </c>
      <c r="E83" s="1">
        <v>191.54838936126501</v>
      </c>
      <c r="F83" s="1">
        <f t="shared" si="4"/>
        <v>191.54838936126501</v>
      </c>
      <c r="G83" s="1">
        <f t="shared" si="3"/>
        <v>0</v>
      </c>
    </row>
    <row r="84" spans="1:7">
      <c r="A84" s="4">
        <v>81</v>
      </c>
      <c r="B84" s="4" t="s">
        <v>82</v>
      </c>
      <c r="C84" s="1">
        <v>63183.477761502101</v>
      </c>
      <c r="D84" s="1">
        <v>25899</v>
      </c>
      <c r="E84" s="1">
        <v>345852.53722302301</v>
      </c>
      <c r="F84" s="1">
        <f t="shared" si="4"/>
        <v>141765.46114396927</v>
      </c>
      <c r="G84" s="1">
        <f t="shared" si="3"/>
        <v>204087.07607905375</v>
      </c>
    </row>
    <row r="85" spans="1:7">
      <c r="A85" s="4">
        <v>82</v>
      </c>
      <c r="B85" s="4" t="s">
        <v>83</v>
      </c>
      <c r="C85" s="1">
        <v>122470.387559697</v>
      </c>
      <c r="D85" s="1">
        <v>63413</v>
      </c>
      <c r="E85" s="1">
        <v>354457.38753844</v>
      </c>
      <c r="F85" s="1">
        <f t="shared" si="4"/>
        <v>183531.76440320152</v>
      </c>
      <c r="G85" s="1">
        <f t="shared" si="3"/>
        <v>170925.62313523848</v>
      </c>
    </row>
    <row r="86" spans="1:7">
      <c r="A86" s="4">
        <v>83</v>
      </c>
      <c r="B86" s="4" t="s">
        <v>84</v>
      </c>
      <c r="C86" s="1">
        <v>14198.1371455595</v>
      </c>
      <c r="D86" s="1">
        <v>7569</v>
      </c>
      <c r="E86" s="1">
        <v>45655.719152717</v>
      </c>
      <c r="F86" s="1">
        <f t="shared" si="4"/>
        <v>24338.977340769823</v>
      </c>
      <c r="G86" s="1">
        <f t="shared" si="3"/>
        <v>21316.741811947177</v>
      </c>
    </row>
    <row r="87" spans="1:7">
      <c r="A87" s="4">
        <v>84</v>
      </c>
      <c r="B87" s="4" t="s">
        <v>85</v>
      </c>
      <c r="C87" s="1">
        <v>3295</v>
      </c>
      <c r="D87" s="1">
        <v>3295</v>
      </c>
      <c r="E87" s="1">
        <v>9400.1801606299305</v>
      </c>
      <c r="F87" s="1">
        <f t="shared" si="4"/>
        <v>9400.1801606299305</v>
      </c>
      <c r="G87" s="1">
        <f t="shared" si="3"/>
        <v>0</v>
      </c>
    </row>
    <row r="88" spans="1:7">
      <c r="A88" s="4">
        <v>85</v>
      </c>
      <c r="B88" s="4" t="s">
        <v>86</v>
      </c>
      <c r="C88" s="1">
        <v>25166.124253449001</v>
      </c>
      <c r="D88" s="1">
        <v>3966</v>
      </c>
      <c r="E88" s="1">
        <v>70670.549093475303</v>
      </c>
      <c r="F88" s="1">
        <f t="shared" si="4"/>
        <v>11137.169747793441</v>
      </c>
      <c r="G88" s="1">
        <f t="shared" si="3"/>
        <v>59533.37934568186</v>
      </c>
    </row>
    <row r="89" spans="1:7">
      <c r="A89" s="4">
        <v>86</v>
      </c>
      <c r="B89" s="4" t="s">
        <v>87</v>
      </c>
      <c r="C89" s="1">
        <v>21684.596102074102</v>
      </c>
      <c r="D89" s="1">
        <v>122273</v>
      </c>
      <c r="E89" s="1">
        <v>562781.37840759405</v>
      </c>
      <c r="F89" s="1">
        <f t="shared" si="4"/>
        <v>3173357.122176229</v>
      </c>
      <c r="G89" s="1">
        <f t="shared" si="3"/>
        <v>-2610575.7437686352</v>
      </c>
    </row>
    <row r="90" spans="1:7">
      <c r="A90" s="4">
        <v>87</v>
      </c>
      <c r="B90" s="4" t="s">
        <v>88</v>
      </c>
      <c r="C90" s="1">
        <v>125468.18784799099</v>
      </c>
      <c r="D90" s="1">
        <v>90032</v>
      </c>
      <c r="E90" s="1">
        <v>1293883.9936458201</v>
      </c>
      <c r="F90" s="1">
        <f t="shared" si="4"/>
        <v>928450.19693002384</v>
      </c>
      <c r="G90" s="1">
        <f t="shared" si="3"/>
        <v>365433.79671579623</v>
      </c>
    </row>
    <row r="91" spans="1:7">
      <c r="A91" s="4">
        <v>88</v>
      </c>
      <c r="B91" s="4" t="s">
        <v>89</v>
      </c>
      <c r="C91" s="1">
        <v>13236.8366205773</v>
      </c>
      <c r="D91" s="1">
        <v>13225</v>
      </c>
      <c r="E91" s="1">
        <v>137779.646492787</v>
      </c>
      <c r="F91" s="1">
        <f t="shared" si="4"/>
        <v>137656.44142154857</v>
      </c>
      <c r="G91" s="1">
        <f t="shared" si="3"/>
        <v>123.20507123842253</v>
      </c>
    </row>
    <row r="92" spans="1:7">
      <c r="A92" s="4">
        <v>89</v>
      </c>
      <c r="B92" s="4" t="s">
        <v>90</v>
      </c>
      <c r="C92" s="1">
        <v>113</v>
      </c>
      <c r="D92" s="1">
        <v>113</v>
      </c>
      <c r="E92" s="1">
        <v>700.557169812388</v>
      </c>
      <c r="F92" s="1">
        <f t="shared" si="4"/>
        <v>700.557169812388</v>
      </c>
      <c r="G92" s="1">
        <f t="shared" si="3"/>
        <v>0</v>
      </c>
    </row>
    <row r="93" spans="1:7">
      <c r="A93" s="4">
        <v>90</v>
      </c>
      <c r="B93" s="4" t="s">
        <v>91</v>
      </c>
      <c r="C93" s="1">
        <v>79476.281793426504</v>
      </c>
      <c r="D93" s="1">
        <v>78896</v>
      </c>
      <c r="E93" s="1">
        <v>321150.47036147502</v>
      </c>
      <c r="F93" s="1">
        <f t="shared" si="4"/>
        <v>318805.64789751649</v>
      </c>
      <c r="G93" s="1">
        <f t="shared" si="3"/>
        <v>2344.8224639585242</v>
      </c>
    </row>
    <row r="94" spans="1:7">
      <c r="A94" s="4">
        <v>91</v>
      </c>
      <c r="B94" s="4" t="s">
        <v>92</v>
      </c>
      <c r="C94" s="1">
        <v>1372.3190576126799</v>
      </c>
      <c r="D94" s="1">
        <v>1118</v>
      </c>
      <c r="E94" s="1">
        <v>3815.0069332143898</v>
      </c>
      <c r="F94" s="1">
        <f t="shared" si="4"/>
        <v>3108.0073745776704</v>
      </c>
      <c r="G94" s="1">
        <f t="shared" si="3"/>
        <v>706.99955863671948</v>
      </c>
    </row>
    <row r="95" spans="1:7">
      <c r="A95" s="4">
        <v>92</v>
      </c>
      <c r="B95" s="4" t="s">
        <v>93</v>
      </c>
      <c r="C95" s="1">
        <v>17114.005072009099</v>
      </c>
      <c r="D95" s="1">
        <v>3766</v>
      </c>
      <c r="E95" s="1">
        <v>54882.5431544452</v>
      </c>
      <c r="F95" s="1">
        <f t="shared" si="4"/>
        <v>12077.106244270648</v>
      </c>
      <c r="G95" s="1">
        <f t="shared" si="3"/>
        <v>42805.436910174554</v>
      </c>
    </row>
    <row r="96" spans="1:7">
      <c r="A96" s="4">
        <v>93</v>
      </c>
      <c r="B96" s="4" t="s">
        <v>94</v>
      </c>
      <c r="C96" s="1">
        <v>319487.108582285</v>
      </c>
      <c r="D96" s="1">
        <v>136850</v>
      </c>
      <c r="E96" s="1">
        <v>1016179.3913736</v>
      </c>
      <c r="F96" s="1">
        <f t="shared" si="4"/>
        <v>435273.11736166885</v>
      </c>
      <c r="G96" s="1">
        <f t="shared" si="3"/>
        <v>580906.27401193115</v>
      </c>
    </row>
    <row r="97" spans="1:7">
      <c r="A97" s="4">
        <v>94</v>
      </c>
      <c r="B97" s="4" t="s">
        <v>95</v>
      </c>
      <c r="C97" s="1">
        <v>71921.191248905699</v>
      </c>
      <c r="D97" s="1">
        <v>30937</v>
      </c>
      <c r="E97" s="1">
        <v>240579.72912893101</v>
      </c>
      <c r="F97" s="1">
        <f t="shared" si="4"/>
        <v>103485.70359886778</v>
      </c>
      <c r="G97" s="1">
        <f t="shared" si="3"/>
        <v>137094.02553006323</v>
      </c>
    </row>
    <row r="98" spans="1:7">
      <c r="A98" s="4">
        <v>95</v>
      </c>
      <c r="B98" s="4" t="s">
        <v>96</v>
      </c>
      <c r="C98" s="1">
        <v>78775.990032069196</v>
      </c>
      <c r="D98" s="1">
        <v>36355</v>
      </c>
      <c r="E98" s="1">
        <v>183972.94596018101</v>
      </c>
      <c r="F98" s="1">
        <f t="shared" si="4"/>
        <v>84903.23571509037</v>
      </c>
      <c r="G98" s="1">
        <f t="shared" si="3"/>
        <v>99069.710245090639</v>
      </c>
    </row>
    <row r="99" spans="1:7">
      <c r="A99" s="4">
        <v>96</v>
      </c>
      <c r="B99" s="4" t="s">
        <v>97</v>
      </c>
      <c r="C99" s="1">
        <v>18935.800296801801</v>
      </c>
      <c r="D99" s="1">
        <v>13576</v>
      </c>
      <c r="E99" s="1">
        <v>131477.111256579</v>
      </c>
      <c r="F99" s="1">
        <f t="shared" si="4"/>
        <v>94262.362004355644</v>
      </c>
      <c r="G99" s="1">
        <f t="shared" si="3"/>
        <v>37214.749252223352</v>
      </c>
    </row>
    <row r="100" spans="1:7">
      <c r="A100" s="4">
        <v>97</v>
      </c>
      <c r="B100" s="4" t="s">
        <v>98</v>
      </c>
      <c r="C100" s="1">
        <v>31999.81205606</v>
      </c>
      <c r="D100" s="1">
        <v>31995</v>
      </c>
      <c r="E100" s="1">
        <v>562907.983571611</v>
      </c>
      <c r="F100" s="1">
        <f t="shared" si="4"/>
        <v>562823.33480027376</v>
      </c>
      <c r="G100" s="1">
        <f t="shared" si="3"/>
        <v>84.648771337233484</v>
      </c>
    </row>
    <row r="101" spans="1:7">
      <c r="A101" s="4">
        <v>98</v>
      </c>
      <c r="B101" s="4" t="s">
        <v>99</v>
      </c>
      <c r="C101" s="1">
        <v>77713</v>
      </c>
      <c r="D101" s="1">
        <v>77713</v>
      </c>
      <c r="E101" s="1">
        <v>943301.34139345004</v>
      </c>
      <c r="F101" s="1">
        <f t="shared" si="4"/>
        <v>943301.34139345004</v>
      </c>
      <c r="G101" s="1">
        <f t="shared" si="3"/>
        <v>0</v>
      </c>
    </row>
    <row r="102" spans="1:7">
      <c r="A102" s="4">
        <v>99</v>
      </c>
      <c r="B102" s="4" t="s">
        <v>100</v>
      </c>
      <c r="C102" s="1">
        <v>659.76730165466904</v>
      </c>
      <c r="D102" s="1">
        <v>656</v>
      </c>
      <c r="E102" s="1">
        <v>3154.9454367343101</v>
      </c>
      <c r="F102" s="1">
        <f t="shared" si="4"/>
        <v>3136.930553101261</v>
      </c>
      <c r="G102" s="1">
        <f t="shared" si="3"/>
        <v>18.014883633049067</v>
      </c>
    </row>
    <row r="103" spans="1:7">
      <c r="A103" s="4">
        <v>100</v>
      </c>
      <c r="B103" s="4" t="s">
        <v>101</v>
      </c>
      <c r="C103" s="1">
        <v>5288.3868336179103</v>
      </c>
      <c r="D103" s="1">
        <v>290</v>
      </c>
      <c r="E103" s="1">
        <v>40174.674165352299</v>
      </c>
      <c r="F103" s="1">
        <f t="shared" si="4"/>
        <v>2203.0641620030051</v>
      </c>
      <c r="G103" s="1">
        <f t="shared" si="3"/>
        <v>37971.610003349291</v>
      </c>
    </row>
    <row r="104" spans="1:7">
      <c r="A104" s="4">
        <v>101</v>
      </c>
      <c r="B104" s="4" t="s">
        <v>102</v>
      </c>
      <c r="C104" s="1">
        <v>255938</v>
      </c>
      <c r="D104" s="1">
        <v>255938</v>
      </c>
      <c r="E104" s="1">
        <v>2297864.44667779</v>
      </c>
      <c r="F104" s="1">
        <f t="shared" si="4"/>
        <v>2297864.44667779</v>
      </c>
      <c r="G104" s="1">
        <f t="shared" si="3"/>
        <v>0</v>
      </c>
    </row>
    <row r="105" spans="1:7">
      <c r="A105" s="4">
        <v>102</v>
      </c>
      <c r="B105" s="4" t="s">
        <v>103</v>
      </c>
      <c r="C105" s="1">
        <v>237925</v>
      </c>
      <c r="D105" s="1">
        <v>237925</v>
      </c>
      <c r="E105" s="1">
        <v>2607114.3842181899</v>
      </c>
      <c r="F105" s="1">
        <f t="shared" si="4"/>
        <v>2607114.3842181899</v>
      </c>
      <c r="G105" s="1">
        <f t="shared" si="3"/>
        <v>0</v>
      </c>
    </row>
    <row r="106" spans="1:7">
      <c r="A106" s="4">
        <v>103</v>
      </c>
      <c r="B106" s="4" t="s">
        <v>104</v>
      </c>
      <c r="C106" s="1">
        <v>377729</v>
      </c>
      <c r="D106" s="1">
        <v>377729</v>
      </c>
      <c r="E106" s="1">
        <v>3583389.8408918502</v>
      </c>
      <c r="F106" s="1">
        <f t="shared" si="4"/>
        <v>3583389.8408918502</v>
      </c>
      <c r="G106" s="1">
        <f t="shared" si="3"/>
        <v>0</v>
      </c>
    </row>
    <row r="107" spans="1:7">
      <c r="A107" s="4">
        <v>104</v>
      </c>
      <c r="B107" s="4" t="s">
        <v>105</v>
      </c>
      <c r="C107" s="1">
        <v>384568</v>
      </c>
      <c r="D107" s="1">
        <v>384568</v>
      </c>
      <c r="E107" s="1">
        <v>2564763.7889363598</v>
      </c>
      <c r="F107" s="1">
        <f t="shared" si="4"/>
        <v>2564763.7889363598</v>
      </c>
      <c r="G107" s="1">
        <f t="shared" si="3"/>
        <v>0</v>
      </c>
    </row>
    <row r="108" spans="1:7">
      <c r="A108" s="4">
        <v>105</v>
      </c>
      <c r="B108" s="4" t="s">
        <v>106</v>
      </c>
      <c r="C108" s="1">
        <v>728008.348052438</v>
      </c>
      <c r="D108" s="1">
        <v>727947</v>
      </c>
      <c r="E108" s="1">
        <v>3905943.1854888801</v>
      </c>
      <c r="F108" s="1">
        <f t="shared" si="4"/>
        <v>3905614.0381542319</v>
      </c>
      <c r="G108" s="1">
        <f t="shared" si="3"/>
        <v>329.14733464829624</v>
      </c>
    </row>
    <row r="109" spans="1:7">
      <c r="A109" s="4">
        <v>106</v>
      </c>
      <c r="B109" s="4" t="s">
        <v>107</v>
      </c>
      <c r="C109" s="1">
        <v>238345</v>
      </c>
      <c r="D109" s="1">
        <v>238345</v>
      </c>
      <c r="E109" s="1">
        <v>1251987.2235866999</v>
      </c>
      <c r="F109" s="1">
        <f t="shared" si="4"/>
        <v>1251987.2235866999</v>
      </c>
      <c r="G109" s="1">
        <f t="shared" si="3"/>
        <v>0</v>
      </c>
    </row>
    <row r="110" spans="1:7">
      <c r="A110" s="4">
        <v>107</v>
      </c>
      <c r="B110" s="4" t="s">
        <v>108</v>
      </c>
      <c r="C110" s="1">
        <v>26091</v>
      </c>
      <c r="D110" s="1">
        <v>26091</v>
      </c>
      <c r="E110" s="1">
        <v>153587.85247348901</v>
      </c>
      <c r="F110" s="1">
        <f t="shared" si="4"/>
        <v>153587.85247348901</v>
      </c>
      <c r="G110" s="1">
        <f t="shared" si="3"/>
        <v>0</v>
      </c>
    </row>
    <row r="111" spans="1:7">
      <c r="A111" s="4">
        <v>108</v>
      </c>
      <c r="B111" s="4" t="s">
        <v>109</v>
      </c>
      <c r="C111" s="1">
        <v>3283</v>
      </c>
      <c r="D111" s="1">
        <v>3283</v>
      </c>
      <c r="E111" s="1">
        <v>11077.634022505101</v>
      </c>
      <c r="F111" s="1">
        <f t="shared" si="4"/>
        <v>11077.634022505101</v>
      </c>
      <c r="G111" s="1">
        <f t="shared" si="3"/>
        <v>0</v>
      </c>
    </row>
    <row r="112" spans="1:7">
      <c r="A112" s="4">
        <v>109</v>
      </c>
      <c r="B112" s="4" t="s">
        <v>110</v>
      </c>
      <c r="C112" s="1">
        <v>366959</v>
      </c>
      <c r="D112" s="1">
        <v>366959</v>
      </c>
      <c r="E112" s="1">
        <v>1662154.01645473</v>
      </c>
      <c r="F112" s="1">
        <f t="shared" si="4"/>
        <v>1662154.01645473</v>
      </c>
      <c r="G112" s="1">
        <f t="shared" si="3"/>
        <v>0</v>
      </c>
    </row>
    <row r="113" spans="1:7">
      <c r="A113" s="4">
        <v>110</v>
      </c>
      <c r="B113" s="4" t="s">
        <v>111</v>
      </c>
      <c r="C113" s="1">
        <v>206293</v>
      </c>
      <c r="D113" s="1">
        <v>206293</v>
      </c>
      <c r="E113" s="1">
        <v>697352.16214993596</v>
      </c>
      <c r="F113" s="1">
        <f t="shared" si="4"/>
        <v>697352.16214993596</v>
      </c>
      <c r="G113" s="1">
        <f t="shared" si="3"/>
        <v>0</v>
      </c>
    </row>
    <row r="114" spans="1:7">
      <c r="A114" s="4">
        <v>111</v>
      </c>
      <c r="B114" s="4" t="s">
        <v>112</v>
      </c>
      <c r="C114" s="1">
        <v>247751</v>
      </c>
      <c r="D114" s="1">
        <v>247751</v>
      </c>
      <c r="E114" s="1">
        <v>1479050.9280439599</v>
      </c>
      <c r="F114" s="1">
        <f t="shared" si="4"/>
        <v>1479050.9280439599</v>
      </c>
      <c r="G114" s="1">
        <f t="shared" si="3"/>
        <v>0</v>
      </c>
    </row>
    <row r="115" spans="1:7">
      <c r="A115" s="4">
        <v>112</v>
      </c>
      <c r="B115" s="4" t="s">
        <v>113</v>
      </c>
      <c r="C115" s="1">
        <v>235572</v>
      </c>
      <c r="D115" s="1">
        <v>235572</v>
      </c>
      <c r="E115" s="1">
        <v>812669.605348652</v>
      </c>
      <c r="F115" s="1">
        <f t="shared" si="4"/>
        <v>812669.605348652</v>
      </c>
      <c r="G115" s="1">
        <f t="shared" si="3"/>
        <v>0</v>
      </c>
    </row>
    <row r="116" spans="1:7">
      <c r="A116" s="4">
        <v>113</v>
      </c>
      <c r="B116" s="4" t="s">
        <v>114</v>
      </c>
      <c r="C116" s="1">
        <v>342025</v>
      </c>
      <c r="D116" s="1">
        <v>342025</v>
      </c>
      <c r="E116" s="1">
        <v>1266648.28573445</v>
      </c>
      <c r="F116" s="1">
        <f t="shared" si="4"/>
        <v>1266648.28573445</v>
      </c>
      <c r="G116" s="1">
        <f t="shared" si="3"/>
        <v>0</v>
      </c>
    </row>
    <row r="117" spans="1:7">
      <c r="A117" s="4">
        <v>114</v>
      </c>
      <c r="B117" s="4" t="s">
        <v>115</v>
      </c>
      <c r="C117" s="1">
        <v>238950</v>
      </c>
      <c r="D117" s="1">
        <v>238950</v>
      </c>
      <c r="E117" s="1">
        <v>855597.07223751198</v>
      </c>
      <c r="F117" s="1">
        <f t="shared" si="4"/>
        <v>855597.07223751198</v>
      </c>
      <c r="G117" s="1">
        <f t="shared" si="3"/>
        <v>0</v>
      </c>
    </row>
    <row r="118" spans="1:7">
      <c r="A118" s="4">
        <v>115</v>
      </c>
      <c r="B118" s="4" t="s">
        <v>116</v>
      </c>
      <c r="C118" s="1">
        <v>910111.86077067396</v>
      </c>
      <c r="D118" s="1">
        <v>498015</v>
      </c>
      <c r="E118" s="1">
        <v>1658964.5506394301</v>
      </c>
      <c r="F118" s="1">
        <f t="shared" si="4"/>
        <v>907788.66455721902</v>
      </c>
      <c r="G118" s="1">
        <f t="shared" si="3"/>
        <v>751175.88608221104</v>
      </c>
    </row>
    <row r="119" spans="1:7">
      <c r="A119" s="4">
        <v>116</v>
      </c>
      <c r="B119" s="4" t="s">
        <v>117</v>
      </c>
      <c r="C119" s="1">
        <v>324655.229238678</v>
      </c>
      <c r="D119" s="1">
        <v>89036</v>
      </c>
      <c r="E119" s="1">
        <v>1038619.06717796</v>
      </c>
      <c r="F119" s="1">
        <f t="shared" si="4"/>
        <v>284839.05058948562</v>
      </c>
      <c r="G119" s="1">
        <f t="shared" si="3"/>
        <v>753780.01658847439</v>
      </c>
    </row>
    <row r="120" spans="1:7">
      <c r="A120" s="4">
        <v>117</v>
      </c>
      <c r="B120" s="4" t="s">
        <v>118</v>
      </c>
      <c r="C120" s="1">
        <v>1397387.2672768999</v>
      </c>
      <c r="D120" s="1">
        <v>243330</v>
      </c>
      <c r="E120" s="1">
        <v>5586406.2824646998</v>
      </c>
      <c r="F120" s="1">
        <f t="shared" si="4"/>
        <v>972772.73991560913</v>
      </c>
      <c r="G120" s="1">
        <f t="shared" si="3"/>
        <v>4613633.5425490905</v>
      </c>
    </row>
    <row r="121" spans="1:7">
      <c r="A121" s="4">
        <v>118</v>
      </c>
      <c r="B121" s="4" t="s">
        <v>119</v>
      </c>
      <c r="C121" s="1">
        <v>189118.829976465</v>
      </c>
      <c r="D121" s="1">
        <v>184553</v>
      </c>
      <c r="E121" s="1">
        <v>731335.33515328995</v>
      </c>
      <c r="F121" s="1">
        <f t="shared" si="4"/>
        <v>713678.9611343384</v>
      </c>
      <c r="G121" s="1">
        <f t="shared" si="3"/>
        <v>17656.374018951552</v>
      </c>
    </row>
    <row r="122" spans="1:7">
      <c r="A122" s="4">
        <v>119</v>
      </c>
      <c r="B122" s="4" t="s">
        <v>120</v>
      </c>
      <c r="C122" s="1">
        <v>66058.365982346906</v>
      </c>
      <c r="D122" s="1">
        <v>65627</v>
      </c>
      <c r="E122" s="1">
        <v>218368.60899185599</v>
      </c>
      <c r="F122" s="1">
        <f t="shared" si="4"/>
        <v>216942.64593432788</v>
      </c>
      <c r="G122" s="1">
        <f t="shared" si="3"/>
        <v>1425.9630575281044</v>
      </c>
    </row>
    <row r="123" spans="1:7">
      <c r="A123" s="4">
        <v>120</v>
      </c>
      <c r="B123" s="4" t="s">
        <v>121</v>
      </c>
      <c r="C123" s="1">
        <v>79277.664415261504</v>
      </c>
      <c r="D123" s="1">
        <v>50609</v>
      </c>
      <c r="E123" s="1">
        <v>217694.55490318799</v>
      </c>
      <c r="F123" s="1">
        <f t="shared" si="4"/>
        <v>138971.09369148535</v>
      </c>
      <c r="G123" s="1">
        <f t="shared" si="3"/>
        <v>78723.461211702641</v>
      </c>
    </row>
    <row r="124" spans="1:7">
      <c r="A124" s="4">
        <v>121</v>
      </c>
      <c r="B124" s="4" t="s">
        <v>122</v>
      </c>
      <c r="C124" s="1">
        <v>74014.309746619794</v>
      </c>
      <c r="D124" s="1">
        <v>68334</v>
      </c>
      <c r="E124" s="1">
        <v>220342.66118482701</v>
      </c>
      <c r="F124" s="1">
        <f t="shared" si="4"/>
        <v>203432.22089011795</v>
      </c>
      <c r="G124" s="1">
        <f t="shared" si="3"/>
        <v>16910.440294709057</v>
      </c>
    </row>
    <row r="125" spans="1:7">
      <c r="A125" s="4">
        <v>122</v>
      </c>
      <c r="B125" s="4" t="s">
        <v>123</v>
      </c>
      <c r="C125" s="1">
        <v>357291.25884226098</v>
      </c>
      <c r="D125" s="1">
        <v>356375</v>
      </c>
      <c r="E125" s="1">
        <v>1133860.16140646</v>
      </c>
      <c r="F125" s="1">
        <f t="shared" si="4"/>
        <v>1130952.4233270495</v>
      </c>
      <c r="G125" s="1">
        <f t="shared" si="3"/>
        <v>2907.738079410512</v>
      </c>
    </row>
    <row r="126" spans="1:7">
      <c r="A126" s="4">
        <v>123</v>
      </c>
      <c r="B126" s="4" t="s">
        <v>124</v>
      </c>
      <c r="C126" s="1">
        <v>885741.71078704996</v>
      </c>
      <c r="D126" s="1">
        <v>780015</v>
      </c>
      <c r="E126" s="1">
        <v>2979024.0450315</v>
      </c>
      <c r="F126" s="1">
        <f t="shared" si="4"/>
        <v>2623432.3304256196</v>
      </c>
      <c r="G126" s="1">
        <f t="shared" si="3"/>
        <v>355591.71460588044</v>
      </c>
    </row>
    <row r="127" spans="1:7">
      <c r="A127" s="4">
        <v>124</v>
      </c>
      <c r="B127" s="4" t="s">
        <v>125</v>
      </c>
      <c r="C127" s="1">
        <v>5549655.6601220099</v>
      </c>
      <c r="D127" s="1">
        <v>1426197</v>
      </c>
      <c r="E127" s="1">
        <v>81301680.800082296</v>
      </c>
      <c r="F127" s="1">
        <f t="shared" si="4"/>
        <v>20893586.981482334</v>
      </c>
      <c r="G127" s="1">
        <f t="shared" si="3"/>
        <v>60408093.818599962</v>
      </c>
    </row>
    <row r="128" spans="1:7">
      <c r="A128" s="4">
        <v>125</v>
      </c>
      <c r="B128" s="4" t="s">
        <v>126</v>
      </c>
      <c r="C128" s="1">
        <v>16402.254952405499</v>
      </c>
      <c r="D128" s="1">
        <v>17780</v>
      </c>
      <c r="E128" s="1">
        <v>404623.24678428902</v>
      </c>
      <c r="F128" s="1">
        <f t="shared" si="4"/>
        <v>438610.50500069087</v>
      </c>
      <c r="G128" s="1">
        <f t="shared" si="3"/>
        <v>-33987.258216401853</v>
      </c>
    </row>
    <row r="129" spans="1:7">
      <c r="A129" s="4">
        <v>126</v>
      </c>
      <c r="B129" s="4" t="s">
        <v>127</v>
      </c>
      <c r="C129" s="1">
        <v>212.97237939072599</v>
      </c>
      <c r="D129" s="1">
        <v>208</v>
      </c>
      <c r="E129" s="1">
        <v>10070.2906127404</v>
      </c>
      <c r="F129" s="1">
        <f t="shared" si="4"/>
        <v>9835.174182879111</v>
      </c>
      <c r="G129" s="1">
        <f t="shared" si="3"/>
        <v>235.11642986128936</v>
      </c>
    </row>
    <row r="130" spans="1:7">
      <c r="A130" s="4">
        <v>127</v>
      </c>
      <c r="B130" s="4" t="s">
        <v>128</v>
      </c>
      <c r="C130" s="1">
        <v>1926507.2773730999</v>
      </c>
      <c r="D130" s="1">
        <v>1591457</v>
      </c>
      <c r="E130" s="1">
        <v>4249227.5206754804</v>
      </c>
      <c r="F130" s="1">
        <f t="shared" si="4"/>
        <v>3510219.225121554</v>
      </c>
      <c r="G130" s="1">
        <f t="shared" si="3"/>
        <v>739008.29555392638</v>
      </c>
    </row>
    <row r="131" spans="1:7">
      <c r="A131" s="4">
        <v>128</v>
      </c>
      <c r="B131" s="4" t="s">
        <v>129</v>
      </c>
      <c r="C131" s="1">
        <v>584604.42538960197</v>
      </c>
      <c r="D131" s="1">
        <v>580633</v>
      </c>
      <c r="E131" s="1">
        <v>1509015.9860370101</v>
      </c>
      <c r="F131" s="1">
        <f t="shared" si="4"/>
        <v>1498764.7047603268</v>
      </c>
      <c r="G131" s="1">
        <f t="shared" si="3"/>
        <v>10251.281276683323</v>
      </c>
    </row>
    <row r="132" spans="1:7">
      <c r="A132" s="4">
        <v>129</v>
      </c>
      <c r="B132" s="4" t="s">
        <v>130</v>
      </c>
      <c r="C132" s="1">
        <v>643511.30438140302</v>
      </c>
      <c r="D132" s="1">
        <v>290588</v>
      </c>
      <c r="E132" s="1">
        <v>1868024.38405738</v>
      </c>
      <c r="F132" s="1">
        <f t="shared" si="4"/>
        <v>843536.80505469174</v>
      </c>
      <c r="G132" s="1">
        <f t="shared" si="3"/>
        <v>1024487.5790026883</v>
      </c>
    </row>
    <row r="133" spans="1:7">
      <c r="A133" s="4">
        <v>130</v>
      </c>
      <c r="B133" s="4" t="s">
        <v>131</v>
      </c>
      <c r="C133" s="1">
        <v>98885.035214965101</v>
      </c>
      <c r="D133" s="1">
        <v>2925</v>
      </c>
      <c r="E133" s="1">
        <v>287967.65562890097</v>
      </c>
      <c r="F133" s="1">
        <f t="shared" si="4"/>
        <v>8518.0269277697771</v>
      </c>
      <c r="G133" s="1">
        <f t="shared" ref="G133:G196" si="5">E133-F133</f>
        <v>279449.62870113121</v>
      </c>
    </row>
    <row r="134" spans="1:7">
      <c r="A134" s="4">
        <v>131</v>
      </c>
      <c r="B134" s="4" t="s">
        <v>132</v>
      </c>
      <c r="C134" s="1">
        <v>176962.16685634901</v>
      </c>
      <c r="D134" s="1">
        <v>22986</v>
      </c>
      <c r="E134" s="1">
        <v>667620.86119526403</v>
      </c>
      <c r="F134" s="1">
        <f t="shared" si="4"/>
        <v>86718.722922801753</v>
      </c>
      <c r="G134" s="1">
        <f t="shared" si="5"/>
        <v>580902.1382724623</v>
      </c>
    </row>
    <row r="135" spans="1:7">
      <c r="A135" s="4">
        <v>132</v>
      </c>
      <c r="B135" s="4" t="s">
        <v>133</v>
      </c>
      <c r="C135" s="1">
        <v>127605.086573821</v>
      </c>
      <c r="D135" s="1">
        <v>126043</v>
      </c>
      <c r="E135" s="1">
        <v>969545.66253649502</v>
      </c>
      <c r="F135" s="1">
        <f t="shared" si="4"/>
        <v>957676.90163660352</v>
      </c>
      <c r="G135" s="1">
        <f t="shared" si="5"/>
        <v>11868.760899891495</v>
      </c>
    </row>
    <row r="136" spans="1:7">
      <c r="A136" s="4">
        <v>133</v>
      </c>
      <c r="B136" s="4" t="s">
        <v>134</v>
      </c>
      <c r="C136" s="1">
        <v>36565</v>
      </c>
      <c r="D136" s="1">
        <v>36565</v>
      </c>
      <c r="E136" s="1">
        <v>354716.103947656</v>
      </c>
      <c r="F136" s="1">
        <f t="shared" si="4"/>
        <v>354716.103947656</v>
      </c>
      <c r="G136" s="1">
        <f t="shared" si="5"/>
        <v>0</v>
      </c>
    </row>
    <row r="137" spans="1:7">
      <c r="A137" s="4">
        <v>134</v>
      </c>
      <c r="B137" s="4" t="s">
        <v>135</v>
      </c>
      <c r="C137" s="1">
        <v>144097.29173856799</v>
      </c>
      <c r="D137" s="1">
        <v>132290</v>
      </c>
      <c r="E137" s="1">
        <v>1251032.28449198</v>
      </c>
      <c r="F137" s="1">
        <f t="shared" si="4"/>
        <v>1148523.0493832231</v>
      </c>
      <c r="G137" s="1">
        <f t="shared" si="5"/>
        <v>102509.23510875693</v>
      </c>
    </row>
    <row r="138" spans="1:7">
      <c r="A138" s="4">
        <v>135</v>
      </c>
      <c r="B138" s="4" t="s">
        <v>136</v>
      </c>
      <c r="C138" s="1">
        <v>37348.405004190798</v>
      </c>
      <c r="D138" s="1">
        <v>37034</v>
      </c>
      <c r="E138" s="1">
        <v>955795.01615837798</v>
      </c>
      <c r="F138" s="1">
        <f t="shared" si="4"/>
        <v>947748.97681541007</v>
      </c>
      <c r="G138" s="1">
        <f t="shared" si="5"/>
        <v>8046.0393429679098</v>
      </c>
    </row>
    <row r="139" spans="1:7">
      <c r="A139" s="4">
        <v>136</v>
      </c>
      <c r="B139" s="4" t="s">
        <v>137</v>
      </c>
      <c r="C139" s="1">
        <v>2786</v>
      </c>
      <c r="D139" s="1">
        <v>2786</v>
      </c>
      <c r="E139" s="1">
        <v>148405.39130577</v>
      </c>
      <c r="F139" s="1">
        <f t="shared" ref="F139:F202" si="6">E139*(D139/MAX(C139,0.0000001))</f>
        <v>148405.39130577</v>
      </c>
      <c r="G139" s="1">
        <f t="shared" si="5"/>
        <v>0</v>
      </c>
    </row>
    <row r="140" spans="1:7">
      <c r="A140" s="4">
        <v>137</v>
      </c>
      <c r="B140" s="4" t="s">
        <v>138</v>
      </c>
      <c r="C140" s="1">
        <v>5001.1778218750396</v>
      </c>
      <c r="D140" s="1">
        <v>3810</v>
      </c>
      <c r="E140" s="1">
        <v>6125738.0225655902</v>
      </c>
      <c r="F140" s="1">
        <f t="shared" si="6"/>
        <v>4666713.0618492244</v>
      </c>
      <c r="G140" s="1">
        <f t="shared" si="5"/>
        <v>1459024.9607163658</v>
      </c>
    </row>
    <row r="141" spans="1:7">
      <c r="A141" s="4">
        <v>138</v>
      </c>
      <c r="B141" s="4" t="s">
        <v>139</v>
      </c>
      <c r="C141" s="1">
        <v>183520.98262266701</v>
      </c>
      <c r="D141" s="1">
        <v>166267</v>
      </c>
      <c r="E141" s="1">
        <v>1448369.96664739</v>
      </c>
      <c r="F141" s="1">
        <f t="shared" si="6"/>
        <v>1312199.4324741478</v>
      </c>
      <c r="G141" s="1">
        <f t="shared" si="5"/>
        <v>136170.53417324228</v>
      </c>
    </row>
    <row r="142" spans="1:7">
      <c r="A142" s="4">
        <v>139</v>
      </c>
      <c r="B142" s="4" t="s">
        <v>140</v>
      </c>
      <c r="C142" s="1">
        <v>33953.461541111799</v>
      </c>
      <c r="D142" s="1">
        <v>33951</v>
      </c>
      <c r="E142" s="1">
        <v>350757.02639371197</v>
      </c>
      <c r="F142" s="1">
        <f t="shared" si="6"/>
        <v>350731.59738584259</v>
      </c>
      <c r="G142" s="1">
        <f t="shared" si="5"/>
        <v>25.429007869388442</v>
      </c>
    </row>
    <row r="143" spans="1:7">
      <c r="A143" s="4">
        <v>140</v>
      </c>
      <c r="B143" s="4" t="s">
        <v>141</v>
      </c>
      <c r="C143" s="1">
        <v>8884.1031266455702</v>
      </c>
      <c r="D143" s="1">
        <v>8725</v>
      </c>
      <c r="E143" s="1">
        <v>65003.5398259914</v>
      </c>
      <c r="F143" s="1">
        <f t="shared" si="6"/>
        <v>63839.408086195843</v>
      </c>
      <c r="G143" s="1">
        <f t="shared" si="5"/>
        <v>1164.1317397955572</v>
      </c>
    </row>
    <row r="144" spans="1:7">
      <c r="A144" s="4">
        <v>141</v>
      </c>
      <c r="B144" s="4" t="s">
        <v>142</v>
      </c>
      <c r="C144" s="1">
        <v>168962</v>
      </c>
      <c r="D144" s="1">
        <v>168962</v>
      </c>
      <c r="E144" s="1">
        <v>586308.41428088804</v>
      </c>
      <c r="F144" s="1">
        <f t="shared" si="6"/>
        <v>586308.41428088804</v>
      </c>
      <c r="G144" s="1">
        <f t="shared" si="5"/>
        <v>0</v>
      </c>
    </row>
    <row r="145" spans="1:7">
      <c r="A145" s="4">
        <v>142</v>
      </c>
      <c r="B145" s="4" t="s">
        <v>143</v>
      </c>
      <c r="C145" s="1">
        <v>69943.519478136193</v>
      </c>
      <c r="D145" s="1">
        <v>69319</v>
      </c>
      <c r="E145" s="1">
        <v>334245.66887920798</v>
      </c>
      <c r="F145" s="1">
        <f t="shared" si="6"/>
        <v>331261.2189651173</v>
      </c>
      <c r="G145" s="1">
        <f t="shared" si="5"/>
        <v>2984.4499140906846</v>
      </c>
    </row>
    <row r="146" spans="1:7">
      <c r="A146" s="4">
        <v>143</v>
      </c>
      <c r="B146" s="4" t="s">
        <v>144</v>
      </c>
      <c r="C146" s="1">
        <v>218048.28145639101</v>
      </c>
      <c r="D146" s="1">
        <v>145847</v>
      </c>
      <c r="E146" s="1">
        <v>5372357.2330387402</v>
      </c>
      <c r="F146" s="1">
        <f t="shared" si="6"/>
        <v>3593434.3537750249</v>
      </c>
      <c r="G146" s="1">
        <f t="shared" si="5"/>
        <v>1778922.8792637154</v>
      </c>
    </row>
    <row r="147" spans="1:7">
      <c r="A147" s="4">
        <v>144</v>
      </c>
      <c r="B147" s="4" t="s">
        <v>145</v>
      </c>
      <c r="C147" s="1">
        <v>3521</v>
      </c>
      <c r="D147" s="1">
        <v>3521</v>
      </c>
      <c r="E147" s="1">
        <v>163616.72310588599</v>
      </c>
      <c r="F147" s="1">
        <f t="shared" si="6"/>
        <v>163616.72310588599</v>
      </c>
      <c r="G147" s="1">
        <f t="shared" si="5"/>
        <v>0</v>
      </c>
    </row>
    <row r="148" spans="1:7">
      <c r="A148" s="4">
        <v>145</v>
      </c>
      <c r="B148" s="4" t="s">
        <v>146</v>
      </c>
      <c r="C148" s="1">
        <v>57343</v>
      </c>
      <c r="D148" s="1">
        <v>57343</v>
      </c>
      <c r="E148" s="1">
        <v>647877.91652517405</v>
      </c>
      <c r="F148" s="1">
        <f t="shared" si="6"/>
        <v>647877.91652517405</v>
      </c>
      <c r="G148" s="1">
        <f t="shared" si="5"/>
        <v>0</v>
      </c>
    </row>
    <row r="149" spans="1:7">
      <c r="A149" s="4">
        <v>146</v>
      </c>
      <c r="B149" s="4" t="s">
        <v>147</v>
      </c>
      <c r="C149" s="1">
        <v>0</v>
      </c>
      <c r="D149" s="1">
        <v>0</v>
      </c>
      <c r="E149" s="1">
        <v>0</v>
      </c>
      <c r="F149" s="1">
        <f t="shared" si="6"/>
        <v>0</v>
      </c>
      <c r="G149" s="1">
        <f t="shared" si="5"/>
        <v>0</v>
      </c>
    </row>
    <row r="150" spans="1:7">
      <c r="A150" s="4">
        <v>147</v>
      </c>
      <c r="B150" s="4" t="s">
        <v>148</v>
      </c>
      <c r="C150" s="1">
        <v>3200</v>
      </c>
      <c r="D150" s="1">
        <v>3200</v>
      </c>
      <c r="E150" s="1">
        <v>23207.317281676798</v>
      </c>
      <c r="F150" s="1">
        <f t="shared" si="6"/>
        <v>23207.317281676798</v>
      </c>
      <c r="G150" s="1">
        <f t="shared" si="5"/>
        <v>0</v>
      </c>
    </row>
    <row r="151" spans="1:7">
      <c r="A151" s="4">
        <v>148</v>
      </c>
      <c r="B151" s="4" t="s">
        <v>149</v>
      </c>
      <c r="C151" s="1">
        <v>276077.07149247499</v>
      </c>
      <c r="D151" s="1">
        <v>313585</v>
      </c>
      <c r="E151" s="1">
        <v>173527.945726273</v>
      </c>
      <c r="F151" s="1">
        <f t="shared" si="6"/>
        <v>197103.51376302729</v>
      </c>
      <c r="G151" s="1">
        <f t="shared" si="5"/>
        <v>-23575.568036754295</v>
      </c>
    </row>
    <row r="152" spans="1:7">
      <c r="A152" s="4">
        <v>149</v>
      </c>
      <c r="B152" s="4" t="s">
        <v>150</v>
      </c>
      <c r="C152" s="1">
        <v>1910360</v>
      </c>
      <c r="D152" s="1">
        <v>1910360</v>
      </c>
      <c r="E152" s="1">
        <v>36993145.601891197</v>
      </c>
      <c r="F152" s="1">
        <f t="shared" si="6"/>
        <v>36993145.601891197</v>
      </c>
      <c r="G152" s="1">
        <f t="shared" si="5"/>
        <v>0</v>
      </c>
    </row>
    <row r="153" spans="1:7">
      <c r="A153" s="4">
        <v>150</v>
      </c>
      <c r="B153" s="4" t="s">
        <v>151</v>
      </c>
      <c r="C153" s="1">
        <v>435469</v>
      </c>
      <c r="D153" s="1">
        <v>435469</v>
      </c>
      <c r="E153" s="1">
        <v>4801606.2722500199</v>
      </c>
      <c r="F153" s="1">
        <f t="shared" si="6"/>
        <v>4801606.2722500199</v>
      </c>
      <c r="G153" s="1">
        <f t="shared" si="5"/>
        <v>0</v>
      </c>
    </row>
    <row r="154" spans="1:7">
      <c r="A154" s="4">
        <v>151</v>
      </c>
      <c r="B154" s="4" t="s">
        <v>152</v>
      </c>
      <c r="C154" s="1">
        <v>414103</v>
      </c>
      <c r="D154" s="1">
        <v>414103</v>
      </c>
      <c r="E154" s="1">
        <v>4802670.4356791601</v>
      </c>
      <c r="F154" s="1">
        <f t="shared" si="6"/>
        <v>4802670.4356791601</v>
      </c>
      <c r="G154" s="1">
        <f t="shared" si="5"/>
        <v>0</v>
      </c>
    </row>
    <row r="155" spans="1:7">
      <c r="A155" s="4">
        <v>152</v>
      </c>
      <c r="B155" s="4" t="s">
        <v>153</v>
      </c>
      <c r="C155" s="1">
        <v>382449</v>
      </c>
      <c r="D155" s="1">
        <v>382449</v>
      </c>
      <c r="E155" s="1">
        <v>3267410.3625731999</v>
      </c>
      <c r="F155" s="1">
        <f t="shared" si="6"/>
        <v>3267410.3625731999</v>
      </c>
      <c r="G155" s="1">
        <f t="shared" si="5"/>
        <v>0</v>
      </c>
    </row>
    <row r="156" spans="1:7">
      <c r="A156" s="4">
        <v>153</v>
      </c>
      <c r="B156" s="4" t="s">
        <v>154</v>
      </c>
      <c r="C156" s="1">
        <v>11379</v>
      </c>
      <c r="D156" s="1">
        <v>11379</v>
      </c>
      <c r="E156" s="1">
        <v>103284.42023755</v>
      </c>
      <c r="F156" s="1">
        <f t="shared" si="6"/>
        <v>103284.42023755</v>
      </c>
      <c r="G156" s="1">
        <f t="shared" si="5"/>
        <v>0</v>
      </c>
    </row>
    <row r="157" spans="1:7">
      <c r="A157" s="4">
        <v>154</v>
      </c>
      <c r="B157" s="4" t="s">
        <v>155</v>
      </c>
      <c r="C157" s="1">
        <v>17493</v>
      </c>
      <c r="D157" s="1">
        <v>17493</v>
      </c>
      <c r="E157" s="1">
        <v>104667.31717047001</v>
      </c>
      <c r="F157" s="1">
        <f t="shared" si="6"/>
        <v>104667.31717047001</v>
      </c>
      <c r="G157" s="1">
        <f t="shared" si="5"/>
        <v>0</v>
      </c>
    </row>
    <row r="158" spans="1:7">
      <c r="A158" s="4">
        <v>155</v>
      </c>
      <c r="B158" s="4" t="s">
        <v>156</v>
      </c>
      <c r="C158" s="1">
        <v>15785.1468024518</v>
      </c>
      <c r="D158" s="1">
        <v>15749</v>
      </c>
      <c r="E158" s="1">
        <v>148822.167001336</v>
      </c>
      <c r="F158" s="1">
        <f t="shared" si="6"/>
        <v>148481.37539905513</v>
      </c>
      <c r="G158" s="1">
        <f t="shared" si="5"/>
        <v>340.79160228086403</v>
      </c>
    </row>
    <row r="159" spans="1:7">
      <c r="A159" s="4">
        <v>156</v>
      </c>
      <c r="B159" s="4" t="s">
        <v>157</v>
      </c>
      <c r="C159" s="1">
        <v>13</v>
      </c>
      <c r="D159" s="1">
        <v>13</v>
      </c>
      <c r="E159" s="1">
        <v>108.566149874974</v>
      </c>
      <c r="F159" s="1">
        <f t="shared" si="6"/>
        <v>108.566149874974</v>
      </c>
      <c r="G159" s="1">
        <f t="shared" si="5"/>
        <v>0</v>
      </c>
    </row>
    <row r="160" spans="1:7">
      <c r="A160" s="4">
        <v>157</v>
      </c>
      <c r="B160" s="4" t="s">
        <v>158</v>
      </c>
      <c r="C160" s="1">
        <v>19910</v>
      </c>
      <c r="D160" s="1">
        <v>19910</v>
      </c>
      <c r="E160" s="1">
        <v>138863.565857815</v>
      </c>
      <c r="F160" s="1">
        <f t="shared" si="6"/>
        <v>138863.565857815</v>
      </c>
      <c r="G160" s="1">
        <f t="shared" si="5"/>
        <v>0</v>
      </c>
    </row>
    <row r="161" spans="1:7">
      <c r="A161" s="4">
        <v>158</v>
      </c>
      <c r="B161" s="4" t="s">
        <v>159</v>
      </c>
      <c r="C161" s="1">
        <v>355650</v>
      </c>
      <c r="D161" s="1">
        <v>355650</v>
      </c>
      <c r="E161" s="1">
        <v>24884943.766021602</v>
      </c>
      <c r="F161" s="1">
        <f t="shared" si="6"/>
        <v>24884943.766021602</v>
      </c>
      <c r="G161" s="1">
        <f t="shared" si="5"/>
        <v>0</v>
      </c>
    </row>
    <row r="162" spans="1:7">
      <c r="A162" s="4">
        <v>159</v>
      </c>
      <c r="B162" s="4" t="s">
        <v>160</v>
      </c>
      <c r="C162" s="1">
        <v>37940</v>
      </c>
      <c r="D162" s="1">
        <v>37940</v>
      </c>
      <c r="E162" s="1">
        <v>1147044.59204416</v>
      </c>
      <c r="F162" s="1">
        <f t="shared" si="6"/>
        <v>1147044.59204416</v>
      </c>
      <c r="G162" s="1">
        <f t="shared" si="5"/>
        <v>0</v>
      </c>
    </row>
    <row r="163" spans="1:7">
      <c r="A163" s="4">
        <v>160</v>
      </c>
      <c r="B163" s="4" t="s">
        <v>161</v>
      </c>
      <c r="C163" s="1">
        <v>28114</v>
      </c>
      <c r="D163" s="1">
        <v>28114</v>
      </c>
      <c r="E163" s="1">
        <v>131342.84786123899</v>
      </c>
      <c r="F163" s="1">
        <f t="shared" si="6"/>
        <v>131342.84786123899</v>
      </c>
      <c r="G163" s="1">
        <f t="shared" si="5"/>
        <v>0</v>
      </c>
    </row>
    <row r="164" spans="1:7">
      <c r="A164" s="4">
        <v>161</v>
      </c>
      <c r="B164" s="4" t="s">
        <v>162</v>
      </c>
      <c r="C164" s="1">
        <v>735098.32841696497</v>
      </c>
      <c r="D164" s="1">
        <v>665116</v>
      </c>
      <c r="E164" s="1">
        <v>27253798.170789499</v>
      </c>
      <c r="F164" s="1">
        <f t="shared" si="6"/>
        <v>24659200.712915789</v>
      </c>
      <c r="G164" s="1">
        <f t="shared" si="5"/>
        <v>2594597.4578737095</v>
      </c>
    </row>
    <row r="165" spans="1:7">
      <c r="A165" s="4">
        <v>162</v>
      </c>
      <c r="B165" s="4" t="s">
        <v>163</v>
      </c>
      <c r="C165" s="1">
        <v>230223.59969951201</v>
      </c>
      <c r="D165" s="1">
        <v>224289</v>
      </c>
      <c r="E165" s="1">
        <v>0</v>
      </c>
      <c r="F165" s="1">
        <f t="shared" si="6"/>
        <v>0</v>
      </c>
      <c r="G165" s="1">
        <f t="shared" si="5"/>
        <v>0</v>
      </c>
    </row>
    <row r="166" spans="1:7">
      <c r="A166" s="4">
        <v>163</v>
      </c>
      <c r="B166" s="4" t="s">
        <v>164</v>
      </c>
      <c r="C166" s="1">
        <v>235134</v>
      </c>
      <c r="D166" s="1">
        <v>235134</v>
      </c>
      <c r="E166" s="1">
        <v>6010318.5113751404</v>
      </c>
      <c r="F166" s="1">
        <f t="shared" si="6"/>
        <v>6010318.5113751404</v>
      </c>
      <c r="G166" s="1">
        <f t="shared" si="5"/>
        <v>0</v>
      </c>
    </row>
    <row r="167" spans="1:7">
      <c r="A167" s="4">
        <v>164</v>
      </c>
      <c r="B167" s="4" t="s">
        <v>165</v>
      </c>
      <c r="C167" s="1">
        <v>49997</v>
      </c>
      <c r="D167" s="1">
        <v>49997</v>
      </c>
      <c r="E167" s="1">
        <v>241587.41624285799</v>
      </c>
      <c r="F167" s="1">
        <f t="shared" si="6"/>
        <v>241587.41624285799</v>
      </c>
      <c r="G167" s="1">
        <f t="shared" si="5"/>
        <v>0</v>
      </c>
    </row>
    <row r="168" spans="1:7">
      <c r="A168" s="4">
        <v>165</v>
      </c>
      <c r="B168" s="4" t="s">
        <v>166</v>
      </c>
      <c r="C168" s="1">
        <v>225575</v>
      </c>
      <c r="D168" s="1">
        <v>225575</v>
      </c>
      <c r="E168" s="1">
        <v>6165682.4500727104</v>
      </c>
      <c r="F168" s="1">
        <f t="shared" si="6"/>
        <v>6165682.4500727104</v>
      </c>
      <c r="G168" s="1">
        <f t="shared" si="5"/>
        <v>0</v>
      </c>
    </row>
    <row r="169" spans="1:7">
      <c r="A169" s="4">
        <v>166</v>
      </c>
      <c r="B169" s="4" t="s">
        <v>167</v>
      </c>
      <c r="C169" s="1">
        <v>192400.48146355999</v>
      </c>
      <c r="D169" s="1">
        <v>186006</v>
      </c>
      <c r="E169" s="1">
        <v>599751.856323738</v>
      </c>
      <c r="F169" s="1">
        <f t="shared" si="6"/>
        <v>579818.94296081492</v>
      </c>
      <c r="G169" s="1">
        <f t="shared" si="5"/>
        <v>19932.913362923078</v>
      </c>
    </row>
    <row r="170" spans="1:7">
      <c r="A170" s="4">
        <v>167</v>
      </c>
      <c r="B170" s="4" t="s">
        <v>168</v>
      </c>
      <c r="C170" s="1">
        <v>25505.7180169938</v>
      </c>
      <c r="D170" s="1">
        <v>25426</v>
      </c>
      <c r="E170" s="1">
        <v>140360.02202974699</v>
      </c>
      <c r="F170" s="1">
        <f t="shared" si="6"/>
        <v>139921.32735689118</v>
      </c>
      <c r="G170" s="1">
        <f t="shared" si="5"/>
        <v>438.6946728558105</v>
      </c>
    </row>
    <row r="171" spans="1:7">
      <c r="A171" s="4">
        <v>168</v>
      </c>
      <c r="B171" s="4" t="s">
        <v>169</v>
      </c>
      <c r="C171" s="1">
        <v>0</v>
      </c>
      <c r="D171" s="1">
        <v>0</v>
      </c>
      <c r="E171" s="1">
        <v>0</v>
      </c>
      <c r="F171" s="1">
        <f t="shared" si="6"/>
        <v>0</v>
      </c>
      <c r="G171" s="1">
        <f t="shared" si="5"/>
        <v>0</v>
      </c>
    </row>
    <row r="172" spans="1:7">
      <c r="A172" s="4">
        <v>169</v>
      </c>
      <c r="B172" s="4" t="s">
        <v>170</v>
      </c>
      <c r="C172" s="1">
        <v>360814</v>
      </c>
      <c r="D172" s="1">
        <v>360814</v>
      </c>
      <c r="E172" s="1">
        <v>3679420.6976696299</v>
      </c>
      <c r="F172" s="1">
        <f t="shared" si="6"/>
        <v>3679420.6976696299</v>
      </c>
      <c r="G172" s="1">
        <f t="shared" si="5"/>
        <v>0</v>
      </c>
    </row>
    <row r="173" spans="1:7">
      <c r="A173" s="4">
        <v>170</v>
      </c>
      <c r="B173" s="4" t="s">
        <v>171</v>
      </c>
      <c r="C173" s="1">
        <v>38848</v>
      </c>
      <c r="D173" s="1">
        <v>38848</v>
      </c>
      <c r="E173" s="1">
        <v>229503.04099102499</v>
      </c>
      <c r="F173" s="1">
        <f t="shared" si="6"/>
        <v>229503.04099102499</v>
      </c>
      <c r="G173" s="1">
        <f t="shared" si="5"/>
        <v>0</v>
      </c>
    </row>
    <row r="174" spans="1:7">
      <c r="A174" s="4">
        <v>171</v>
      </c>
      <c r="B174" s="4" t="s">
        <v>172</v>
      </c>
      <c r="C174" s="1">
        <v>32569.359327418799</v>
      </c>
      <c r="D174" s="1">
        <v>5684</v>
      </c>
      <c r="E174" s="1">
        <v>121380.98570100201</v>
      </c>
      <c r="F174" s="1">
        <f t="shared" si="6"/>
        <v>21183.392518982473</v>
      </c>
      <c r="G174" s="1">
        <f t="shared" si="5"/>
        <v>100197.59318201954</v>
      </c>
    </row>
    <row r="175" spans="1:7">
      <c r="A175" s="4">
        <v>172</v>
      </c>
      <c r="B175" s="4" t="s">
        <v>173</v>
      </c>
      <c r="C175" s="1">
        <v>100948.435931213</v>
      </c>
      <c r="D175" s="1">
        <v>50352</v>
      </c>
      <c r="E175" s="1">
        <v>495008.31414802303</v>
      </c>
      <c r="F175" s="1">
        <f t="shared" si="6"/>
        <v>246904.8520074655</v>
      </c>
      <c r="G175" s="1">
        <f t="shared" si="5"/>
        <v>248103.46214055753</v>
      </c>
    </row>
    <row r="176" spans="1:7">
      <c r="A176" s="4">
        <v>173</v>
      </c>
      <c r="B176" s="4" t="s">
        <v>174</v>
      </c>
      <c r="C176" s="1">
        <v>294087.488871045</v>
      </c>
      <c r="D176" s="1">
        <v>293556</v>
      </c>
      <c r="E176" s="1">
        <v>1622952.06244751</v>
      </c>
      <c r="F176" s="1">
        <f t="shared" si="6"/>
        <v>1620018.9864341724</v>
      </c>
      <c r="G176" s="1">
        <f t="shared" si="5"/>
        <v>2933.0760133375879</v>
      </c>
    </row>
    <row r="177" spans="1:7">
      <c r="A177" s="4">
        <v>174</v>
      </c>
      <c r="B177" s="4" t="s">
        <v>175</v>
      </c>
      <c r="C177" s="1">
        <v>22165.4422376166</v>
      </c>
      <c r="D177" s="1">
        <v>16973</v>
      </c>
      <c r="E177" s="1">
        <v>86609.890316690595</v>
      </c>
      <c r="F177" s="1">
        <f t="shared" si="6"/>
        <v>66320.791283398212</v>
      </c>
      <c r="G177" s="1">
        <f t="shared" si="5"/>
        <v>20289.099033292383</v>
      </c>
    </row>
    <row r="178" spans="1:7">
      <c r="A178" s="4">
        <v>175</v>
      </c>
      <c r="B178" s="4" t="s">
        <v>176</v>
      </c>
      <c r="C178" s="1">
        <v>166682.90422291</v>
      </c>
      <c r="D178" s="1">
        <v>120746</v>
      </c>
      <c r="E178" s="1">
        <v>738736.10130257998</v>
      </c>
      <c r="F178" s="1">
        <f t="shared" si="6"/>
        <v>535144.43909971882</v>
      </c>
      <c r="G178" s="1">
        <f t="shared" si="5"/>
        <v>203591.66220286116</v>
      </c>
    </row>
    <row r="179" spans="1:7">
      <c r="A179" s="4">
        <v>176</v>
      </c>
      <c r="B179" s="4" t="s">
        <v>177</v>
      </c>
      <c r="C179" s="1">
        <v>453738.56479098799</v>
      </c>
      <c r="D179" s="1">
        <v>337405</v>
      </c>
      <c r="E179" s="1">
        <v>2917512.4762935499</v>
      </c>
      <c r="F179" s="1">
        <f t="shared" si="6"/>
        <v>2169494.4477934684</v>
      </c>
      <c r="G179" s="1">
        <f t="shared" si="5"/>
        <v>748018.02850008151</v>
      </c>
    </row>
    <row r="180" spans="1:7">
      <c r="A180" s="4">
        <v>177</v>
      </c>
      <c r="B180" s="4" t="s">
        <v>178</v>
      </c>
      <c r="C180" s="1">
        <v>50815</v>
      </c>
      <c r="D180" s="1">
        <v>50815</v>
      </c>
      <c r="E180" s="1">
        <v>112927.380654497</v>
      </c>
      <c r="F180" s="1">
        <f t="shared" si="6"/>
        <v>112927.380654497</v>
      </c>
      <c r="G180" s="1">
        <f t="shared" si="5"/>
        <v>0</v>
      </c>
    </row>
    <row r="181" spans="1:7">
      <c r="A181" s="4">
        <v>178</v>
      </c>
      <c r="B181" s="4" t="s">
        <v>179</v>
      </c>
      <c r="C181" s="1">
        <v>329435</v>
      </c>
      <c r="D181" s="1">
        <v>329435</v>
      </c>
      <c r="E181" s="1">
        <v>1285638.6797408001</v>
      </c>
      <c r="F181" s="1">
        <f t="shared" si="6"/>
        <v>1285638.6797408001</v>
      </c>
      <c r="G181" s="1">
        <f t="shared" si="5"/>
        <v>0</v>
      </c>
    </row>
    <row r="182" spans="1:7">
      <c r="A182" s="4">
        <v>179</v>
      </c>
      <c r="B182" s="4" t="s">
        <v>180</v>
      </c>
      <c r="C182" s="1">
        <v>380136</v>
      </c>
      <c r="D182" s="1">
        <v>380136</v>
      </c>
      <c r="E182" s="1">
        <v>1182689.4904282701</v>
      </c>
      <c r="F182" s="1">
        <f t="shared" si="6"/>
        <v>1182689.4904282701</v>
      </c>
      <c r="G182" s="1">
        <f t="shared" si="5"/>
        <v>0</v>
      </c>
    </row>
    <row r="183" spans="1:7">
      <c r="A183" s="4">
        <v>180</v>
      </c>
      <c r="B183" s="4" t="s">
        <v>181</v>
      </c>
      <c r="C183" s="1">
        <v>789744.17977066501</v>
      </c>
      <c r="D183" s="1">
        <v>780070</v>
      </c>
      <c r="E183" s="1">
        <v>2476318.6648944402</v>
      </c>
      <c r="F183" s="1">
        <f t="shared" si="6"/>
        <v>2445984.345823423</v>
      </c>
      <c r="G183" s="1">
        <f t="shared" si="5"/>
        <v>30334.319071017206</v>
      </c>
    </row>
    <row r="184" spans="1:7">
      <c r="A184" s="4">
        <v>181</v>
      </c>
      <c r="B184" s="4" t="s">
        <v>182</v>
      </c>
      <c r="C184" s="1">
        <v>220629</v>
      </c>
      <c r="D184" s="1">
        <v>220629</v>
      </c>
      <c r="E184" s="1">
        <v>660969.21064876998</v>
      </c>
      <c r="F184" s="1">
        <f t="shared" si="6"/>
        <v>660969.21064876998</v>
      </c>
      <c r="G184" s="1">
        <f t="shared" si="5"/>
        <v>0</v>
      </c>
    </row>
    <row r="185" spans="1:7">
      <c r="A185" s="4">
        <v>182</v>
      </c>
      <c r="B185" s="4" t="s">
        <v>183</v>
      </c>
      <c r="C185" s="1">
        <v>40922</v>
      </c>
      <c r="D185" s="1">
        <v>40922</v>
      </c>
      <c r="E185" s="1">
        <v>121655.13612911401</v>
      </c>
      <c r="F185" s="1">
        <f t="shared" si="6"/>
        <v>121655.13612911401</v>
      </c>
      <c r="G185" s="1">
        <f t="shared" si="5"/>
        <v>0</v>
      </c>
    </row>
    <row r="186" spans="1:7">
      <c r="A186" s="4">
        <v>183</v>
      </c>
      <c r="B186" s="4" t="s">
        <v>184</v>
      </c>
      <c r="C186" s="1">
        <v>552343</v>
      </c>
      <c r="D186" s="1">
        <v>552343</v>
      </c>
      <c r="E186" s="1">
        <v>2620178.4192344001</v>
      </c>
      <c r="F186" s="1">
        <f t="shared" si="6"/>
        <v>2620178.4192344001</v>
      </c>
      <c r="G186" s="1">
        <f t="shared" si="5"/>
        <v>0</v>
      </c>
    </row>
    <row r="187" spans="1:7">
      <c r="A187" s="4">
        <v>184</v>
      </c>
      <c r="B187" s="4" t="s">
        <v>185</v>
      </c>
      <c r="C187" s="1">
        <v>1018448.18102642</v>
      </c>
      <c r="D187" s="1">
        <v>1017960</v>
      </c>
      <c r="E187" s="1">
        <v>3979832.0412649801</v>
      </c>
      <c r="F187" s="1">
        <f t="shared" si="6"/>
        <v>3977924.3560954453</v>
      </c>
      <c r="G187" s="1">
        <f t="shared" si="5"/>
        <v>1907.6851695347577</v>
      </c>
    </row>
    <row r="188" spans="1:7">
      <c r="A188" s="4">
        <v>185</v>
      </c>
      <c r="B188" s="4" t="s">
        <v>186</v>
      </c>
      <c r="C188" s="1">
        <v>223248</v>
      </c>
      <c r="D188" s="1">
        <v>223248</v>
      </c>
      <c r="E188" s="1">
        <v>632367.33873744996</v>
      </c>
      <c r="F188" s="1">
        <f t="shared" si="6"/>
        <v>632367.33873744996</v>
      </c>
      <c r="G188" s="1">
        <f t="shared" si="5"/>
        <v>0</v>
      </c>
    </row>
    <row r="189" spans="1:7">
      <c r="A189" s="4">
        <v>186</v>
      </c>
      <c r="B189" s="4" t="s">
        <v>187</v>
      </c>
      <c r="C189" s="1">
        <v>910566</v>
      </c>
      <c r="D189" s="1">
        <v>910566</v>
      </c>
      <c r="E189" s="1">
        <v>2440139.9564280799</v>
      </c>
      <c r="F189" s="1">
        <f t="shared" si="6"/>
        <v>2440139.9564280799</v>
      </c>
      <c r="G189" s="1">
        <f t="shared" si="5"/>
        <v>0</v>
      </c>
    </row>
    <row r="190" spans="1:7">
      <c r="A190" s="4">
        <v>187</v>
      </c>
      <c r="B190" s="4" t="s">
        <v>188</v>
      </c>
      <c r="C190" s="1">
        <v>232095.153611933</v>
      </c>
      <c r="D190" s="1">
        <v>227050</v>
      </c>
      <c r="E190" s="1">
        <v>583749.224541281</v>
      </c>
      <c r="F190" s="1">
        <f t="shared" si="6"/>
        <v>571060.01297083264</v>
      </c>
      <c r="G190" s="1">
        <f t="shared" si="5"/>
        <v>12689.211570448359</v>
      </c>
    </row>
    <row r="191" spans="1:7">
      <c r="A191" s="4">
        <v>188</v>
      </c>
      <c r="B191" s="4" t="s">
        <v>189</v>
      </c>
      <c r="C191" s="1">
        <v>362454</v>
      </c>
      <c r="D191" s="1">
        <v>362454</v>
      </c>
      <c r="E191" s="1">
        <v>1016195.75736817</v>
      </c>
      <c r="F191" s="1">
        <f t="shared" si="6"/>
        <v>1016195.75736817</v>
      </c>
      <c r="G191" s="1">
        <f t="shared" si="5"/>
        <v>0</v>
      </c>
    </row>
    <row r="192" spans="1:7">
      <c r="A192" s="4">
        <v>189</v>
      </c>
      <c r="B192" s="4" t="s">
        <v>190</v>
      </c>
      <c r="C192" s="1">
        <v>285525</v>
      </c>
      <c r="D192" s="1">
        <v>285525</v>
      </c>
      <c r="E192" s="1">
        <v>702399.62847542204</v>
      </c>
      <c r="F192" s="1">
        <f t="shared" si="6"/>
        <v>702399.62847542204</v>
      </c>
      <c r="G192" s="1">
        <f t="shared" si="5"/>
        <v>0</v>
      </c>
    </row>
    <row r="193" spans="1:7">
      <c r="A193" s="4">
        <v>190</v>
      </c>
      <c r="B193" s="4" t="s">
        <v>191</v>
      </c>
      <c r="C193" s="1">
        <v>287939</v>
      </c>
      <c r="D193" s="1">
        <v>287939</v>
      </c>
      <c r="E193" s="1">
        <v>827430.62727947603</v>
      </c>
      <c r="F193" s="1">
        <f t="shared" si="6"/>
        <v>827430.62727947603</v>
      </c>
      <c r="G193" s="1">
        <f t="shared" si="5"/>
        <v>0</v>
      </c>
    </row>
    <row r="194" spans="1:7">
      <c r="A194" s="4">
        <v>191</v>
      </c>
      <c r="B194" s="4" t="s">
        <v>192</v>
      </c>
      <c r="C194" s="1">
        <v>885502</v>
      </c>
      <c r="D194" s="1">
        <v>885502</v>
      </c>
      <c r="E194" s="1">
        <v>2197651.46328833</v>
      </c>
      <c r="F194" s="1">
        <f t="shared" si="6"/>
        <v>2197651.46328833</v>
      </c>
      <c r="G194" s="1">
        <f t="shared" si="5"/>
        <v>0</v>
      </c>
    </row>
    <row r="195" spans="1:7">
      <c r="A195" s="4">
        <v>192</v>
      </c>
      <c r="B195" s="4" t="s">
        <v>193</v>
      </c>
      <c r="C195" s="1">
        <v>265379</v>
      </c>
      <c r="D195" s="1">
        <v>265379</v>
      </c>
      <c r="E195" s="1">
        <v>722216.59298096795</v>
      </c>
      <c r="F195" s="1">
        <f t="shared" si="6"/>
        <v>722216.59298096795</v>
      </c>
      <c r="G195" s="1">
        <f t="shared" si="5"/>
        <v>0</v>
      </c>
    </row>
    <row r="196" spans="1:7">
      <c r="A196" s="4">
        <v>193</v>
      </c>
      <c r="B196" s="4" t="s">
        <v>194</v>
      </c>
      <c r="C196" s="1">
        <v>426393.03767918498</v>
      </c>
      <c r="D196" s="1">
        <v>425837</v>
      </c>
      <c r="E196" s="1">
        <v>1306723.6091070501</v>
      </c>
      <c r="F196" s="1">
        <f t="shared" si="6"/>
        <v>1305019.5766798351</v>
      </c>
      <c r="G196" s="1">
        <f t="shared" si="5"/>
        <v>1704.0324272150174</v>
      </c>
    </row>
    <row r="197" spans="1:7">
      <c r="A197" s="4">
        <v>194</v>
      </c>
      <c r="B197" s="4" t="s">
        <v>195</v>
      </c>
      <c r="C197" s="1">
        <v>1462317</v>
      </c>
      <c r="D197" s="1">
        <v>1462317</v>
      </c>
      <c r="E197" s="1">
        <v>3008259.4849569402</v>
      </c>
      <c r="F197" s="1">
        <f t="shared" si="6"/>
        <v>3008259.4849569402</v>
      </c>
      <c r="G197" s="1">
        <f t="shared" ref="G197:G260" si="7">E197-F197</f>
        <v>0</v>
      </c>
    </row>
    <row r="198" spans="1:7">
      <c r="A198" s="4">
        <v>195</v>
      </c>
      <c r="B198" s="4" t="s">
        <v>196</v>
      </c>
      <c r="C198" s="1">
        <v>152661</v>
      </c>
      <c r="D198" s="1">
        <v>152661</v>
      </c>
      <c r="E198" s="1">
        <v>440971.66809060198</v>
      </c>
      <c r="F198" s="1">
        <f t="shared" si="6"/>
        <v>440971.66809060198</v>
      </c>
      <c r="G198" s="1">
        <f t="shared" si="7"/>
        <v>0</v>
      </c>
    </row>
    <row r="199" spans="1:7">
      <c r="A199" s="4">
        <v>196</v>
      </c>
      <c r="B199" s="4" t="s">
        <v>197</v>
      </c>
      <c r="C199" s="1">
        <v>85072</v>
      </c>
      <c r="D199" s="1">
        <v>85072</v>
      </c>
      <c r="E199" s="1">
        <v>358221.53112945298</v>
      </c>
      <c r="F199" s="1">
        <f t="shared" si="6"/>
        <v>358221.53112945298</v>
      </c>
      <c r="G199" s="1">
        <f t="shared" si="7"/>
        <v>0</v>
      </c>
    </row>
    <row r="200" spans="1:7">
      <c r="A200" s="4">
        <v>197</v>
      </c>
      <c r="B200" s="4" t="s">
        <v>198</v>
      </c>
      <c r="C200" s="1">
        <v>160967</v>
      </c>
      <c r="D200" s="1">
        <v>160967</v>
      </c>
      <c r="E200" s="1">
        <v>450675.59464986098</v>
      </c>
      <c r="F200" s="1">
        <f t="shared" si="6"/>
        <v>450675.59464986098</v>
      </c>
      <c r="G200" s="1">
        <f t="shared" si="7"/>
        <v>0</v>
      </c>
    </row>
    <row r="201" spans="1:7">
      <c r="A201" s="4">
        <v>198</v>
      </c>
      <c r="B201" s="4" t="s">
        <v>199</v>
      </c>
      <c r="C201" s="1">
        <v>711387</v>
      </c>
      <c r="D201" s="1">
        <v>711387</v>
      </c>
      <c r="E201" s="1">
        <v>2122138.7383719701</v>
      </c>
      <c r="F201" s="1">
        <f t="shared" si="6"/>
        <v>2122138.7383719701</v>
      </c>
      <c r="G201" s="1">
        <f t="shared" si="7"/>
        <v>0</v>
      </c>
    </row>
    <row r="202" spans="1:7">
      <c r="A202" s="4">
        <v>199</v>
      </c>
      <c r="B202" s="4" t="s">
        <v>200</v>
      </c>
      <c r="C202" s="1">
        <v>304345.91064113303</v>
      </c>
      <c r="D202" s="1">
        <v>304300</v>
      </c>
      <c r="E202" s="1">
        <v>592866.66496649699</v>
      </c>
      <c r="F202" s="1">
        <f t="shared" si="6"/>
        <v>592777.23091220763</v>
      </c>
      <c r="G202" s="1">
        <f t="shared" si="7"/>
        <v>89.434054289362393</v>
      </c>
    </row>
    <row r="203" spans="1:7">
      <c r="A203" s="4">
        <v>200</v>
      </c>
      <c r="B203" s="4" t="s">
        <v>201</v>
      </c>
      <c r="C203" s="1">
        <v>103077.57258929699</v>
      </c>
      <c r="D203" s="1">
        <v>89925</v>
      </c>
      <c r="E203" s="1">
        <v>198319.05134971099</v>
      </c>
      <c r="F203" s="1">
        <f t="shared" ref="F203:F266" si="8">E203*(D203/MAX(C203,0.0000001))</f>
        <v>173013.78218984688</v>
      </c>
      <c r="G203" s="1">
        <f t="shared" si="7"/>
        <v>25305.26915986411</v>
      </c>
    </row>
    <row r="204" spans="1:7">
      <c r="A204" s="4">
        <v>201</v>
      </c>
      <c r="B204" s="4" t="s">
        <v>202</v>
      </c>
      <c r="C204" s="1">
        <v>67936.430528285506</v>
      </c>
      <c r="D204" s="1">
        <v>67932</v>
      </c>
      <c r="E204" s="1">
        <v>171193.12820197601</v>
      </c>
      <c r="F204" s="1">
        <f t="shared" si="8"/>
        <v>171181.96370612475</v>
      </c>
      <c r="G204" s="1">
        <f t="shared" si="7"/>
        <v>11.164495851262473</v>
      </c>
    </row>
    <row r="205" spans="1:7">
      <c r="A205" s="4">
        <v>202</v>
      </c>
      <c r="B205" s="4" t="s">
        <v>203</v>
      </c>
      <c r="C205" s="1">
        <v>802892.43586212001</v>
      </c>
      <c r="D205" s="1">
        <v>770417</v>
      </c>
      <c r="E205" s="1">
        <v>1821266.6890098399</v>
      </c>
      <c r="F205" s="1">
        <f t="shared" si="8"/>
        <v>1747599.9973025688</v>
      </c>
      <c r="G205" s="1">
        <f t="shared" si="7"/>
        <v>73666.691707271151</v>
      </c>
    </row>
    <row r="206" spans="1:7">
      <c r="A206" s="4">
        <v>203</v>
      </c>
      <c r="B206" s="4" t="s">
        <v>204</v>
      </c>
      <c r="C206" s="1">
        <v>309626.42067549197</v>
      </c>
      <c r="D206" s="1">
        <v>309617</v>
      </c>
      <c r="E206" s="1">
        <v>896848.06626133504</v>
      </c>
      <c r="F206" s="1">
        <f t="shared" si="8"/>
        <v>896820.77881416108</v>
      </c>
      <c r="G206" s="1">
        <f t="shared" si="7"/>
        <v>27.287447173963301</v>
      </c>
    </row>
    <row r="207" spans="1:7">
      <c r="A207" s="4">
        <v>204</v>
      </c>
      <c r="B207" s="4" t="s">
        <v>205</v>
      </c>
      <c r="C207" s="1">
        <v>493650.81124133797</v>
      </c>
      <c r="D207" s="1">
        <v>482780</v>
      </c>
      <c r="E207" s="1">
        <v>1306968.06154701</v>
      </c>
      <c r="F207" s="1">
        <f t="shared" si="8"/>
        <v>1278186.982346901</v>
      </c>
      <c r="G207" s="1">
        <f t="shared" si="7"/>
        <v>28781.079200109001</v>
      </c>
    </row>
    <row r="208" spans="1:7">
      <c r="A208" s="4">
        <v>205</v>
      </c>
      <c r="B208" s="4" t="s">
        <v>206</v>
      </c>
      <c r="C208" s="1">
        <v>2389</v>
      </c>
      <c r="D208" s="1">
        <v>2389</v>
      </c>
      <c r="E208" s="1">
        <v>8235.4688252840897</v>
      </c>
      <c r="F208" s="1">
        <f t="shared" si="8"/>
        <v>8235.4688252840897</v>
      </c>
      <c r="G208" s="1">
        <f t="shared" si="7"/>
        <v>0</v>
      </c>
    </row>
    <row r="209" spans="1:7">
      <c r="A209" s="4">
        <v>206</v>
      </c>
      <c r="B209" s="4" t="s">
        <v>207</v>
      </c>
      <c r="C209" s="1">
        <v>730829.70950737305</v>
      </c>
      <c r="D209" s="1">
        <v>730792</v>
      </c>
      <c r="E209" s="1">
        <v>1708303.3670596399</v>
      </c>
      <c r="F209" s="1">
        <f t="shared" si="8"/>
        <v>1708215.2216578075</v>
      </c>
      <c r="G209" s="1">
        <f t="shared" si="7"/>
        <v>88.145401832414791</v>
      </c>
    </row>
    <row r="210" spans="1:7">
      <c r="A210" s="4">
        <v>207</v>
      </c>
      <c r="B210" s="4" t="s">
        <v>208</v>
      </c>
      <c r="C210" s="1">
        <v>2571557.0478197201</v>
      </c>
      <c r="D210" s="1">
        <v>2571154</v>
      </c>
      <c r="E210" s="1">
        <v>7444102.8911486799</v>
      </c>
      <c r="F210" s="1">
        <f t="shared" si="8"/>
        <v>7442936.154660142</v>
      </c>
      <c r="G210" s="1">
        <f t="shared" si="7"/>
        <v>1166.7364885378629</v>
      </c>
    </row>
    <row r="211" spans="1:7">
      <c r="A211" s="4">
        <v>208</v>
      </c>
      <c r="B211" s="4" t="s">
        <v>209</v>
      </c>
      <c r="C211" s="1">
        <v>587248.47232194105</v>
      </c>
      <c r="D211" s="1">
        <v>587044</v>
      </c>
      <c r="E211" s="1">
        <v>1347117.48185095</v>
      </c>
      <c r="F211" s="1">
        <f t="shared" si="8"/>
        <v>1346648.4329688775</v>
      </c>
      <c r="G211" s="1">
        <f t="shared" si="7"/>
        <v>469.04888207255863</v>
      </c>
    </row>
    <row r="212" spans="1:7">
      <c r="A212" s="4">
        <v>209</v>
      </c>
      <c r="B212" s="4" t="s">
        <v>210</v>
      </c>
      <c r="C212" s="1">
        <v>30658</v>
      </c>
      <c r="D212" s="1">
        <v>30658</v>
      </c>
      <c r="E212" s="1">
        <v>106203.632383441</v>
      </c>
      <c r="F212" s="1">
        <f t="shared" si="8"/>
        <v>106203.632383441</v>
      </c>
      <c r="G212" s="1">
        <f t="shared" si="7"/>
        <v>0</v>
      </c>
    </row>
    <row r="213" spans="1:7">
      <c r="A213" s="4">
        <v>210</v>
      </c>
      <c r="B213" s="4" t="s">
        <v>211</v>
      </c>
      <c r="C213" s="1">
        <v>136950.099445795</v>
      </c>
      <c r="D213" s="1">
        <v>125232</v>
      </c>
      <c r="E213" s="1">
        <v>374367.12733690202</v>
      </c>
      <c r="F213" s="1">
        <f t="shared" si="8"/>
        <v>342334.50198560214</v>
      </c>
      <c r="G213" s="1">
        <f t="shared" si="7"/>
        <v>32032.625351299881</v>
      </c>
    </row>
    <row r="214" spans="1:7">
      <c r="A214" s="4">
        <v>211</v>
      </c>
      <c r="B214" s="4" t="s">
        <v>212</v>
      </c>
      <c r="C214" s="1">
        <v>289507.53909658501</v>
      </c>
      <c r="D214" s="1">
        <v>261846</v>
      </c>
      <c r="E214" s="1">
        <v>819168.29840700398</v>
      </c>
      <c r="F214" s="1">
        <f t="shared" si="8"/>
        <v>740899.3317894931</v>
      </c>
      <c r="G214" s="1">
        <f t="shared" si="7"/>
        <v>78268.966617510887</v>
      </c>
    </row>
    <row r="215" spans="1:7">
      <c r="A215" s="4">
        <v>212</v>
      </c>
      <c r="B215" s="4" t="s">
        <v>213</v>
      </c>
      <c r="C215" s="1">
        <v>2522143.19597334</v>
      </c>
      <c r="D215" s="1">
        <v>2455862</v>
      </c>
      <c r="E215" s="1">
        <v>7391834.4456808902</v>
      </c>
      <c r="F215" s="1">
        <f t="shared" si="8"/>
        <v>7197579.1677573919</v>
      </c>
      <c r="G215" s="1">
        <f t="shared" si="7"/>
        <v>194255.2779234983</v>
      </c>
    </row>
    <row r="216" spans="1:7">
      <c r="A216" s="4">
        <v>213</v>
      </c>
      <c r="B216" s="4" t="s">
        <v>214</v>
      </c>
      <c r="C216" s="1">
        <v>470975.75368775602</v>
      </c>
      <c r="D216" s="1">
        <v>470896</v>
      </c>
      <c r="E216" s="1">
        <v>1634926.4490493301</v>
      </c>
      <c r="F216" s="1">
        <f t="shared" si="8"/>
        <v>1634649.5952781953</v>
      </c>
      <c r="G216" s="1">
        <f t="shared" si="7"/>
        <v>276.85377113474533</v>
      </c>
    </row>
    <row r="217" spans="1:7">
      <c r="A217" s="4">
        <v>214</v>
      </c>
      <c r="B217" s="4" t="s">
        <v>215</v>
      </c>
      <c r="C217" s="1">
        <v>101350</v>
      </c>
      <c r="D217" s="1">
        <v>101350</v>
      </c>
      <c r="E217" s="1">
        <v>443505.17911021598</v>
      </c>
      <c r="F217" s="1">
        <f t="shared" si="8"/>
        <v>443505.17911021598</v>
      </c>
      <c r="G217" s="1">
        <f t="shared" si="7"/>
        <v>0</v>
      </c>
    </row>
    <row r="218" spans="1:7">
      <c r="A218" s="4">
        <v>215</v>
      </c>
      <c r="B218" s="4" t="s">
        <v>216</v>
      </c>
      <c r="C218" s="1">
        <v>954047</v>
      </c>
      <c r="D218" s="1">
        <v>954047</v>
      </c>
      <c r="E218" s="1">
        <v>2810430.8208162501</v>
      </c>
      <c r="F218" s="1">
        <f t="shared" si="8"/>
        <v>2810430.8208162501</v>
      </c>
      <c r="G218" s="1">
        <f t="shared" si="7"/>
        <v>0</v>
      </c>
    </row>
    <row r="219" spans="1:7">
      <c r="A219" s="4">
        <v>216</v>
      </c>
      <c r="B219" s="4" t="s">
        <v>217</v>
      </c>
      <c r="C219" s="1">
        <v>511481.45128331799</v>
      </c>
      <c r="D219" s="1">
        <v>510969</v>
      </c>
      <c r="E219" s="1">
        <v>2355108.8538072598</v>
      </c>
      <c r="F219" s="1">
        <f t="shared" si="8"/>
        <v>2352749.2793760481</v>
      </c>
      <c r="G219" s="1">
        <f t="shared" si="7"/>
        <v>2359.5744312116876</v>
      </c>
    </row>
    <row r="220" spans="1:7">
      <c r="A220" s="4">
        <v>217</v>
      </c>
      <c r="B220" s="4" t="s">
        <v>218</v>
      </c>
      <c r="C220" s="1">
        <v>349849.61846234399</v>
      </c>
      <c r="D220" s="1">
        <v>348503</v>
      </c>
      <c r="E220" s="1">
        <v>1243529.80342894</v>
      </c>
      <c r="F220" s="1">
        <f t="shared" si="8"/>
        <v>1238743.2891570868</v>
      </c>
      <c r="G220" s="1">
        <f t="shared" si="7"/>
        <v>4786.5142718532588</v>
      </c>
    </row>
    <row r="221" spans="1:7">
      <c r="A221" s="4">
        <v>218</v>
      </c>
      <c r="B221" s="4" t="s">
        <v>219</v>
      </c>
      <c r="C221" s="1">
        <v>569229.25505349599</v>
      </c>
      <c r="D221" s="1">
        <v>569213</v>
      </c>
      <c r="E221" s="1">
        <v>1633112.4455329899</v>
      </c>
      <c r="F221" s="1">
        <f t="shared" si="8"/>
        <v>1633065.8099640494</v>
      </c>
      <c r="G221" s="1">
        <f t="shared" si="7"/>
        <v>46.635568940546364</v>
      </c>
    </row>
    <row r="222" spans="1:7">
      <c r="A222" s="4">
        <v>219</v>
      </c>
      <c r="B222" s="4" t="s">
        <v>220</v>
      </c>
      <c r="C222" s="1">
        <v>787478.37556390103</v>
      </c>
      <c r="D222" s="1">
        <v>127812</v>
      </c>
      <c r="E222" s="1">
        <v>2424809.8300585998</v>
      </c>
      <c r="F222" s="1">
        <f t="shared" si="8"/>
        <v>393559.75175511453</v>
      </c>
      <c r="G222" s="1">
        <f t="shared" si="7"/>
        <v>2031250.0783034852</v>
      </c>
    </row>
    <row r="223" spans="1:7">
      <c r="A223" s="4">
        <v>220</v>
      </c>
      <c r="B223" s="4" t="s">
        <v>221</v>
      </c>
      <c r="C223" s="1">
        <v>1301313.3589629501</v>
      </c>
      <c r="D223" s="1">
        <v>181299</v>
      </c>
      <c r="E223" s="1">
        <v>3535801.98970715</v>
      </c>
      <c r="F223" s="1">
        <f t="shared" si="8"/>
        <v>492607.99523550243</v>
      </c>
      <c r="G223" s="1">
        <f t="shared" si="7"/>
        <v>3043193.9944716478</v>
      </c>
    </row>
    <row r="224" spans="1:7">
      <c r="A224" s="4">
        <v>221</v>
      </c>
      <c r="B224" s="4" t="s">
        <v>222</v>
      </c>
      <c r="C224" s="1">
        <v>607488</v>
      </c>
      <c r="D224" s="1">
        <v>607488</v>
      </c>
      <c r="E224" s="1">
        <v>1143547.7371333099</v>
      </c>
      <c r="F224" s="1">
        <f t="shared" si="8"/>
        <v>1143547.7371333099</v>
      </c>
      <c r="G224" s="1">
        <f t="shared" si="7"/>
        <v>0</v>
      </c>
    </row>
    <row r="225" spans="1:7">
      <c r="A225" s="4">
        <v>222</v>
      </c>
      <c r="B225" s="4" t="s">
        <v>223</v>
      </c>
      <c r="C225" s="1">
        <v>1106402.94497174</v>
      </c>
      <c r="D225" s="1">
        <v>1106398</v>
      </c>
      <c r="E225" s="1">
        <v>2054497.9702586399</v>
      </c>
      <c r="F225" s="1">
        <f t="shared" si="8"/>
        <v>2054488.7878586389</v>
      </c>
      <c r="G225" s="1">
        <f t="shared" si="7"/>
        <v>9.1824000009801239</v>
      </c>
    </row>
    <row r="226" spans="1:7">
      <c r="A226" s="4">
        <v>223</v>
      </c>
      <c r="B226" s="4" t="s">
        <v>224</v>
      </c>
      <c r="C226" s="1">
        <v>122117.892061445</v>
      </c>
      <c r="D226" s="1">
        <v>57550</v>
      </c>
      <c r="E226" s="1">
        <v>279990.74501765199</v>
      </c>
      <c r="F226" s="1">
        <f t="shared" si="8"/>
        <v>131950.09432080761</v>
      </c>
      <c r="G226" s="1">
        <f t="shared" si="7"/>
        <v>148040.65069684439</v>
      </c>
    </row>
    <row r="227" spans="1:7">
      <c r="A227" s="4">
        <v>224</v>
      </c>
      <c r="B227" s="4" t="s">
        <v>225</v>
      </c>
      <c r="C227" s="1">
        <v>243679.11444906201</v>
      </c>
      <c r="D227" s="1">
        <v>118903</v>
      </c>
      <c r="E227" s="1">
        <v>543564.23151426995</v>
      </c>
      <c r="F227" s="1">
        <f t="shared" si="8"/>
        <v>265231.66733376984</v>
      </c>
      <c r="G227" s="1">
        <f t="shared" si="7"/>
        <v>278332.56418050011</v>
      </c>
    </row>
    <row r="228" spans="1:7">
      <c r="A228" s="4">
        <v>225</v>
      </c>
      <c r="B228" s="4" t="s">
        <v>226</v>
      </c>
      <c r="C228" s="1">
        <v>677129.95672958205</v>
      </c>
      <c r="D228" s="1">
        <v>394272</v>
      </c>
      <c r="E228" s="1">
        <v>3905959.9573979801</v>
      </c>
      <c r="F228" s="1">
        <f t="shared" si="8"/>
        <v>2274320.6514761145</v>
      </c>
      <c r="G228" s="1">
        <f t="shared" si="7"/>
        <v>1631639.3059218656</v>
      </c>
    </row>
    <row r="229" spans="1:7">
      <c r="A229" s="4">
        <v>226</v>
      </c>
      <c r="B229" s="4" t="s">
        <v>219</v>
      </c>
      <c r="C229" s="1">
        <v>637106.25668910099</v>
      </c>
      <c r="D229" s="1">
        <v>625199</v>
      </c>
      <c r="E229" s="1">
        <v>1652716.14111561</v>
      </c>
      <c r="F229" s="1">
        <f t="shared" si="8"/>
        <v>1621827.5489539932</v>
      </c>
      <c r="G229" s="1">
        <f t="shared" si="7"/>
        <v>30888.592161616776</v>
      </c>
    </row>
    <row r="230" spans="1:7">
      <c r="A230" s="4">
        <v>227</v>
      </c>
      <c r="B230" s="4" t="s">
        <v>227</v>
      </c>
      <c r="C230" s="1">
        <v>183292.15399390401</v>
      </c>
      <c r="D230" s="1">
        <v>161780</v>
      </c>
      <c r="E230" s="1">
        <v>542183.51464774495</v>
      </c>
      <c r="F230" s="1">
        <f t="shared" si="8"/>
        <v>478549.93838213838</v>
      </c>
      <c r="G230" s="1">
        <f t="shared" si="7"/>
        <v>63633.576265606564</v>
      </c>
    </row>
    <row r="231" spans="1:7">
      <c r="A231" s="4">
        <v>228</v>
      </c>
      <c r="B231" s="4" t="s">
        <v>228</v>
      </c>
      <c r="C231" s="1">
        <v>176702.50705834199</v>
      </c>
      <c r="D231" s="1">
        <v>7973</v>
      </c>
      <c r="E231" s="1">
        <v>511386.75159689202</v>
      </c>
      <c r="F231" s="1">
        <f t="shared" si="8"/>
        <v>23074.299501227903</v>
      </c>
      <c r="G231" s="1">
        <f t="shared" si="7"/>
        <v>488312.45209566411</v>
      </c>
    </row>
    <row r="232" spans="1:7">
      <c r="A232" s="4">
        <v>229</v>
      </c>
      <c r="B232" s="4" t="s">
        <v>229</v>
      </c>
      <c r="C232" s="1">
        <v>471253.82986900798</v>
      </c>
      <c r="D232" s="1">
        <v>162698</v>
      </c>
      <c r="E232" s="1">
        <v>1486835.9812801401</v>
      </c>
      <c r="F232" s="1">
        <f t="shared" si="8"/>
        <v>513322.59845942771</v>
      </c>
      <c r="G232" s="1">
        <f t="shared" si="7"/>
        <v>973513.3828207124</v>
      </c>
    </row>
    <row r="233" spans="1:7">
      <c r="A233" s="4">
        <v>230</v>
      </c>
      <c r="B233" s="4" t="s">
        <v>230</v>
      </c>
      <c r="C233" s="1">
        <v>70055.595218060407</v>
      </c>
      <c r="D233" s="1">
        <v>42768</v>
      </c>
      <c r="E233" s="1">
        <v>176205.16350024301</v>
      </c>
      <c r="F233" s="1">
        <f t="shared" si="8"/>
        <v>107570.88579608013</v>
      </c>
      <c r="G233" s="1">
        <f t="shared" si="7"/>
        <v>68634.277704162887</v>
      </c>
    </row>
    <row r="234" spans="1:7">
      <c r="A234" s="4">
        <v>231</v>
      </c>
      <c r="B234" s="4" t="s">
        <v>231</v>
      </c>
      <c r="C234" s="1">
        <v>39103.257690764403</v>
      </c>
      <c r="D234" s="1">
        <v>38294</v>
      </c>
      <c r="E234" s="1">
        <v>82137.582842284697</v>
      </c>
      <c r="F234" s="1">
        <f t="shared" si="8"/>
        <v>80437.712434003697</v>
      </c>
      <c r="G234" s="1">
        <f t="shared" si="7"/>
        <v>1699.870408281</v>
      </c>
    </row>
    <row r="235" spans="1:7">
      <c r="A235" s="4">
        <v>232</v>
      </c>
      <c r="B235" s="4" t="s">
        <v>232</v>
      </c>
      <c r="C235" s="1">
        <v>453214.037561398</v>
      </c>
      <c r="D235" s="1">
        <v>438870</v>
      </c>
      <c r="E235" s="1">
        <v>1277456.6324841999</v>
      </c>
      <c r="F235" s="1">
        <f t="shared" si="8"/>
        <v>1237025.656387331</v>
      </c>
      <c r="G235" s="1">
        <f t="shared" si="7"/>
        <v>40430.976096868981</v>
      </c>
    </row>
    <row r="236" spans="1:7">
      <c r="A236" s="4">
        <v>233</v>
      </c>
      <c r="B236" s="4" t="s">
        <v>233</v>
      </c>
      <c r="C236" s="1">
        <v>201002.149527614</v>
      </c>
      <c r="D236" s="1">
        <v>60930</v>
      </c>
      <c r="E236" s="1">
        <v>451506.42039076902</v>
      </c>
      <c r="F236" s="1">
        <f t="shared" si="8"/>
        <v>136865.63183061956</v>
      </c>
      <c r="G236" s="1">
        <f t="shared" si="7"/>
        <v>314640.78856014949</v>
      </c>
    </row>
    <row r="237" spans="1:7">
      <c r="A237" s="4">
        <v>234</v>
      </c>
      <c r="B237" s="4" t="s">
        <v>234</v>
      </c>
      <c r="C237" s="1">
        <v>253758.65526553601</v>
      </c>
      <c r="D237" s="1">
        <v>126624</v>
      </c>
      <c r="E237" s="1">
        <v>611543.37332623405</v>
      </c>
      <c r="F237" s="1">
        <f t="shared" si="8"/>
        <v>305156.36214666668</v>
      </c>
      <c r="G237" s="1">
        <f t="shared" si="7"/>
        <v>306387.01117956737</v>
      </c>
    </row>
    <row r="238" spans="1:7">
      <c r="A238" s="4">
        <v>235</v>
      </c>
      <c r="B238" s="4" t="s">
        <v>235</v>
      </c>
      <c r="C238" s="1">
        <v>59417</v>
      </c>
      <c r="D238" s="1">
        <v>59417</v>
      </c>
      <c r="E238" s="1">
        <v>121671.149594911</v>
      </c>
      <c r="F238" s="1">
        <f t="shared" si="8"/>
        <v>121671.149594911</v>
      </c>
      <c r="G238" s="1">
        <f t="shared" si="7"/>
        <v>0</v>
      </c>
    </row>
    <row r="239" spans="1:7">
      <c r="A239" s="4">
        <v>236</v>
      </c>
      <c r="B239" s="4" t="s">
        <v>236</v>
      </c>
      <c r="C239" s="1">
        <v>598479.54819668701</v>
      </c>
      <c r="D239" s="1">
        <v>533025</v>
      </c>
      <c r="E239" s="1">
        <v>1283515.19539237</v>
      </c>
      <c r="F239" s="1">
        <f t="shared" si="8"/>
        <v>1143139.6262168968</v>
      </c>
      <c r="G239" s="1">
        <f t="shared" si="7"/>
        <v>140375.56917547318</v>
      </c>
    </row>
    <row r="240" spans="1:7">
      <c r="A240" s="4">
        <v>237</v>
      </c>
      <c r="B240" s="4" t="s">
        <v>237</v>
      </c>
      <c r="C240" s="1">
        <v>13912026.486471901</v>
      </c>
      <c r="D240" s="1">
        <v>9346541</v>
      </c>
      <c r="E240" s="1">
        <v>42801118.405887298</v>
      </c>
      <c r="F240" s="1">
        <f t="shared" si="8"/>
        <v>28755149.971535981</v>
      </c>
      <c r="G240" s="1">
        <f t="shared" si="7"/>
        <v>14045968.434351318</v>
      </c>
    </row>
    <row r="241" spans="1:7">
      <c r="A241" s="4">
        <v>238</v>
      </c>
      <c r="B241" s="4" t="s">
        <v>238</v>
      </c>
      <c r="C241" s="1">
        <v>1691118.46669463</v>
      </c>
      <c r="D241" s="1">
        <v>1411503</v>
      </c>
      <c r="E241" s="1">
        <v>5647819.06450254</v>
      </c>
      <c r="F241" s="1">
        <f t="shared" si="8"/>
        <v>4713988.8245582264</v>
      </c>
      <c r="G241" s="1">
        <f t="shared" si="7"/>
        <v>933830.23994431365</v>
      </c>
    </row>
    <row r="242" spans="1:7">
      <c r="A242" s="4">
        <v>239</v>
      </c>
      <c r="B242" s="4" t="s">
        <v>239</v>
      </c>
      <c r="C242" s="1">
        <v>292486.55009684601</v>
      </c>
      <c r="D242" s="1">
        <v>263859</v>
      </c>
      <c r="E242" s="1">
        <v>813088.19125312101</v>
      </c>
      <c r="F242" s="1">
        <f t="shared" si="8"/>
        <v>733505.99193303124</v>
      </c>
      <c r="G242" s="1">
        <f t="shared" si="7"/>
        <v>79582.19932008977</v>
      </c>
    </row>
    <row r="243" spans="1:7">
      <c r="A243" s="4">
        <v>240</v>
      </c>
      <c r="B243" s="4" t="s">
        <v>240</v>
      </c>
      <c r="C243" s="1">
        <v>1120987.7597993</v>
      </c>
      <c r="D243" s="1">
        <v>1118140</v>
      </c>
      <c r="E243" s="1">
        <v>4130891.3089137399</v>
      </c>
      <c r="F243" s="1">
        <f t="shared" si="8"/>
        <v>4120397.1834409437</v>
      </c>
      <c r="G243" s="1">
        <f t="shared" si="7"/>
        <v>10494.12547279615</v>
      </c>
    </row>
    <row r="244" spans="1:7">
      <c r="A244" s="4">
        <v>241</v>
      </c>
      <c r="B244" s="4" t="s">
        <v>241</v>
      </c>
      <c r="C244" s="1">
        <v>3476422.4080375498</v>
      </c>
      <c r="D244" s="1">
        <v>3469308</v>
      </c>
      <c r="E244" s="1">
        <v>10141385.304248599</v>
      </c>
      <c r="F244" s="1">
        <f t="shared" si="8"/>
        <v>10120631.222997246</v>
      </c>
      <c r="G244" s="1">
        <f t="shared" si="7"/>
        <v>20754.081251353025</v>
      </c>
    </row>
    <row r="245" spans="1:7">
      <c r="A245" s="4">
        <v>242</v>
      </c>
      <c r="B245" s="4" t="s">
        <v>242</v>
      </c>
      <c r="C245" s="1">
        <v>1254890</v>
      </c>
      <c r="D245" s="1">
        <v>1254890</v>
      </c>
      <c r="E245" s="1">
        <v>6550045.8338257</v>
      </c>
      <c r="F245" s="1">
        <f t="shared" si="8"/>
        <v>6550045.8338257</v>
      </c>
      <c r="G245" s="1">
        <f t="shared" si="7"/>
        <v>0</v>
      </c>
    </row>
    <row r="246" spans="1:7">
      <c r="A246" s="4">
        <v>243</v>
      </c>
      <c r="B246" s="4" t="s">
        <v>243</v>
      </c>
      <c r="C246" s="1">
        <v>14435.541302516</v>
      </c>
      <c r="D246" s="1">
        <v>8224</v>
      </c>
      <c r="E246" s="1">
        <v>36497.633908882002</v>
      </c>
      <c r="F246" s="1">
        <f t="shared" si="8"/>
        <v>20792.884380049589</v>
      </c>
      <c r="G246" s="1">
        <f t="shared" si="7"/>
        <v>15704.749528832413</v>
      </c>
    </row>
    <row r="247" spans="1:7">
      <c r="A247" s="4">
        <v>244</v>
      </c>
      <c r="B247" s="4" t="s">
        <v>244</v>
      </c>
      <c r="C247" s="1">
        <v>291318.14052594599</v>
      </c>
      <c r="D247" s="1">
        <v>291196</v>
      </c>
      <c r="E247" s="1">
        <v>942516.59795427695</v>
      </c>
      <c r="F247" s="1">
        <f t="shared" si="8"/>
        <v>942121.43041414663</v>
      </c>
      <c r="G247" s="1">
        <f t="shared" si="7"/>
        <v>395.16754013032187</v>
      </c>
    </row>
    <row r="248" spans="1:7">
      <c r="A248" s="4">
        <v>245</v>
      </c>
      <c r="B248" s="4" t="s">
        <v>245</v>
      </c>
      <c r="C248" s="1">
        <v>17436.847774707901</v>
      </c>
      <c r="D248" s="1">
        <v>16034</v>
      </c>
      <c r="E248" s="1">
        <v>54170.219921334501</v>
      </c>
      <c r="F248" s="1">
        <f t="shared" si="8"/>
        <v>49812.059922810644</v>
      </c>
      <c r="G248" s="1">
        <f t="shared" si="7"/>
        <v>4358.1599985238572</v>
      </c>
    </row>
    <row r="249" spans="1:7">
      <c r="A249" s="4">
        <v>246</v>
      </c>
      <c r="B249" s="4" t="s">
        <v>246</v>
      </c>
      <c r="C249" s="1">
        <v>92307</v>
      </c>
      <c r="D249" s="1">
        <v>92307</v>
      </c>
      <c r="E249" s="1">
        <v>300796.902108585</v>
      </c>
      <c r="F249" s="1">
        <f t="shared" si="8"/>
        <v>300796.902108585</v>
      </c>
      <c r="G249" s="1">
        <f t="shared" si="7"/>
        <v>0</v>
      </c>
    </row>
    <row r="250" spans="1:7">
      <c r="A250" s="4">
        <v>247</v>
      </c>
      <c r="B250" s="4" t="s">
        <v>247</v>
      </c>
      <c r="C250" s="1">
        <v>0</v>
      </c>
      <c r="D250" s="1">
        <v>0</v>
      </c>
      <c r="E250" s="1">
        <v>0</v>
      </c>
      <c r="F250" s="1">
        <f t="shared" si="8"/>
        <v>0</v>
      </c>
      <c r="G250" s="1">
        <f t="shared" si="7"/>
        <v>0</v>
      </c>
    </row>
    <row r="251" spans="1:7">
      <c r="A251" s="4">
        <v>248</v>
      </c>
      <c r="B251" s="4" t="s">
        <v>248</v>
      </c>
      <c r="C251" s="1">
        <v>875725</v>
      </c>
      <c r="D251" s="1">
        <v>875725</v>
      </c>
      <c r="E251" s="1">
        <v>1104270.08820073</v>
      </c>
      <c r="F251" s="1">
        <f t="shared" si="8"/>
        <v>1104270.08820073</v>
      </c>
      <c r="G251" s="1">
        <f t="shared" si="7"/>
        <v>0</v>
      </c>
    </row>
    <row r="252" spans="1:7">
      <c r="A252" s="4">
        <v>249</v>
      </c>
      <c r="B252" s="4" t="s">
        <v>249</v>
      </c>
      <c r="C252" s="1">
        <v>55117</v>
      </c>
      <c r="D252" s="1">
        <v>55117</v>
      </c>
      <c r="E252" s="1">
        <v>39252.863161420399</v>
      </c>
      <c r="F252" s="1">
        <f t="shared" si="8"/>
        <v>39252.863161420399</v>
      </c>
      <c r="G252" s="1">
        <f t="shared" si="7"/>
        <v>0</v>
      </c>
    </row>
    <row r="253" spans="1:7">
      <c r="A253" s="4">
        <v>250</v>
      </c>
      <c r="B253" s="4" t="s">
        <v>250</v>
      </c>
      <c r="C253" s="1">
        <v>197313.43653542199</v>
      </c>
      <c r="D253" s="1">
        <v>131685</v>
      </c>
      <c r="E253" s="1">
        <v>386472.27743670199</v>
      </c>
      <c r="F253" s="1">
        <f t="shared" si="8"/>
        <v>257927.70501524251</v>
      </c>
      <c r="G253" s="1">
        <f t="shared" si="7"/>
        <v>128544.57242145948</v>
      </c>
    </row>
    <row r="254" spans="1:7">
      <c r="A254" s="4">
        <v>251</v>
      </c>
      <c r="B254" s="4" t="s">
        <v>251</v>
      </c>
      <c r="C254" s="1">
        <v>137381.51247482101</v>
      </c>
      <c r="D254" s="1">
        <v>137348</v>
      </c>
      <c r="E254" s="1">
        <v>446524.07620015502</v>
      </c>
      <c r="F254" s="1">
        <f t="shared" si="8"/>
        <v>446415.15232392843</v>
      </c>
      <c r="G254" s="1">
        <f t="shared" si="7"/>
        <v>108.92387622658862</v>
      </c>
    </row>
    <row r="255" spans="1:7">
      <c r="A255" s="4">
        <v>252</v>
      </c>
      <c r="B255" s="4" t="s">
        <v>252</v>
      </c>
      <c r="C255" s="1">
        <v>124902.05805466</v>
      </c>
      <c r="D255" s="1">
        <v>37289</v>
      </c>
      <c r="E255" s="1">
        <v>311074.17083768098</v>
      </c>
      <c r="F255" s="1">
        <f t="shared" si="8"/>
        <v>92869.92493982779</v>
      </c>
      <c r="G255" s="1">
        <f t="shared" si="7"/>
        <v>218204.24589785319</v>
      </c>
    </row>
    <row r="256" spans="1:7">
      <c r="A256" s="4">
        <v>253</v>
      </c>
      <c r="B256" s="4" t="s">
        <v>253</v>
      </c>
      <c r="C256" s="1">
        <v>199837.98554765299</v>
      </c>
      <c r="D256" s="1">
        <v>59822</v>
      </c>
      <c r="E256" s="1">
        <v>590199.93747440004</v>
      </c>
      <c r="F256" s="1">
        <f t="shared" si="8"/>
        <v>176677.82510334768</v>
      </c>
      <c r="G256" s="1">
        <f t="shared" si="7"/>
        <v>413522.11237105238</v>
      </c>
    </row>
    <row r="257" spans="1:7">
      <c r="A257" s="4">
        <v>254</v>
      </c>
      <c r="B257" s="4" t="s">
        <v>254</v>
      </c>
      <c r="C257" s="1">
        <v>296351.58750812302</v>
      </c>
      <c r="D257" s="1">
        <v>276588</v>
      </c>
      <c r="E257" s="1">
        <v>1099451.1524696599</v>
      </c>
      <c r="F257" s="1">
        <f t="shared" si="8"/>
        <v>1026129.1255979624</v>
      </c>
      <c r="G257" s="1">
        <f t="shared" si="7"/>
        <v>73322.026871697512</v>
      </c>
    </row>
    <row r="258" spans="1:7">
      <c r="A258" s="4">
        <v>255</v>
      </c>
      <c r="B258" s="4" t="s">
        <v>255</v>
      </c>
      <c r="C258" s="1">
        <v>220803.15492047</v>
      </c>
      <c r="D258" s="1">
        <v>110339</v>
      </c>
      <c r="E258" s="1">
        <v>483487.821270552</v>
      </c>
      <c r="F258" s="1">
        <f t="shared" si="8"/>
        <v>241606.88614429641</v>
      </c>
      <c r="G258" s="1">
        <f t="shared" si="7"/>
        <v>241880.93512625559</v>
      </c>
    </row>
    <row r="259" spans="1:7">
      <c r="A259" s="4">
        <v>256</v>
      </c>
      <c r="B259" s="4" t="s">
        <v>256</v>
      </c>
      <c r="C259" s="1">
        <v>59940.5191949418</v>
      </c>
      <c r="D259" s="1">
        <v>53548</v>
      </c>
      <c r="E259" s="1">
        <v>162506.07944327701</v>
      </c>
      <c r="F259" s="1">
        <f t="shared" si="8"/>
        <v>145175.17797481679</v>
      </c>
      <c r="G259" s="1">
        <f t="shared" si="7"/>
        <v>17330.901468460215</v>
      </c>
    </row>
    <row r="260" spans="1:7">
      <c r="A260" s="4">
        <v>257</v>
      </c>
      <c r="B260" s="4" t="s">
        <v>257</v>
      </c>
      <c r="C260" s="1">
        <v>121123.15787550301</v>
      </c>
      <c r="D260" s="1">
        <v>91600</v>
      </c>
      <c r="E260" s="1">
        <v>313337.83422763302</v>
      </c>
      <c r="F260" s="1">
        <f t="shared" si="8"/>
        <v>236963.31996852663</v>
      </c>
      <c r="G260" s="1">
        <f t="shared" si="7"/>
        <v>76374.514259106392</v>
      </c>
    </row>
    <row r="261" spans="1:7">
      <c r="A261" s="4">
        <v>258</v>
      </c>
      <c r="B261" s="4" t="s">
        <v>258</v>
      </c>
      <c r="C261" s="1">
        <v>3545.0975911906398</v>
      </c>
      <c r="D261" s="1">
        <v>0</v>
      </c>
      <c r="E261" s="1">
        <v>9328.7558906726699</v>
      </c>
      <c r="F261" s="1">
        <f t="shared" si="8"/>
        <v>0</v>
      </c>
      <c r="G261" s="1">
        <f t="shared" ref="G261:G324" si="9">E261-F261</f>
        <v>9328.7558906726699</v>
      </c>
    </row>
    <row r="262" spans="1:7">
      <c r="A262" s="4">
        <v>259</v>
      </c>
      <c r="B262" s="4" t="s">
        <v>259</v>
      </c>
      <c r="C262" s="1">
        <v>0</v>
      </c>
      <c r="D262" s="1">
        <v>0</v>
      </c>
      <c r="E262" s="1">
        <v>0</v>
      </c>
      <c r="F262" s="1">
        <f t="shared" si="8"/>
        <v>0</v>
      </c>
      <c r="G262" s="1">
        <f t="shared" si="9"/>
        <v>0</v>
      </c>
    </row>
    <row r="263" spans="1:7">
      <c r="A263" s="4">
        <v>260</v>
      </c>
      <c r="B263" s="4" t="s">
        <v>260</v>
      </c>
      <c r="C263" s="1">
        <v>377180.97695485299</v>
      </c>
      <c r="D263" s="1">
        <v>74691</v>
      </c>
      <c r="E263" s="1">
        <v>1258655.91538427</v>
      </c>
      <c r="F263" s="1">
        <f t="shared" si="8"/>
        <v>249244.46013940719</v>
      </c>
      <c r="G263" s="1">
        <f t="shared" si="9"/>
        <v>1009411.4552448628</v>
      </c>
    </row>
    <row r="264" spans="1:7">
      <c r="A264" s="4">
        <v>261</v>
      </c>
      <c r="B264" s="4" t="s">
        <v>261</v>
      </c>
      <c r="C264" s="1">
        <v>104116</v>
      </c>
      <c r="D264" s="1">
        <v>0</v>
      </c>
      <c r="E264" s="1">
        <v>264082.98858259898</v>
      </c>
      <c r="F264" s="1">
        <f t="shared" si="8"/>
        <v>0</v>
      </c>
      <c r="G264" s="1">
        <f t="shared" si="9"/>
        <v>264082.98858259898</v>
      </c>
    </row>
    <row r="265" spans="1:7">
      <c r="A265" s="4">
        <v>262</v>
      </c>
      <c r="B265" s="4" t="s">
        <v>262</v>
      </c>
      <c r="C265" s="1">
        <v>0</v>
      </c>
      <c r="D265" s="1">
        <v>0</v>
      </c>
      <c r="E265" s="1">
        <v>0</v>
      </c>
      <c r="F265" s="1">
        <f t="shared" si="8"/>
        <v>0</v>
      </c>
      <c r="G265" s="1">
        <f t="shared" si="9"/>
        <v>0</v>
      </c>
    </row>
    <row r="266" spans="1:7">
      <c r="A266" s="4">
        <v>263</v>
      </c>
      <c r="B266" s="4" t="s">
        <v>263</v>
      </c>
      <c r="C266" s="1">
        <v>0</v>
      </c>
      <c r="D266" s="1">
        <v>0</v>
      </c>
      <c r="E266" s="1">
        <v>0</v>
      </c>
      <c r="F266" s="1">
        <f t="shared" si="8"/>
        <v>0</v>
      </c>
      <c r="G266" s="1">
        <f t="shared" si="9"/>
        <v>0</v>
      </c>
    </row>
    <row r="267" spans="1:7">
      <c r="A267" s="4">
        <v>264</v>
      </c>
      <c r="B267" s="4" t="s">
        <v>264</v>
      </c>
      <c r="C267" s="1">
        <v>0</v>
      </c>
      <c r="D267" s="1">
        <v>0</v>
      </c>
      <c r="E267" s="1">
        <v>0</v>
      </c>
      <c r="F267" s="1">
        <f t="shared" ref="F267:F330" si="10">E267*(D267/MAX(C267,0.0000001))</f>
        <v>0</v>
      </c>
      <c r="G267" s="1">
        <f t="shared" si="9"/>
        <v>0</v>
      </c>
    </row>
    <row r="268" spans="1:7">
      <c r="A268" s="4">
        <v>265</v>
      </c>
      <c r="B268" s="4" t="s">
        <v>265</v>
      </c>
      <c r="C268" s="1">
        <v>0</v>
      </c>
      <c r="D268" s="1">
        <v>0</v>
      </c>
      <c r="E268" s="1">
        <v>0</v>
      </c>
      <c r="F268" s="1">
        <f t="shared" si="10"/>
        <v>0</v>
      </c>
      <c r="G268" s="1">
        <f t="shared" si="9"/>
        <v>0</v>
      </c>
    </row>
    <row r="269" spans="1:7">
      <c r="A269" s="4">
        <v>266</v>
      </c>
      <c r="B269" s="4" t="s">
        <v>266</v>
      </c>
      <c r="C269" s="1">
        <v>0</v>
      </c>
      <c r="D269" s="1">
        <v>0</v>
      </c>
      <c r="E269" s="1">
        <v>0</v>
      </c>
      <c r="F269" s="1">
        <f t="shared" si="10"/>
        <v>0</v>
      </c>
      <c r="G269" s="1">
        <f t="shared" si="9"/>
        <v>0</v>
      </c>
    </row>
    <row r="270" spans="1:7">
      <c r="A270" s="4">
        <v>267</v>
      </c>
      <c r="B270" s="4" t="s">
        <v>267</v>
      </c>
      <c r="C270" s="1">
        <v>0</v>
      </c>
      <c r="D270" s="1">
        <v>0</v>
      </c>
      <c r="E270" s="1">
        <v>0</v>
      </c>
      <c r="F270" s="1">
        <f t="shared" si="10"/>
        <v>0</v>
      </c>
      <c r="G270" s="1">
        <f t="shared" si="9"/>
        <v>0</v>
      </c>
    </row>
    <row r="271" spans="1:7">
      <c r="A271" s="4">
        <v>268</v>
      </c>
      <c r="B271" s="4" t="s">
        <v>268</v>
      </c>
      <c r="C271" s="1">
        <v>0</v>
      </c>
      <c r="D271" s="1">
        <v>0</v>
      </c>
      <c r="E271" s="1">
        <v>0</v>
      </c>
      <c r="F271" s="1">
        <f t="shared" si="10"/>
        <v>0</v>
      </c>
      <c r="G271" s="1">
        <f t="shared" si="9"/>
        <v>0</v>
      </c>
    </row>
    <row r="272" spans="1:7">
      <c r="A272" s="4">
        <v>269</v>
      </c>
      <c r="B272" s="4" t="s">
        <v>269</v>
      </c>
      <c r="C272" s="1">
        <v>0</v>
      </c>
      <c r="D272" s="1">
        <v>0</v>
      </c>
      <c r="E272" s="1">
        <v>0</v>
      </c>
      <c r="F272" s="1">
        <f t="shared" si="10"/>
        <v>0</v>
      </c>
      <c r="G272" s="1">
        <f t="shared" si="9"/>
        <v>0</v>
      </c>
    </row>
    <row r="273" spans="1:7">
      <c r="A273" s="4">
        <v>270</v>
      </c>
      <c r="B273" s="4" t="s">
        <v>270</v>
      </c>
      <c r="C273" s="1">
        <v>0</v>
      </c>
      <c r="D273" s="1">
        <v>0</v>
      </c>
      <c r="E273" s="1">
        <v>0</v>
      </c>
      <c r="F273" s="1">
        <f t="shared" si="10"/>
        <v>0</v>
      </c>
      <c r="G273" s="1">
        <f t="shared" si="9"/>
        <v>0</v>
      </c>
    </row>
    <row r="274" spans="1:7">
      <c r="A274" s="4">
        <v>271</v>
      </c>
      <c r="B274" s="4" t="s">
        <v>271</v>
      </c>
      <c r="C274" s="1">
        <v>0</v>
      </c>
      <c r="D274" s="1">
        <v>0</v>
      </c>
      <c r="E274" s="1">
        <v>0</v>
      </c>
      <c r="F274" s="1">
        <f t="shared" si="10"/>
        <v>0</v>
      </c>
      <c r="G274" s="1">
        <f t="shared" si="9"/>
        <v>0</v>
      </c>
    </row>
    <row r="275" spans="1:7">
      <c r="A275" s="4">
        <v>272</v>
      </c>
      <c r="B275" s="4" t="s">
        <v>272</v>
      </c>
      <c r="C275" s="1">
        <v>0</v>
      </c>
      <c r="D275" s="1">
        <v>0</v>
      </c>
      <c r="E275" s="1">
        <v>0</v>
      </c>
      <c r="F275" s="1">
        <f t="shared" si="10"/>
        <v>0</v>
      </c>
      <c r="G275" s="1">
        <f t="shared" si="9"/>
        <v>0</v>
      </c>
    </row>
    <row r="276" spans="1:7">
      <c r="A276" s="4">
        <v>273</v>
      </c>
      <c r="B276" s="4" t="s">
        <v>273</v>
      </c>
      <c r="C276" s="1">
        <v>0</v>
      </c>
      <c r="D276" s="1">
        <v>0</v>
      </c>
      <c r="E276" s="1">
        <v>0</v>
      </c>
      <c r="F276" s="1">
        <f t="shared" si="10"/>
        <v>0</v>
      </c>
      <c r="G276" s="1">
        <f t="shared" si="9"/>
        <v>0</v>
      </c>
    </row>
    <row r="277" spans="1:7">
      <c r="A277" s="4">
        <v>274</v>
      </c>
      <c r="B277" s="4" t="s">
        <v>274</v>
      </c>
      <c r="C277" s="1">
        <v>5412070.34113866</v>
      </c>
      <c r="D277" s="1">
        <v>59034</v>
      </c>
      <c r="E277" s="1">
        <v>49702820.6917184</v>
      </c>
      <c r="F277" s="1">
        <f t="shared" si="10"/>
        <v>542150.43999180151</v>
      </c>
      <c r="G277" s="1">
        <f t="shared" si="9"/>
        <v>49160670.251726598</v>
      </c>
    </row>
    <row r="278" spans="1:7">
      <c r="A278" s="4">
        <v>275</v>
      </c>
      <c r="B278" s="4" t="s">
        <v>275</v>
      </c>
      <c r="C278" s="1">
        <v>0</v>
      </c>
      <c r="D278" s="1">
        <v>0</v>
      </c>
      <c r="E278" s="1">
        <v>0</v>
      </c>
      <c r="F278" s="1">
        <f t="shared" si="10"/>
        <v>0</v>
      </c>
      <c r="G278" s="1">
        <f t="shared" si="9"/>
        <v>0</v>
      </c>
    </row>
    <row r="279" spans="1:7">
      <c r="A279" s="4">
        <v>276</v>
      </c>
      <c r="B279" s="4" t="s">
        <v>276</v>
      </c>
      <c r="C279" s="1">
        <v>1538694.53452059</v>
      </c>
      <c r="D279" s="1">
        <v>1798</v>
      </c>
      <c r="E279" s="1">
        <v>22457953.8560194</v>
      </c>
      <c r="F279" s="1">
        <f t="shared" si="10"/>
        <v>26242.636291487099</v>
      </c>
      <c r="G279" s="1">
        <f t="shared" si="9"/>
        <v>22431711.219727915</v>
      </c>
    </row>
    <row r="280" spans="1:7">
      <c r="A280" s="4">
        <v>277</v>
      </c>
      <c r="B280" s="4" t="s">
        <v>277</v>
      </c>
      <c r="C280" s="1">
        <v>4650</v>
      </c>
      <c r="D280" s="1">
        <v>0</v>
      </c>
      <c r="E280" s="1">
        <v>25081.7152767263</v>
      </c>
      <c r="F280" s="1">
        <f t="shared" si="10"/>
        <v>0</v>
      </c>
      <c r="G280" s="1">
        <f t="shared" si="9"/>
        <v>25081.7152767263</v>
      </c>
    </row>
    <row r="281" spans="1:7">
      <c r="A281" s="4">
        <v>278</v>
      </c>
      <c r="B281" s="4" t="s">
        <v>278</v>
      </c>
      <c r="C281" s="1">
        <v>1019698.0355622</v>
      </c>
      <c r="D281" s="1">
        <v>13462</v>
      </c>
      <c r="E281" s="1">
        <v>8448794.4756068196</v>
      </c>
      <c r="F281" s="1">
        <f t="shared" si="10"/>
        <v>111540.54167409561</v>
      </c>
      <c r="G281" s="1">
        <f t="shared" si="9"/>
        <v>8337253.9339327244</v>
      </c>
    </row>
    <row r="282" spans="1:7">
      <c r="A282" s="4">
        <v>279</v>
      </c>
      <c r="B282" s="4" t="s">
        <v>279</v>
      </c>
      <c r="C282" s="1">
        <v>0</v>
      </c>
      <c r="D282" s="1">
        <v>0</v>
      </c>
      <c r="E282" s="1">
        <v>0</v>
      </c>
      <c r="F282" s="1">
        <f t="shared" si="10"/>
        <v>0</v>
      </c>
      <c r="G282" s="1">
        <f t="shared" si="9"/>
        <v>0</v>
      </c>
    </row>
    <row r="283" spans="1:7">
      <c r="A283" s="4">
        <v>280</v>
      </c>
      <c r="B283" s="4" t="s">
        <v>280</v>
      </c>
      <c r="C283" s="1">
        <v>903042.75807056203</v>
      </c>
      <c r="D283" s="1">
        <v>7406</v>
      </c>
      <c r="E283" s="1">
        <v>3490684.29763804</v>
      </c>
      <c r="F283" s="1">
        <f t="shared" si="10"/>
        <v>28627.66760185601</v>
      </c>
      <c r="G283" s="1">
        <f t="shared" si="9"/>
        <v>3462056.6300361841</v>
      </c>
    </row>
    <row r="284" spans="1:7">
      <c r="A284" s="4">
        <v>281</v>
      </c>
      <c r="B284" s="4" t="s">
        <v>281</v>
      </c>
      <c r="C284" s="1">
        <v>29823</v>
      </c>
      <c r="D284" s="1">
        <v>6</v>
      </c>
      <c r="E284" s="1">
        <v>116014.412209674</v>
      </c>
      <c r="F284" s="1">
        <f t="shared" si="10"/>
        <v>23.340591934347451</v>
      </c>
      <c r="G284" s="1">
        <f t="shared" si="9"/>
        <v>115991.07161773965</v>
      </c>
    </row>
    <row r="285" spans="1:7">
      <c r="A285" s="4">
        <v>282</v>
      </c>
      <c r="B285" s="4" t="s">
        <v>282</v>
      </c>
      <c r="C285" s="1">
        <v>271527.58226114901</v>
      </c>
      <c r="D285" s="1">
        <v>8502</v>
      </c>
      <c r="E285" s="1">
        <v>716691.96314965596</v>
      </c>
      <c r="F285" s="1">
        <f t="shared" si="10"/>
        <v>22440.869616103915</v>
      </c>
      <c r="G285" s="1">
        <f t="shared" si="9"/>
        <v>694251.09353355202</v>
      </c>
    </row>
    <row r="286" spans="1:7">
      <c r="A286" s="4">
        <v>283</v>
      </c>
      <c r="B286" s="4" t="s">
        <v>283</v>
      </c>
      <c r="C286" s="1">
        <v>17926675.496155299</v>
      </c>
      <c r="D286" s="1">
        <v>5367256</v>
      </c>
      <c r="E286" s="1">
        <v>19032397.645089</v>
      </c>
      <c r="F286" s="1">
        <f t="shared" si="10"/>
        <v>5698309.7884991625</v>
      </c>
      <c r="G286" s="1">
        <f t="shared" si="9"/>
        <v>13334087.856589839</v>
      </c>
    </row>
    <row r="287" spans="1:7">
      <c r="A287" s="4">
        <v>284</v>
      </c>
      <c r="B287" s="4" t="s">
        <v>284</v>
      </c>
      <c r="C287" s="1">
        <v>35850314</v>
      </c>
      <c r="D287" s="1">
        <v>307608</v>
      </c>
      <c r="E287" s="1">
        <v>49257750.0130876</v>
      </c>
      <c r="F287" s="1">
        <f t="shared" si="10"/>
        <v>422648.40319183399</v>
      </c>
      <c r="G287" s="1">
        <f t="shared" si="9"/>
        <v>48835101.609895766</v>
      </c>
    </row>
    <row r="288" spans="1:7">
      <c r="A288" s="4">
        <v>285</v>
      </c>
      <c r="B288" s="4" t="s">
        <v>285</v>
      </c>
      <c r="C288" s="1">
        <v>6755236.3558635404</v>
      </c>
      <c r="D288" s="1">
        <v>1553656</v>
      </c>
      <c r="E288" s="1">
        <v>4602451.4421882499</v>
      </c>
      <c r="F288" s="1">
        <f t="shared" si="10"/>
        <v>1058530.8819961108</v>
      </c>
      <c r="G288" s="1">
        <f t="shared" si="9"/>
        <v>3543920.5601921389</v>
      </c>
    </row>
    <row r="289" spans="1:7">
      <c r="A289" s="4">
        <v>286</v>
      </c>
      <c r="B289" s="4" t="s">
        <v>286</v>
      </c>
      <c r="C289" s="1">
        <v>10342461</v>
      </c>
      <c r="D289" s="1">
        <v>0</v>
      </c>
      <c r="E289" s="1">
        <v>7014636.4226580299</v>
      </c>
      <c r="F289" s="1">
        <f t="shared" si="10"/>
        <v>0</v>
      </c>
      <c r="G289" s="1">
        <f t="shared" si="9"/>
        <v>7014636.4226580299</v>
      </c>
    </row>
    <row r="290" spans="1:7">
      <c r="A290" s="4">
        <v>287</v>
      </c>
      <c r="B290" s="4" t="s">
        <v>287</v>
      </c>
      <c r="C290" s="1">
        <v>1937712.9944783601</v>
      </c>
      <c r="D290" s="1">
        <v>191275</v>
      </c>
      <c r="E290" s="1">
        <v>1539728.2099582199</v>
      </c>
      <c r="F290" s="1">
        <f t="shared" si="10"/>
        <v>151989.23380241983</v>
      </c>
      <c r="G290" s="1">
        <f t="shared" si="9"/>
        <v>1387738.9761558</v>
      </c>
    </row>
    <row r="291" spans="1:7">
      <c r="A291" s="4">
        <v>288</v>
      </c>
      <c r="B291" s="4" t="s">
        <v>288</v>
      </c>
      <c r="C291" s="1">
        <v>560571</v>
      </c>
      <c r="D291" s="1">
        <v>2009</v>
      </c>
      <c r="E291" s="1">
        <v>480214.35358159302</v>
      </c>
      <c r="F291" s="1">
        <f t="shared" si="10"/>
        <v>1721.0141736647463</v>
      </c>
      <c r="G291" s="1">
        <f t="shared" si="9"/>
        <v>478493.33940792829</v>
      </c>
    </row>
    <row r="292" spans="1:7">
      <c r="A292" s="4">
        <v>289</v>
      </c>
      <c r="B292" s="4" t="s">
        <v>289</v>
      </c>
      <c r="C292" s="1">
        <v>519</v>
      </c>
      <c r="D292" s="1">
        <v>519</v>
      </c>
      <c r="E292" s="1">
        <v>984.83905861774304</v>
      </c>
      <c r="F292" s="1">
        <f t="shared" si="10"/>
        <v>984.83905861774304</v>
      </c>
      <c r="G292" s="1">
        <f t="shared" si="9"/>
        <v>0</v>
      </c>
    </row>
    <row r="293" spans="1:7">
      <c r="A293" s="4">
        <v>290</v>
      </c>
      <c r="B293" s="4" t="s">
        <v>290</v>
      </c>
      <c r="C293" s="1">
        <v>14065374.800069099</v>
      </c>
      <c r="D293" s="1">
        <v>44331</v>
      </c>
      <c r="E293" s="1">
        <v>30095360.807261001</v>
      </c>
      <c r="F293" s="1">
        <f t="shared" si="10"/>
        <v>94854.026921496115</v>
      </c>
      <c r="G293" s="1">
        <f t="shared" si="9"/>
        <v>30000506.780339506</v>
      </c>
    </row>
    <row r="294" spans="1:7">
      <c r="A294" s="6">
        <v>291</v>
      </c>
      <c r="B294" s="6" t="s">
        <v>291</v>
      </c>
      <c r="C294" s="1">
        <v>51332699</v>
      </c>
      <c r="D294" s="1">
        <v>0</v>
      </c>
      <c r="E294" s="1">
        <v>92681412.589739501</v>
      </c>
      <c r="F294" s="1">
        <f t="shared" si="10"/>
        <v>0</v>
      </c>
      <c r="G294" s="1">
        <f t="shared" si="9"/>
        <v>92681412.589739501</v>
      </c>
    </row>
    <row r="295" spans="1:7">
      <c r="A295" s="4">
        <v>292</v>
      </c>
      <c r="B295" s="4" t="s">
        <v>292</v>
      </c>
      <c r="C295" s="1">
        <v>4616659.3060109997</v>
      </c>
      <c r="D295" s="1">
        <v>176206</v>
      </c>
      <c r="E295" s="1">
        <v>20993740.210363299</v>
      </c>
      <c r="F295" s="1">
        <f t="shared" si="10"/>
        <v>801277.01489490457</v>
      </c>
      <c r="G295" s="1">
        <f t="shared" si="9"/>
        <v>20192463.195468396</v>
      </c>
    </row>
    <row r="296" spans="1:7">
      <c r="A296" s="4">
        <v>293</v>
      </c>
      <c r="B296" s="4" t="s">
        <v>293</v>
      </c>
      <c r="C296" s="1">
        <v>32029</v>
      </c>
      <c r="D296" s="1">
        <v>8133</v>
      </c>
      <c r="E296" s="1">
        <v>91660.633380747895</v>
      </c>
      <c r="F296" s="1">
        <f t="shared" si="10"/>
        <v>23275.029856867917</v>
      </c>
      <c r="G296" s="1">
        <f t="shared" si="9"/>
        <v>68385.603523879981</v>
      </c>
    </row>
    <row r="297" spans="1:7">
      <c r="A297" s="4">
        <v>294</v>
      </c>
      <c r="B297" s="4" t="s">
        <v>294</v>
      </c>
      <c r="C297" s="1">
        <v>1150416.1017561699</v>
      </c>
      <c r="D297" s="1">
        <v>21481</v>
      </c>
      <c r="E297" s="1">
        <v>3949457.7236561901</v>
      </c>
      <c r="F297" s="1">
        <f t="shared" si="10"/>
        <v>73745.752717080846</v>
      </c>
      <c r="G297" s="1">
        <f t="shared" si="9"/>
        <v>3875711.9709391091</v>
      </c>
    </row>
    <row r="298" spans="1:7">
      <c r="A298" s="4">
        <v>295</v>
      </c>
      <c r="B298" s="4" t="s">
        <v>295</v>
      </c>
      <c r="C298" s="1">
        <v>999988.24243419606</v>
      </c>
      <c r="D298" s="1">
        <v>22433</v>
      </c>
      <c r="E298" s="1">
        <v>2334701.6273018001</v>
      </c>
      <c r="F298" s="1">
        <f t="shared" si="10"/>
        <v>52374.97740750463</v>
      </c>
      <c r="G298" s="1">
        <f t="shared" si="9"/>
        <v>2282326.6498942953</v>
      </c>
    </row>
    <row r="299" spans="1:7">
      <c r="A299" s="4">
        <v>296</v>
      </c>
      <c r="B299" s="4" t="s">
        <v>296</v>
      </c>
      <c r="C299" s="1">
        <v>4223966.5376840802</v>
      </c>
      <c r="D299" s="1">
        <v>1124375</v>
      </c>
      <c r="E299" s="1">
        <v>14484586.071587799</v>
      </c>
      <c r="F299" s="1">
        <f t="shared" si="10"/>
        <v>3855642.8700239877</v>
      </c>
      <c r="G299" s="1">
        <f t="shared" si="9"/>
        <v>10628943.201563811</v>
      </c>
    </row>
    <row r="300" spans="1:7">
      <c r="A300" s="4">
        <v>297</v>
      </c>
      <c r="B300" s="4" t="s">
        <v>297</v>
      </c>
      <c r="C300" s="1">
        <v>0</v>
      </c>
      <c r="D300" s="1">
        <v>0</v>
      </c>
      <c r="E300" s="1">
        <v>0</v>
      </c>
      <c r="F300" s="1">
        <f t="shared" si="10"/>
        <v>0</v>
      </c>
      <c r="G300" s="1">
        <f t="shared" si="9"/>
        <v>0</v>
      </c>
    </row>
    <row r="301" spans="1:7">
      <c r="A301" s="4">
        <v>298</v>
      </c>
      <c r="B301" s="4" t="s">
        <v>298</v>
      </c>
      <c r="C301" s="1">
        <v>0</v>
      </c>
      <c r="D301" s="1">
        <v>0</v>
      </c>
      <c r="E301" s="1">
        <v>0</v>
      </c>
      <c r="F301" s="1">
        <f t="shared" si="10"/>
        <v>0</v>
      </c>
      <c r="G301" s="1">
        <f t="shared" si="9"/>
        <v>0</v>
      </c>
    </row>
    <row r="302" spans="1:7">
      <c r="A302" s="4">
        <v>299</v>
      </c>
      <c r="B302" s="4" t="s">
        <v>299</v>
      </c>
      <c r="C302" s="1">
        <v>3786635.7313538902</v>
      </c>
      <c r="D302" s="1">
        <v>3786630</v>
      </c>
      <c r="E302" s="1">
        <v>8359593.3233956099</v>
      </c>
      <c r="F302" s="1">
        <f t="shared" si="10"/>
        <v>8359580.6705314023</v>
      </c>
      <c r="G302" s="1">
        <f t="shared" si="9"/>
        <v>12.65286420751363</v>
      </c>
    </row>
    <row r="303" spans="1:7">
      <c r="A303" s="4">
        <v>300</v>
      </c>
      <c r="B303" s="4" t="s">
        <v>300</v>
      </c>
      <c r="C303" s="1">
        <v>187746.48373887199</v>
      </c>
      <c r="D303" s="1">
        <v>56483</v>
      </c>
      <c r="E303" s="1">
        <v>746889.11179126496</v>
      </c>
      <c r="F303" s="1">
        <f t="shared" si="10"/>
        <v>224699.48230818185</v>
      </c>
      <c r="G303" s="1">
        <f t="shared" si="9"/>
        <v>522189.62948308315</v>
      </c>
    </row>
    <row r="304" spans="1:7">
      <c r="A304" s="4">
        <v>301</v>
      </c>
      <c r="B304" s="4" t="s">
        <v>301</v>
      </c>
      <c r="C304" s="1">
        <v>351460.55681599001</v>
      </c>
      <c r="D304" s="1">
        <v>324179</v>
      </c>
      <c r="E304" s="1">
        <v>677253.88104544405</v>
      </c>
      <c r="F304" s="1">
        <f t="shared" si="10"/>
        <v>624683.14479561627</v>
      </c>
      <c r="G304" s="1">
        <f t="shared" si="9"/>
        <v>52570.73624982778</v>
      </c>
    </row>
    <row r="305" spans="1:7">
      <c r="A305" s="4">
        <v>302</v>
      </c>
      <c r="B305" s="4" t="s">
        <v>302</v>
      </c>
      <c r="C305" s="1">
        <v>1984602.0239687001</v>
      </c>
      <c r="D305" s="1">
        <v>670852</v>
      </c>
      <c r="E305" s="1">
        <v>10421125.024520401</v>
      </c>
      <c r="F305" s="1">
        <f t="shared" si="10"/>
        <v>3522637.0226960015</v>
      </c>
      <c r="G305" s="1">
        <f t="shared" si="9"/>
        <v>6898488.0018243995</v>
      </c>
    </row>
    <row r="306" spans="1:7">
      <c r="A306" s="4">
        <v>303</v>
      </c>
      <c r="B306" s="4" t="s">
        <v>303</v>
      </c>
      <c r="C306" s="1">
        <v>284844</v>
      </c>
      <c r="D306" s="1">
        <v>89196</v>
      </c>
      <c r="E306" s="1">
        <v>492319.28980842599</v>
      </c>
      <c r="F306" s="1">
        <f t="shared" si="10"/>
        <v>154164.77571496106</v>
      </c>
      <c r="G306" s="1">
        <f t="shared" si="9"/>
        <v>338154.51409346494</v>
      </c>
    </row>
    <row r="307" spans="1:7">
      <c r="A307" s="4">
        <v>304</v>
      </c>
      <c r="B307" s="4" t="s">
        <v>304</v>
      </c>
      <c r="C307" s="1">
        <v>376705</v>
      </c>
      <c r="D307" s="1">
        <v>144225</v>
      </c>
      <c r="E307" s="1">
        <v>820046.77114185097</v>
      </c>
      <c r="F307" s="1">
        <f t="shared" si="10"/>
        <v>313962.50532361784</v>
      </c>
      <c r="G307" s="1">
        <f t="shared" si="9"/>
        <v>506084.26581823314</v>
      </c>
    </row>
    <row r="308" spans="1:7">
      <c r="A308" s="4">
        <v>305</v>
      </c>
      <c r="B308" s="4" t="s">
        <v>305</v>
      </c>
      <c r="C308" s="1">
        <v>152713</v>
      </c>
      <c r="D308" s="1">
        <v>1364</v>
      </c>
      <c r="E308" s="1">
        <v>877474.83910234005</v>
      </c>
      <c r="F308" s="1">
        <f t="shared" si="10"/>
        <v>7837.4184289195537</v>
      </c>
      <c r="G308" s="1">
        <f t="shared" si="9"/>
        <v>869637.42067342054</v>
      </c>
    </row>
    <row r="309" spans="1:7">
      <c r="A309" s="4">
        <v>306</v>
      </c>
      <c r="B309" s="4" t="s">
        <v>306</v>
      </c>
      <c r="C309" s="1">
        <v>2179739.1619680701</v>
      </c>
      <c r="D309" s="1">
        <v>3817</v>
      </c>
      <c r="E309" s="1">
        <v>9657249.5093657505</v>
      </c>
      <c r="F309" s="1">
        <f t="shared" si="10"/>
        <v>16911.069920846356</v>
      </c>
      <c r="G309" s="1">
        <f t="shared" si="9"/>
        <v>9640338.4394449033</v>
      </c>
    </row>
    <row r="310" spans="1:7">
      <c r="A310" s="4">
        <v>307</v>
      </c>
      <c r="B310" s="4" t="s">
        <v>307</v>
      </c>
      <c r="C310" s="1">
        <v>26634</v>
      </c>
      <c r="D310" s="1">
        <v>26634</v>
      </c>
      <c r="E310" s="1">
        <v>42977.224057215099</v>
      </c>
      <c r="F310" s="1">
        <f t="shared" si="10"/>
        <v>42977.224057215099</v>
      </c>
      <c r="G310" s="1">
        <f t="shared" si="9"/>
        <v>0</v>
      </c>
    </row>
    <row r="311" spans="1:7">
      <c r="A311" s="4">
        <v>308</v>
      </c>
      <c r="B311" s="4" t="s">
        <v>308</v>
      </c>
      <c r="C311" s="1">
        <v>30952</v>
      </c>
      <c r="D311" s="1">
        <v>30952</v>
      </c>
      <c r="E311" s="1">
        <v>68190.975958649797</v>
      </c>
      <c r="F311" s="1">
        <f t="shared" si="10"/>
        <v>68190.975958649797</v>
      </c>
      <c r="G311" s="1">
        <f t="shared" si="9"/>
        <v>0</v>
      </c>
    </row>
    <row r="312" spans="1:7">
      <c r="A312" s="4">
        <v>309</v>
      </c>
      <c r="B312" s="4" t="s">
        <v>309</v>
      </c>
      <c r="C312" s="1">
        <v>36518</v>
      </c>
      <c r="D312" s="1">
        <v>36518</v>
      </c>
      <c r="E312" s="1">
        <v>103629.812199369</v>
      </c>
      <c r="F312" s="1">
        <f t="shared" si="10"/>
        <v>103629.812199369</v>
      </c>
      <c r="G312" s="1">
        <f t="shared" si="9"/>
        <v>0</v>
      </c>
    </row>
    <row r="313" spans="1:7">
      <c r="A313" s="4">
        <v>310</v>
      </c>
      <c r="B313" s="4" t="s">
        <v>310</v>
      </c>
      <c r="C313" s="1">
        <v>82</v>
      </c>
      <c r="D313" s="1">
        <v>82</v>
      </c>
      <c r="E313" s="1">
        <v>61.052339040825302</v>
      </c>
      <c r="F313" s="1">
        <f t="shared" si="10"/>
        <v>61.052339040825302</v>
      </c>
      <c r="G313" s="1">
        <f t="shared" si="9"/>
        <v>0</v>
      </c>
    </row>
    <row r="314" spans="1:7">
      <c r="A314" s="4">
        <v>311</v>
      </c>
      <c r="B314" s="4" t="s">
        <v>311</v>
      </c>
      <c r="C314" s="1">
        <v>99917</v>
      </c>
      <c r="D314" s="1">
        <v>99917</v>
      </c>
      <c r="E314" s="1">
        <v>383022.31315545499</v>
      </c>
      <c r="F314" s="1">
        <f t="shared" si="10"/>
        <v>383022.31315545499</v>
      </c>
      <c r="G314" s="1">
        <f t="shared" si="9"/>
        <v>0</v>
      </c>
    </row>
    <row r="315" spans="1:7">
      <c r="A315" s="4">
        <v>312</v>
      </c>
      <c r="B315" s="4" t="s">
        <v>312</v>
      </c>
      <c r="C315" s="1">
        <v>262710</v>
      </c>
      <c r="D315" s="1">
        <v>262710</v>
      </c>
      <c r="E315" s="1">
        <v>812235.93045448803</v>
      </c>
      <c r="F315" s="1">
        <f t="shared" si="10"/>
        <v>812235.93045448803</v>
      </c>
      <c r="G315" s="1">
        <f t="shared" si="9"/>
        <v>0</v>
      </c>
    </row>
    <row r="316" spans="1:7">
      <c r="A316" s="4">
        <v>313</v>
      </c>
      <c r="B316" s="4" t="s">
        <v>313</v>
      </c>
      <c r="C316" s="1">
        <v>704459.22799494595</v>
      </c>
      <c r="D316" s="1">
        <v>371295</v>
      </c>
      <c r="E316" s="1">
        <v>3289070.5463596298</v>
      </c>
      <c r="F316" s="1">
        <f t="shared" si="10"/>
        <v>1733550.2183518279</v>
      </c>
      <c r="G316" s="1">
        <f t="shared" si="9"/>
        <v>1555520.3280078019</v>
      </c>
    </row>
    <row r="317" spans="1:7">
      <c r="A317" s="4">
        <v>314</v>
      </c>
      <c r="B317" s="4" t="s">
        <v>314</v>
      </c>
      <c r="C317" s="1">
        <v>219151.34820027399</v>
      </c>
      <c r="D317" s="1">
        <v>46413</v>
      </c>
      <c r="E317" s="1">
        <v>324569.75388365501</v>
      </c>
      <c r="F317" s="1">
        <f t="shared" si="10"/>
        <v>68739.052306607016</v>
      </c>
      <c r="G317" s="1">
        <f t="shared" si="9"/>
        <v>255830.70157704799</v>
      </c>
    </row>
    <row r="318" spans="1:7">
      <c r="A318" s="4">
        <v>315</v>
      </c>
      <c r="B318" s="4" t="s">
        <v>315</v>
      </c>
      <c r="C318" s="1">
        <v>3329079.68325477</v>
      </c>
      <c r="D318" s="1">
        <v>96870</v>
      </c>
      <c r="E318" s="1">
        <v>5314379.8231442198</v>
      </c>
      <c r="F318" s="1">
        <f t="shared" si="10"/>
        <v>154638.52549322811</v>
      </c>
      <c r="G318" s="1">
        <f t="shared" si="9"/>
        <v>5159741.2976509919</v>
      </c>
    </row>
    <row r="319" spans="1:7">
      <c r="A319" s="4">
        <v>316</v>
      </c>
      <c r="B319" s="4" t="s">
        <v>316</v>
      </c>
      <c r="C319" s="1">
        <v>5478681.2541446397</v>
      </c>
      <c r="D319" s="1">
        <v>6130</v>
      </c>
      <c r="E319" s="1">
        <v>10745629.245464601</v>
      </c>
      <c r="F319" s="1">
        <f t="shared" si="10"/>
        <v>12023.095379908549</v>
      </c>
      <c r="G319" s="1">
        <f t="shared" si="9"/>
        <v>10733606.150084693</v>
      </c>
    </row>
    <row r="320" spans="1:7">
      <c r="A320" s="4">
        <v>317</v>
      </c>
      <c r="B320" s="4" t="s">
        <v>317</v>
      </c>
      <c r="C320" s="1">
        <v>168208</v>
      </c>
      <c r="D320" s="1">
        <v>0</v>
      </c>
      <c r="E320" s="1">
        <v>183938.66377961301</v>
      </c>
      <c r="F320" s="1">
        <f t="shared" si="10"/>
        <v>0</v>
      </c>
      <c r="G320" s="1">
        <f t="shared" si="9"/>
        <v>183938.66377961301</v>
      </c>
    </row>
    <row r="321" spans="1:7">
      <c r="A321" s="4">
        <v>318</v>
      </c>
      <c r="B321" s="4" t="s">
        <v>318</v>
      </c>
      <c r="C321" s="1">
        <v>654664</v>
      </c>
      <c r="D321" s="1">
        <v>11</v>
      </c>
      <c r="E321" s="1">
        <v>930606.12753116898</v>
      </c>
      <c r="F321" s="1">
        <f t="shared" si="10"/>
        <v>15.636521028868026</v>
      </c>
      <c r="G321" s="1">
        <f t="shared" si="9"/>
        <v>930590.49101014016</v>
      </c>
    </row>
    <row r="322" spans="1:7">
      <c r="A322" s="4">
        <v>319</v>
      </c>
      <c r="B322" s="4" t="s">
        <v>319</v>
      </c>
      <c r="C322" s="1">
        <v>167303</v>
      </c>
      <c r="D322" s="1">
        <v>27</v>
      </c>
      <c r="E322" s="1">
        <v>196641.744457469</v>
      </c>
      <c r="F322" s="1">
        <f t="shared" si="10"/>
        <v>31.734799138997285</v>
      </c>
      <c r="G322" s="1">
        <f t="shared" si="9"/>
        <v>196610.00965833</v>
      </c>
    </row>
    <row r="323" spans="1:7">
      <c r="A323" s="4">
        <v>320</v>
      </c>
      <c r="B323" s="4" t="s">
        <v>320</v>
      </c>
      <c r="C323" s="1">
        <v>502230</v>
      </c>
      <c r="D323" s="1">
        <v>13</v>
      </c>
      <c r="E323" s="1">
        <v>766862.31566454901</v>
      </c>
      <c r="F323" s="1">
        <f t="shared" si="10"/>
        <v>19.849889699219755</v>
      </c>
      <c r="G323" s="1">
        <f t="shared" si="9"/>
        <v>766842.46577484976</v>
      </c>
    </row>
    <row r="324" spans="1:7">
      <c r="A324" s="4">
        <v>321</v>
      </c>
      <c r="B324" s="4" t="s">
        <v>321</v>
      </c>
      <c r="C324" s="1">
        <v>1355833.5209472701</v>
      </c>
      <c r="D324" s="1">
        <v>427320</v>
      </c>
      <c r="E324" s="1">
        <v>1006215.31015394</v>
      </c>
      <c r="F324" s="1">
        <f t="shared" si="10"/>
        <v>317130.32587848511</v>
      </c>
      <c r="G324" s="1">
        <f t="shared" si="9"/>
        <v>689084.98427545489</v>
      </c>
    </row>
    <row r="325" spans="1:7">
      <c r="A325" s="4">
        <v>322</v>
      </c>
      <c r="B325" s="4" t="s">
        <v>322</v>
      </c>
      <c r="C325" s="1">
        <v>759151.47509896499</v>
      </c>
      <c r="D325" s="1">
        <v>6778</v>
      </c>
      <c r="E325" s="1">
        <v>932822.97885633004</v>
      </c>
      <c r="F325" s="1">
        <f t="shared" si="10"/>
        <v>8328.6068170571161</v>
      </c>
      <c r="G325" s="1">
        <f t="shared" ref="G325:G388" si="11">E325-F325</f>
        <v>924494.37203927292</v>
      </c>
    </row>
    <row r="326" spans="1:7">
      <c r="A326" s="4">
        <v>323</v>
      </c>
      <c r="B326" s="4" t="s">
        <v>323</v>
      </c>
      <c r="C326" s="1">
        <v>359379.50788451498</v>
      </c>
      <c r="D326" s="1">
        <v>198393</v>
      </c>
      <c r="E326" s="1">
        <v>461627.31059591001</v>
      </c>
      <c r="F326" s="1">
        <f t="shared" si="10"/>
        <v>254838.20034748441</v>
      </c>
      <c r="G326" s="1">
        <f t="shared" si="11"/>
        <v>206789.1102484256</v>
      </c>
    </row>
    <row r="327" spans="1:7">
      <c r="A327" s="4">
        <v>324</v>
      </c>
      <c r="B327" s="4" t="s">
        <v>324</v>
      </c>
      <c r="C327" s="1">
        <v>596485.00143576402</v>
      </c>
      <c r="D327" s="1">
        <v>1941</v>
      </c>
      <c r="E327" s="1">
        <v>1337191.37808999</v>
      </c>
      <c r="F327" s="1">
        <f t="shared" si="10"/>
        <v>4351.3054957379027</v>
      </c>
      <c r="G327" s="1">
        <f t="shared" si="11"/>
        <v>1332840.0725942522</v>
      </c>
    </row>
    <row r="328" spans="1:7">
      <c r="A328" s="4">
        <v>325</v>
      </c>
      <c r="B328" s="4" t="s">
        <v>325</v>
      </c>
      <c r="C328" s="1">
        <v>447929.40539577598</v>
      </c>
      <c r="D328" s="1">
        <v>25664</v>
      </c>
      <c r="E328" s="1">
        <v>817435.69275235897</v>
      </c>
      <c r="F328" s="1">
        <f t="shared" si="10"/>
        <v>46834.767635450196</v>
      </c>
      <c r="G328" s="1">
        <f t="shared" si="11"/>
        <v>770600.92511690874</v>
      </c>
    </row>
    <row r="329" spans="1:7">
      <c r="A329" s="4">
        <v>326</v>
      </c>
      <c r="B329" s="4" t="s">
        <v>326</v>
      </c>
      <c r="C329" s="1">
        <v>23360</v>
      </c>
      <c r="D329" s="1">
        <v>0</v>
      </c>
      <c r="E329" s="1">
        <v>49803.064337702701</v>
      </c>
      <c r="F329" s="1">
        <f t="shared" si="10"/>
        <v>0</v>
      </c>
      <c r="G329" s="1">
        <f t="shared" si="11"/>
        <v>49803.064337702701</v>
      </c>
    </row>
    <row r="330" spans="1:7">
      <c r="A330" s="4">
        <v>327</v>
      </c>
      <c r="B330" s="4" t="s">
        <v>327</v>
      </c>
      <c r="C330" s="1">
        <v>1144383</v>
      </c>
      <c r="D330" s="1">
        <v>0</v>
      </c>
      <c r="E330" s="1">
        <v>2311104.92002906</v>
      </c>
      <c r="F330" s="1">
        <f t="shared" si="10"/>
        <v>0</v>
      </c>
      <c r="G330" s="1">
        <f t="shared" si="11"/>
        <v>2311104.92002906</v>
      </c>
    </row>
    <row r="331" spans="1:7">
      <c r="A331" s="4">
        <v>328</v>
      </c>
      <c r="B331" s="4" t="s">
        <v>328</v>
      </c>
      <c r="C331" s="1">
        <v>623486</v>
      </c>
      <c r="D331" s="1">
        <v>0</v>
      </c>
      <c r="E331" s="1">
        <v>788721.07394221798</v>
      </c>
      <c r="F331" s="1">
        <f t="shared" ref="F331:F393" si="12">E331*(D331/MAX(C331,0.0000001))</f>
        <v>0</v>
      </c>
      <c r="G331" s="1">
        <f t="shared" si="11"/>
        <v>788721.07394221798</v>
      </c>
    </row>
    <row r="332" spans="1:7">
      <c r="A332" s="4">
        <v>329</v>
      </c>
      <c r="B332" s="4" t="s">
        <v>329</v>
      </c>
      <c r="C332" s="1">
        <v>6886495</v>
      </c>
      <c r="D332" s="1">
        <v>0</v>
      </c>
      <c r="E332" s="1">
        <v>10909933.543442</v>
      </c>
      <c r="F332" s="1">
        <f t="shared" si="12"/>
        <v>0</v>
      </c>
      <c r="G332" s="1">
        <f t="shared" si="11"/>
        <v>10909933.543442</v>
      </c>
    </row>
    <row r="333" spans="1:7">
      <c r="A333" s="4">
        <v>330</v>
      </c>
      <c r="B333" s="4" t="s">
        <v>330</v>
      </c>
      <c r="C333" s="1">
        <v>414686</v>
      </c>
      <c r="D333" s="1">
        <v>0</v>
      </c>
      <c r="E333" s="1">
        <v>1108140.1160009201</v>
      </c>
      <c r="F333" s="1">
        <f t="shared" si="12"/>
        <v>0</v>
      </c>
      <c r="G333" s="1">
        <f t="shared" si="11"/>
        <v>1108140.1160009201</v>
      </c>
    </row>
    <row r="334" spans="1:7">
      <c r="A334" s="4">
        <v>331</v>
      </c>
      <c r="B334" s="4" t="s">
        <v>331</v>
      </c>
      <c r="C334" s="1">
        <v>6110</v>
      </c>
      <c r="D334" s="1">
        <v>0</v>
      </c>
      <c r="E334" s="1">
        <v>19253.765098800901</v>
      </c>
      <c r="F334" s="1">
        <f t="shared" si="12"/>
        <v>0</v>
      </c>
      <c r="G334" s="1">
        <f t="shared" si="11"/>
        <v>19253.765098800901</v>
      </c>
    </row>
    <row r="335" spans="1:7">
      <c r="A335" s="4">
        <v>332</v>
      </c>
      <c r="B335" s="4" t="s">
        <v>332</v>
      </c>
      <c r="C335" s="1">
        <v>31415</v>
      </c>
      <c r="D335" s="1">
        <v>2632</v>
      </c>
      <c r="E335" s="1">
        <v>70204.569636441098</v>
      </c>
      <c r="F335" s="1">
        <f t="shared" si="12"/>
        <v>5881.8534866501032</v>
      </c>
      <c r="G335" s="1">
        <f t="shared" si="11"/>
        <v>64322.716149790998</v>
      </c>
    </row>
    <row r="336" spans="1:7">
      <c r="A336" s="4">
        <v>333</v>
      </c>
      <c r="B336" s="4" t="s">
        <v>333</v>
      </c>
      <c r="C336" s="1">
        <v>396933</v>
      </c>
      <c r="D336" s="1">
        <v>1060</v>
      </c>
      <c r="E336" s="1">
        <v>962000.82075982296</v>
      </c>
      <c r="F336" s="1">
        <f t="shared" si="12"/>
        <v>2568.9999823784174</v>
      </c>
      <c r="G336" s="1">
        <f t="shared" si="11"/>
        <v>959431.82077744452</v>
      </c>
    </row>
    <row r="337" spans="1:7">
      <c r="A337" s="4">
        <v>334</v>
      </c>
      <c r="B337" s="4" t="s">
        <v>334</v>
      </c>
      <c r="C337" s="1">
        <v>1358</v>
      </c>
      <c r="D337" s="1">
        <v>0</v>
      </c>
      <c r="E337" s="1">
        <v>3552.0405585223298</v>
      </c>
      <c r="F337" s="1">
        <f t="shared" si="12"/>
        <v>0</v>
      </c>
      <c r="G337" s="1">
        <f t="shared" si="11"/>
        <v>3552.0405585223298</v>
      </c>
    </row>
    <row r="338" spans="1:7">
      <c r="A338" s="4">
        <v>335</v>
      </c>
      <c r="B338" s="4" t="s">
        <v>335</v>
      </c>
      <c r="C338" s="1">
        <v>415197.98443346203</v>
      </c>
      <c r="D338" s="1">
        <v>30370</v>
      </c>
      <c r="E338" s="1">
        <v>381259.41965987103</v>
      </c>
      <c r="F338" s="1">
        <f t="shared" si="12"/>
        <v>27887.535607547878</v>
      </c>
      <c r="G338" s="1">
        <f t="shared" si="11"/>
        <v>353371.88405232318</v>
      </c>
    </row>
    <row r="339" spans="1:7">
      <c r="A339" s="4">
        <v>336</v>
      </c>
      <c r="B339" s="4" t="s">
        <v>336</v>
      </c>
      <c r="C339" s="1">
        <v>6248</v>
      </c>
      <c r="D339" s="1">
        <v>6248</v>
      </c>
      <c r="E339" s="1">
        <v>11102.8157671849</v>
      </c>
      <c r="F339" s="1">
        <f t="shared" si="12"/>
        <v>11102.8157671849</v>
      </c>
      <c r="G339" s="1">
        <f t="shared" si="11"/>
        <v>0</v>
      </c>
    </row>
    <row r="340" spans="1:7">
      <c r="A340" s="4">
        <v>337</v>
      </c>
      <c r="B340" s="4" t="s">
        <v>337</v>
      </c>
      <c r="C340" s="1">
        <v>259</v>
      </c>
      <c r="D340" s="1">
        <v>259</v>
      </c>
      <c r="E340" s="1">
        <v>368.799564066887</v>
      </c>
      <c r="F340" s="1">
        <f t="shared" si="12"/>
        <v>368.799564066887</v>
      </c>
      <c r="G340" s="1">
        <f t="shared" si="11"/>
        <v>0</v>
      </c>
    </row>
    <row r="341" spans="1:7">
      <c r="A341" s="4">
        <v>338</v>
      </c>
      <c r="B341" s="4" t="s">
        <v>338</v>
      </c>
      <c r="C341" s="1">
        <v>192670.650914987</v>
      </c>
      <c r="D341" s="1">
        <v>1844</v>
      </c>
      <c r="E341" s="1">
        <v>262019.45127308901</v>
      </c>
      <c r="F341" s="1">
        <f t="shared" si="12"/>
        <v>2507.7190835918486</v>
      </c>
      <c r="G341" s="1">
        <f t="shared" si="11"/>
        <v>259511.73218949715</v>
      </c>
    </row>
    <row r="342" spans="1:7">
      <c r="A342" s="4">
        <v>339</v>
      </c>
      <c r="B342" s="4" t="s">
        <v>339</v>
      </c>
      <c r="C342" s="1">
        <v>114754.240736486</v>
      </c>
      <c r="D342" s="1">
        <v>280</v>
      </c>
      <c r="E342" s="1">
        <v>113909.389565462</v>
      </c>
      <c r="F342" s="1">
        <f t="shared" si="12"/>
        <v>277.93856570033057</v>
      </c>
      <c r="G342" s="1">
        <f t="shared" si="11"/>
        <v>113631.45099976167</v>
      </c>
    </row>
    <row r="343" spans="1:7">
      <c r="A343" s="4">
        <v>340</v>
      </c>
      <c r="B343" s="4" t="s">
        <v>340</v>
      </c>
      <c r="C343" s="1">
        <v>91300</v>
      </c>
      <c r="D343" s="1">
        <v>91300</v>
      </c>
      <c r="E343" s="1">
        <v>191184.106998937</v>
      </c>
      <c r="F343" s="1">
        <f t="shared" si="12"/>
        <v>191184.106998937</v>
      </c>
      <c r="G343" s="1">
        <f t="shared" si="11"/>
        <v>0</v>
      </c>
    </row>
    <row r="344" spans="1:7">
      <c r="A344" s="4">
        <v>341</v>
      </c>
      <c r="B344" s="4" t="s">
        <v>341</v>
      </c>
      <c r="C344" s="1">
        <v>972</v>
      </c>
      <c r="D344" s="1">
        <v>972</v>
      </c>
      <c r="E344" s="1">
        <v>661.15902967792704</v>
      </c>
      <c r="F344" s="1">
        <f t="shared" si="12"/>
        <v>661.15902967792704</v>
      </c>
      <c r="G344" s="1">
        <f t="shared" si="11"/>
        <v>0</v>
      </c>
    </row>
    <row r="345" spans="1:7">
      <c r="A345" s="4">
        <v>342</v>
      </c>
      <c r="B345" s="4" t="s">
        <v>342</v>
      </c>
      <c r="C345" s="1">
        <v>592457</v>
      </c>
      <c r="D345" s="1">
        <v>592457</v>
      </c>
      <c r="E345" s="1">
        <v>723831.81560320698</v>
      </c>
      <c r="F345" s="1">
        <f t="shared" si="12"/>
        <v>723831.81560320698</v>
      </c>
      <c r="G345" s="1">
        <f t="shared" si="11"/>
        <v>0</v>
      </c>
    </row>
    <row r="346" spans="1:7">
      <c r="A346" s="4">
        <v>343</v>
      </c>
      <c r="B346" s="4" t="s">
        <v>343</v>
      </c>
      <c r="C346" s="1">
        <v>1528371.4353201699</v>
      </c>
      <c r="D346" s="1">
        <v>41</v>
      </c>
      <c r="E346" s="1">
        <v>1880073.7762909799</v>
      </c>
      <c r="F346" s="1">
        <f t="shared" si="12"/>
        <v>50.434745799722755</v>
      </c>
      <c r="G346" s="1">
        <f t="shared" si="11"/>
        <v>1880023.3415451802</v>
      </c>
    </row>
    <row r="347" spans="1:7">
      <c r="A347" s="4">
        <v>344</v>
      </c>
      <c r="B347" s="4" t="s">
        <v>344</v>
      </c>
      <c r="C347" s="1">
        <v>3992022.3345761602</v>
      </c>
      <c r="D347" s="1">
        <v>112</v>
      </c>
      <c r="E347" s="1">
        <v>4251347.3459272301</v>
      </c>
      <c r="F347" s="1">
        <f t="shared" si="12"/>
        <v>119.2756109152389</v>
      </c>
      <c r="G347" s="1">
        <f t="shared" si="11"/>
        <v>4251228.0703163147</v>
      </c>
    </row>
    <row r="348" spans="1:7">
      <c r="A348" s="4">
        <v>345</v>
      </c>
      <c r="B348" s="4" t="s">
        <v>345</v>
      </c>
      <c r="C348" s="1">
        <v>1414804.4543656399</v>
      </c>
      <c r="D348" s="1">
        <v>37</v>
      </c>
      <c r="E348" s="1">
        <v>1747014.8961441801</v>
      </c>
      <c r="F348" s="1">
        <f t="shared" si="12"/>
        <v>45.687975435670566</v>
      </c>
      <c r="G348" s="1">
        <f t="shared" si="11"/>
        <v>1746969.2081687443</v>
      </c>
    </row>
    <row r="349" spans="1:7">
      <c r="A349" s="4">
        <v>346</v>
      </c>
      <c r="B349" s="4" t="s">
        <v>346</v>
      </c>
      <c r="C349" s="1">
        <v>1315917.02245516</v>
      </c>
      <c r="D349" s="1">
        <v>37</v>
      </c>
      <c r="E349" s="1">
        <v>1639024.8832375901</v>
      </c>
      <c r="F349" s="1">
        <f t="shared" si="12"/>
        <v>46.084912380451613</v>
      </c>
      <c r="G349" s="1">
        <f t="shared" si="11"/>
        <v>1638978.7983252096</v>
      </c>
    </row>
    <row r="350" spans="1:7">
      <c r="A350" s="4">
        <v>347</v>
      </c>
      <c r="B350" s="4" t="s">
        <v>347</v>
      </c>
      <c r="C350" s="1">
        <v>393077.475708613</v>
      </c>
      <c r="D350" s="1">
        <v>14</v>
      </c>
      <c r="E350" s="1">
        <v>394619.08380295202</v>
      </c>
      <c r="F350" s="1">
        <f t="shared" si="12"/>
        <v>14.054906512467646</v>
      </c>
      <c r="G350" s="1">
        <f t="shared" si="11"/>
        <v>394605.02889643953</v>
      </c>
    </row>
    <row r="351" spans="1:7">
      <c r="A351" s="4">
        <v>348</v>
      </c>
      <c r="B351" s="4" t="s">
        <v>348</v>
      </c>
      <c r="C351" s="1">
        <v>0</v>
      </c>
      <c r="D351" s="1">
        <v>0</v>
      </c>
      <c r="E351" s="1">
        <v>0</v>
      </c>
      <c r="F351" s="1">
        <f t="shared" si="12"/>
        <v>0</v>
      </c>
      <c r="G351" s="1">
        <f t="shared" si="11"/>
        <v>0</v>
      </c>
    </row>
    <row r="352" spans="1:7">
      <c r="A352" s="4">
        <v>349</v>
      </c>
      <c r="B352" s="4" t="s">
        <v>349</v>
      </c>
      <c r="C352" s="1">
        <v>211150</v>
      </c>
      <c r="D352" s="1">
        <v>0</v>
      </c>
      <c r="E352" s="1">
        <v>199896.05042950899</v>
      </c>
      <c r="F352" s="1">
        <f t="shared" si="12"/>
        <v>0</v>
      </c>
      <c r="G352" s="1">
        <f t="shared" si="11"/>
        <v>199896.05042950899</v>
      </c>
    </row>
    <row r="353" spans="1:7">
      <c r="A353" s="4">
        <v>350</v>
      </c>
      <c r="B353" s="4" t="s">
        <v>350</v>
      </c>
      <c r="C353" s="1">
        <v>0</v>
      </c>
      <c r="D353" s="1">
        <v>0</v>
      </c>
      <c r="E353" s="1">
        <v>0</v>
      </c>
      <c r="F353" s="1">
        <f t="shared" si="12"/>
        <v>0</v>
      </c>
      <c r="G353" s="1">
        <f t="shared" si="11"/>
        <v>0</v>
      </c>
    </row>
    <row r="354" spans="1:7">
      <c r="A354" s="4">
        <v>351</v>
      </c>
      <c r="B354" s="4" t="s">
        <v>351</v>
      </c>
      <c r="C354" s="1">
        <v>5311</v>
      </c>
      <c r="D354" s="1">
        <v>0</v>
      </c>
      <c r="E354" s="1">
        <v>4830.5971161791504</v>
      </c>
      <c r="F354" s="1">
        <f t="shared" si="12"/>
        <v>0</v>
      </c>
      <c r="G354" s="1">
        <f t="shared" si="11"/>
        <v>4830.5971161791504</v>
      </c>
    </row>
    <row r="355" spans="1:7">
      <c r="A355" s="4">
        <v>352</v>
      </c>
      <c r="B355" s="4" t="s">
        <v>352</v>
      </c>
      <c r="C355" s="1">
        <v>3230291</v>
      </c>
      <c r="D355" s="1">
        <v>0</v>
      </c>
      <c r="E355" s="1">
        <v>5253779.0948765604</v>
      </c>
      <c r="F355" s="1">
        <f t="shared" si="12"/>
        <v>0</v>
      </c>
      <c r="G355" s="1">
        <f t="shared" si="11"/>
        <v>5253779.0948765604</v>
      </c>
    </row>
    <row r="356" spans="1:7">
      <c r="A356" s="4">
        <v>353</v>
      </c>
      <c r="B356" s="4" t="s">
        <v>353</v>
      </c>
      <c r="C356" s="1">
        <v>936421</v>
      </c>
      <c r="D356" s="1">
        <v>0</v>
      </c>
      <c r="E356" s="1">
        <v>1291604.83401923</v>
      </c>
      <c r="F356" s="1">
        <f t="shared" si="12"/>
        <v>0</v>
      </c>
      <c r="G356" s="1">
        <f t="shared" si="11"/>
        <v>1291604.83401923</v>
      </c>
    </row>
    <row r="357" spans="1:7">
      <c r="A357" s="4">
        <v>354</v>
      </c>
      <c r="B357" s="4" t="s">
        <v>354</v>
      </c>
      <c r="C357" s="1">
        <v>1738111</v>
      </c>
      <c r="D357" s="1">
        <v>0</v>
      </c>
      <c r="E357" s="1">
        <v>2114543.21140284</v>
      </c>
      <c r="F357" s="1">
        <f t="shared" si="12"/>
        <v>0</v>
      </c>
      <c r="G357" s="1">
        <f t="shared" si="11"/>
        <v>2114543.21140284</v>
      </c>
    </row>
    <row r="358" spans="1:7">
      <c r="A358" s="4">
        <v>355</v>
      </c>
      <c r="B358" s="4" t="s">
        <v>355</v>
      </c>
      <c r="C358" s="1">
        <v>330881</v>
      </c>
      <c r="D358" s="1">
        <v>0</v>
      </c>
      <c r="E358" s="1">
        <v>404464.87588775699</v>
      </c>
      <c r="F358" s="1">
        <f t="shared" si="12"/>
        <v>0</v>
      </c>
      <c r="G358" s="1">
        <f t="shared" si="11"/>
        <v>404464.87588775699</v>
      </c>
    </row>
    <row r="359" spans="1:7">
      <c r="A359" s="4">
        <v>356</v>
      </c>
      <c r="B359" s="4" t="s">
        <v>356</v>
      </c>
      <c r="C359" s="1">
        <v>591681</v>
      </c>
      <c r="D359" s="1">
        <v>0</v>
      </c>
      <c r="E359" s="1">
        <v>669821.36796408601</v>
      </c>
      <c r="F359" s="1">
        <f t="shared" si="12"/>
        <v>0</v>
      </c>
      <c r="G359" s="1">
        <f t="shared" si="11"/>
        <v>669821.36796408601</v>
      </c>
    </row>
    <row r="360" spans="1:7">
      <c r="A360" s="4">
        <v>357</v>
      </c>
      <c r="B360" s="4" t="s">
        <v>357</v>
      </c>
      <c r="C360" s="1">
        <v>34573</v>
      </c>
      <c r="D360" s="1">
        <v>34573</v>
      </c>
      <c r="E360" s="1">
        <v>48371.518313286397</v>
      </c>
      <c r="F360" s="1">
        <f t="shared" si="12"/>
        <v>48371.518313286397</v>
      </c>
      <c r="G360" s="1">
        <f t="shared" si="11"/>
        <v>0</v>
      </c>
    </row>
    <row r="361" spans="1:7">
      <c r="A361" s="4">
        <v>358</v>
      </c>
      <c r="B361" s="4" t="s">
        <v>358</v>
      </c>
      <c r="C361" s="1">
        <v>3302478</v>
      </c>
      <c r="D361" s="1">
        <v>3</v>
      </c>
      <c r="E361" s="1">
        <v>4081259.1198203699</v>
      </c>
      <c r="F361" s="1">
        <f t="shared" si="12"/>
        <v>3.7074516043592447</v>
      </c>
      <c r="G361" s="1">
        <f t="shared" si="11"/>
        <v>4081255.4123687656</v>
      </c>
    </row>
    <row r="362" spans="1:7">
      <c r="A362" s="4">
        <v>359</v>
      </c>
      <c r="B362" s="4" t="s">
        <v>359</v>
      </c>
      <c r="C362" s="1">
        <v>1171433.81814605</v>
      </c>
      <c r="D362" s="1">
        <v>842703</v>
      </c>
      <c r="E362" s="1">
        <v>2369228.2014181102</v>
      </c>
      <c r="F362" s="1">
        <f t="shared" si="12"/>
        <v>1704369.1944795148</v>
      </c>
      <c r="G362" s="1">
        <f t="shared" si="11"/>
        <v>664859.00693859532</v>
      </c>
    </row>
    <row r="363" spans="1:7">
      <c r="A363" s="4">
        <v>360</v>
      </c>
      <c r="B363" s="4" t="s">
        <v>360</v>
      </c>
      <c r="C363" s="1">
        <v>168062.32759463001</v>
      </c>
      <c r="D363" s="1">
        <v>23217</v>
      </c>
      <c r="E363" s="1">
        <v>320408.40604459099</v>
      </c>
      <c r="F363" s="1">
        <f t="shared" si="12"/>
        <v>44262.875979440854</v>
      </c>
      <c r="G363" s="1">
        <f t="shared" si="11"/>
        <v>276145.53006515012</v>
      </c>
    </row>
    <row r="364" spans="1:7">
      <c r="A364" s="4">
        <v>361</v>
      </c>
      <c r="B364" s="4" t="s">
        <v>361</v>
      </c>
      <c r="C364" s="1">
        <v>406113.19737809902</v>
      </c>
      <c r="D364" s="1">
        <v>402400</v>
      </c>
      <c r="E364" s="1">
        <v>515915.52592864801</v>
      </c>
      <c r="F364" s="1">
        <f t="shared" si="12"/>
        <v>511198.37762968428</v>
      </c>
      <c r="G364" s="1">
        <f t="shared" si="11"/>
        <v>4717.1482989637298</v>
      </c>
    </row>
    <row r="365" spans="1:7">
      <c r="A365" s="4">
        <v>362</v>
      </c>
      <c r="B365" s="4" t="s">
        <v>362</v>
      </c>
      <c r="C365" s="1">
        <v>2791616.6825277498</v>
      </c>
      <c r="D365" s="1">
        <v>187</v>
      </c>
      <c r="E365" s="1">
        <v>4354556.2257500598</v>
      </c>
      <c r="F365" s="1">
        <f t="shared" si="12"/>
        <v>291.69549648841041</v>
      </c>
      <c r="G365" s="1">
        <f t="shared" si="11"/>
        <v>4354264.5302535715</v>
      </c>
    </row>
    <row r="366" spans="1:7">
      <c r="A366" s="4">
        <v>363</v>
      </c>
      <c r="B366" s="4" t="s">
        <v>363</v>
      </c>
      <c r="C366" s="1">
        <v>95741.8680091891</v>
      </c>
      <c r="D366" s="1">
        <v>3368</v>
      </c>
      <c r="E366" s="1">
        <v>171425.485232543</v>
      </c>
      <c r="F366" s="1">
        <f t="shared" si="12"/>
        <v>6030.392411058775</v>
      </c>
      <c r="G366" s="1">
        <f t="shared" si="11"/>
        <v>165395.09282148423</v>
      </c>
    </row>
    <row r="367" spans="1:7">
      <c r="A367" s="4">
        <v>364</v>
      </c>
      <c r="B367" s="4" t="s">
        <v>364</v>
      </c>
      <c r="C367" s="1">
        <v>187988.03824337301</v>
      </c>
      <c r="D367" s="1">
        <v>102200</v>
      </c>
      <c r="E367" s="1">
        <v>89528.567624985895</v>
      </c>
      <c r="F367" s="1">
        <f t="shared" si="12"/>
        <v>48672.350096169539</v>
      </c>
      <c r="G367" s="1">
        <f t="shared" si="11"/>
        <v>40856.217528816356</v>
      </c>
    </row>
    <row r="368" spans="1:7">
      <c r="A368" s="4">
        <v>365</v>
      </c>
      <c r="B368" s="4" t="s">
        <v>365</v>
      </c>
      <c r="C368" s="1">
        <v>374978.29718873103</v>
      </c>
      <c r="D368" s="1">
        <v>370433</v>
      </c>
      <c r="E368" s="1">
        <v>306833.91527789301</v>
      </c>
      <c r="F368" s="1">
        <f t="shared" si="12"/>
        <v>303114.62980730482</v>
      </c>
      <c r="G368" s="1">
        <f t="shared" si="11"/>
        <v>3719.2854705881909</v>
      </c>
    </row>
    <row r="369" spans="1:7">
      <c r="A369" s="4">
        <v>366</v>
      </c>
      <c r="B369" s="4" t="s">
        <v>366</v>
      </c>
      <c r="C369" s="1">
        <v>11079</v>
      </c>
      <c r="D369" s="1">
        <v>11079</v>
      </c>
      <c r="E369" s="1">
        <v>993.81601858086196</v>
      </c>
      <c r="F369" s="1">
        <f t="shared" si="12"/>
        <v>993.81601858086196</v>
      </c>
      <c r="G369" s="1">
        <f t="shared" si="11"/>
        <v>0</v>
      </c>
    </row>
    <row r="370" spans="1:7">
      <c r="A370" s="4">
        <v>367</v>
      </c>
      <c r="B370" s="4" t="s">
        <v>367</v>
      </c>
      <c r="C370" s="1">
        <v>332863</v>
      </c>
      <c r="D370" s="1">
        <v>6</v>
      </c>
      <c r="E370" s="1">
        <v>237344.65096243701</v>
      </c>
      <c r="F370" s="1">
        <f t="shared" si="12"/>
        <v>4.278240314407495</v>
      </c>
      <c r="G370" s="1">
        <f t="shared" si="11"/>
        <v>237340.37272212261</v>
      </c>
    </row>
    <row r="371" spans="1:7">
      <c r="A371" s="4">
        <v>368</v>
      </c>
      <c r="B371" s="4" t="s">
        <v>368</v>
      </c>
      <c r="C371" s="1">
        <v>84023</v>
      </c>
      <c r="D371" s="1">
        <v>0</v>
      </c>
      <c r="E371" s="1">
        <v>49568.982790988201</v>
      </c>
      <c r="F371" s="1">
        <f t="shared" si="12"/>
        <v>0</v>
      </c>
      <c r="G371" s="1">
        <f t="shared" si="11"/>
        <v>49568.982790988201</v>
      </c>
    </row>
    <row r="372" spans="1:7">
      <c r="A372" s="4">
        <v>369</v>
      </c>
      <c r="B372" s="4" t="s">
        <v>369</v>
      </c>
      <c r="C372" s="1">
        <v>1539847.9758250399</v>
      </c>
      <c r="D372" s="1">
        <v>1369180</v>
      </c>
      <c r="E372" s="1">
        <v>944044.27227210905</v>
      </c>
      <c r="F372" s="1">
        <f t="shared" si="12"/>
        <v>839411.78415159974</v>
      </c>
      <c r="G372" s="1">
        <f t="shared" si="11"/>
        <v>104632.48812050931</v>
      </c>
    </row>
    <row r="373" spans="1:7">
      <c r="A373" s="4">
        <v>370</v>
      </c>
      <c r="B373" s="4" t="s">
        <v>370</v>
      </c>
      <c r="C373" s="1">
        <v>3466431.5431786398</v>
      </c>
      <c r="D373" s="1">
        <v>794267</v>
      </c>
      <c r="E373" s="1">
        <v>9811349.9084512293</v>
      </c>
      <c r="F373" s="1">
        <f t="shared" si="12"/>
        <v>2248084.6255483762</v>
      </c>
      <c r="G373" s="1">
        <f t="shared" si="11"/>
        <v>7563265.2829028536</v>
      </c>
    </row>
    <row r="374" spans="1:7">
      <c r="A374" s="4">
        <v>371</v>
      </c>
      <c r="B374" s="4" t="s">
        <v>371</v>
      </c>
      <c r="C374" s="1">
        <v>17931926.261646699</v>
      </c>
      <c r="D374" s="1">
        <v>471736</v>
      </c>
      <c r="E374" s="1">
        <v>43867181.394281797</v>
      </c>
      <c r="F374" s="1">
        <f t="shared" si="12"/>
        <v>1154015.9367303019</v>
      </c>
      <c r="G374" s="1">
        <f t="shared" si="11"/>
        <v>42713165.457551494</v>
      </c>
    </row>
    <row r="375" spans="1:7">
      <c r="A375" s="4">
        <v>372</v>
      </c>
      <c r="B375" s="4" t="s">
        <v>372</v>
      </c>
      <c r="C375" s="1">
        <v>1780186.8341326299</v>
      </c>
      <c r="D375" s="1">
        <v>52143</v>
      </c>
      <c r="E375" s="1">
        <v>4173417.4842750598</v>
      </c>
      <c r="F375" s="1">
        <f t="shared" si="12"/>
        <v>122242.51056692257</v>
      </c>
      <c r="G375" s="1">
        <f t="shared" si="11"/>
        <v>4051174.9737081374</v>
      </c>
    </row>
    <row r="376" spans="1:7">
      <c r="A376" s="4">
        <v>373</v>
      </c>
      <c r="B376" s="4" t="s">
        <v>373</v>
      </c>
      <c r="C376" s="1">
        <v>764945.39707943099</v>
      </c>
      <c r="D376" s="1">
        <v>406</v>
      </c>
      <c r="E376" s="1">
        <v>1143303.1749993099</v>
      </c>
      <c r="F376" s="1">
        <f t="shared" si="12"/>
        <v>606.81597774425177</v>
      </c>
      <c r="G376" s="1">
        <f t="shared" si="11"/>
        <v>1142696.3590215656</v>
      </c>
    </row>
    <row r="377" spans="1:7">
      <c r="A377" s="4">
        <v>374</v>
      </c>
      <c r="B377" s="4" t="s">
        <v>374</v>
      </c>
      <c r="C377" s="1">
        <v>526757</v>
      </c>
      <c r="D377" s="1">
        <v>8</v>
      </c>
      <c r="E377" s="1">
        <v>589947.418886945</v>
      </c>
      <c r="F377" s="1">
        <f t="shared" si="12"/>
        <v>8.9596898590727037</v>
      </c>
      <c r="G377" s="1">
        <f t="shared" si="11"/>
        <v>589938.45919708593</v>
      </c>
    </row>
    <row r="378" spans="1:7">
      <c r="A378" s="4">
        <v>375</v>
      </c>
      <c r="B378" s="4" t="s">
        <v>375</v>
      </c>
      <c r="C378" s="1">
        <v>1867333.7702001</v>
      </c>
      <c r="D378" s="1">
        <v>26</v>
      </c>
      <c r="E378" s="1">
        <v>1883833.01320401</v>
      </c>
      <c r="F378" s="1">
        <f t="shared" si="12"/>
        <v>26.229728784937944</v>
      </c>
      <c r="G378" s="1">
        <f t="shared" si="11"/>
        <v>1883806.7834752251</v>
      </c>
    </row>
    <row r="379" spans="1:7">
      <c r="A379" s="4">
        <v>376</v>
      </c>
      <c r="B379" s="4" t="s">
        <v>376</v>
      </c>
      <c r="C379" s="1">
        <v>398252</v>
      </c>
      <c r="D379" s="1">
        <v>5</v>
      </c>
      <c r="E379" s="1">
        <v>1268113.70711374</v>
      </c>
      <c r="F379" s="1">
        <f t="shared" si="12"/>
        <v>15.920996091843104</v>
      </c>
      <c r="G379" s="1">
        <f t="shared" si="11"/>
        <v>1268097.7861176482</v>
      </c>
    </row>
    <row r="380" spans="1:7">
      <c r="A380" s="4">
        <v>377</v>
      </c>
      <c r="B380" s="4" t="s">
        <v>377</v>
      </c>
      <c r="C380" s="1">
        <v>684021.48477270897</v>
      </c>
      <c r="D380" s="1">
        <v>19</v>
      </c>
      <c r="E380" s="1">
        <v>925596.81739423703</v>
      </c>
      <c r="F380" s="1">
        <f t="shared" si="12"/>
        <v>25.710215135032204</v>
      </c>
      <c r="G380" s="1">
        <f t="shared" si="11"/>
        <v>925571.10717910202</v>
      </c>
    </row>
    <row r="381" spans="1:7">
      <c r="A381" s="4">
        <v>378</v>
      </c>
      <c r="B381" s="4" t="s">
        <v>378</v>
      </c>
      <c r="C381" s="1">
        <v>172015.29218517101</v>
      </c>
      <c r="D381" s="1">
        <v>1010</v>
      </c>
      <c r="E381" s="1">
        <v>407833.481666404</v>
      </c>
      <c r="F381" s="1">
        <f t="shared" si="12"/>
        <v>2394.6232410526222</v>
      </c>
      <c r="G381" s="1">
        <f t="shared" si="11"/>
        <v>405438.85842535138</v>
      </c>
    </row>
    <row r="382" spans="1:7">
      <c r="A382" s="4">
        <v>379</v>
      </c>
      <c r="B382" s="4" t="s">
        <v>379</v>
      </c>
      <c r="C382" s="1">
        <v>343832.30950119899</v>
      </c>
      <c r="D382" s="1">
        <v>79224</v>
      </c>
      <c r="E382" s="1">
        <v>581884.85352965805</v>
      </c>
      <c r="F382" s="1">
        <f t="shared" si="12"/>
        <v>134074.79274681973</v>
      </c>
      <c r="G382" s="1">
        <f t="shared" si="11"/>
        <v>447810.06078283832</v>
      </c>
    </row>
    <row r="383" spans="1:7">
      <c r="A383" s="4">
        <v>380</v>
      </c>
      <c r="B383" s="4" t="s">
        <v>380</v>
      </c>
      <c r="C383" s="1">
        <v>1183903.0076095201</v>
      </c>
      <c r="D383" s="1">
        <v>538</v>
      </c>
      <c r="E383" s="1">
        <v>2265883.8848313401</v>
      </c>
      <c r="F383" s="1">
        <f t="shared" si="12"/>
        <v>1029.6836161441122</v>
      </c>
      <c r="G383" s="1">
        <f t="shared" si="11"/>
        <v>2264854.2012151959</v>
      </c>
    </row>
    <row r="384" spans="1:7">
      <c r="A384" s="4">
        <v>381</v>
      </c>
      <c r="B384" s="4" t="s">
        <v>381</v>
      </c>
      <c r="C384" s="1">
        <v>2497283.4330959101</v>
      </c>
      <c r="D384" s="1">
        <v>29867</v>
      </c>
      <c r="E384" s="1">
        <v>4771055.7630278096</v>
      </c>
      <c r="F384" s="1">
        <f t="shared" si="12"/>
        <v>57060.852839477782</v>
      </c>
      <c r="G384" s="1">
        <f t="shared" si="11"/>
        <v>4713994.9101883322</v>
      </c>
    </row>
    <row r="385" spans="1:7">
      <c r="A385" s="4">
        <v>382</v>
      </c>
      <c r="B385" s="4" t="s">
        <v>382</v>
      </c>
      <c r="C385" s="1">
        <v>3587476.60875561</v>
      </c>
      <c r="D385" s="1">
        <v>1323</v>
      </c>
      <c r="E385" s="1">
        <v>7659845.9140176401</v>
      </c>
      <c r="F385" s="1">
        <f t="shared" si="12"/>
        <v>2824.8201310950194</v>
      </c>
      <c r="G385" s="1">
        <f t="shared" si="11"/>
        <v>7657021.0938865449</v>
      </c>
    </row>
    <row r="386" spans="1:7">
      <c r="A386" s="4">
        <v>383</v>
      </c>
      <c r="B386" s="4" t="s">
        <v>383</v>
      </c>
      <c r="C386" s="1">
        <v>467722.349521622</v>
      </c>
      <c r="D386" s="1">
        <v>6190</v>
      </c>
      <c r="E386" s="1">
        <v>943882.35971639305</v>
      </c>
      <c r="F386" s="1">
        <f t="shared" si="12"/>
        <v>12491.666931503725</v>
      </c>
      <c r="G386" s="1">
        <f t="shared" si="11"/>
        <v>931390.69278488937</v>
      </c>
    </row>
    <row r="387" spans="1:7">
      <c r="A387" s="4">
        <v>384</v>
      </c>
      <c r="B387" s="4" t="s">
        <v>384</v>
      </c>
      <c r="C387" s="1">
        <v>193409.46426782399</v>
      </c>
      <c r="D387" s="1">
        <v>40195</v>
      </c>
      <c r="E387" s="1">
        <v>226723.11996437199</v>
      </c>
      <c r="F387" s="1">
        <f t="shared" si="12"/>
        <v>47118.355047757672</v>
      </c>
      <c r="G387" s="1">
        <f t="shared" si="11"/>
        <v>179604.76491661431</v>
      </c>
    </row>
    <row r="388" spans="1:7">
      <c r="A388" s="4">
        <v>385</v>
      </c>
      <c r="B388" s="4" t="s">
        <v>385</v>
      </c>
      <c r="C388" s="1">
        <v>2380204.1567371101</v>
      </c>
      <c r="D388" s="1">
        <v>93</v>
      </c>
      <c r="E388" s="1">
        <v>4539574.26133502</v>
      </c>
      <c r="F388" s="1">
        <f t="shared" si="12"/>
        <v>177.37151038459683</v>
      </c>
      <c r="G388" s="1">
        <f t="shared" si="11"/>
        <v>4539396.8898246353</v>
      </c>
    </row>
    <row r="389" spans="1:7">
      <c r="A389" s="4">
        <v>386</v>
      </c>
      <c r="B389" s="4" t="s">
        <v>386</v>
      </c>
      <c r="C389" s="1">
        <v>2298717.1902722302</v>
      </c>
      <c r="D389" s="1">
        <v>791</v>
      </c>
      <c r="E389" s="1">
        <v>1798317.6311947</v>
      </c>
      <c r="F389" s="1">
        <f t="shared" si="12"/>
        <v>618.81002686831118</v>
      </c>
      <c r="G389" s="1">
        <f t="shared" ref="G389:G393" si="13">E389-F389</f>
        <v>1797698.8211678318</v>
      </c>
    </row>
    <row r="390" spans="1:7">
      <c r="A390" s="4">
        <v>387</v>
      </c>
      <c r="B390" s="4" t="s">
        <v>387</v>
      </c>
      <c r="C390" s="1">
        <v>104590.15079108</v>
      </c>
      <c r="D390" s="1">
        <v>411</v>
      </c>
      <c r="E390" s="1">
        <v>133013.23803427201</v>
      </c>
      <c r="F390" s="1">
        <f t="shared" si="12"/>
        <v>522.69205483111523</v>
      </c>
      <c r="G390" s="1">
        <f t="shared" si="13"/>
        <v>132490.54597944091</v>
      </c>
    </row>
    <row r="391" spans="1:7">
      <c r="A391" s="4">
        <v>388</v>
      </c>
      <c r="B391" s="4" t="s">
        <v>388</v>
      </c>
      <c r="C391" s="1">
        <v>1674858.3407089601</v>
      </c>
      <c r="D391" s="1">
        <v>4710</v>
      </c>
      <c r="E391" s="1">
        <v>1564962.9203865801</v>
      </c>
      <c r="F391" s="1">
        <f t="shared" si="12"/>
        <v>4400.9545021584872</v>
      </c>
      <c r="G391" s="1">
        <f t="shared" si="13"/>
        <v>1560561.9658844215</v>
      </c>
    </row>
    <row r="392" spans="1:7">
      <c r="A392" s="4">
        <v>389</v>
      </c>
      <c r="B392" s="4" t="s">
        <v>389</v>
      </c>
      <c r="C392" s="1">
        <v>0</v>
      </c>
      <c r="D392" s="1">
        <v>0</v>
      </c>
      <c r="E392" s="1">
        <v>0</v>
      </c>
      <c r="F392" s="1">
        <f t="shared" si="12"/>
        <v>0</v>
      </c>
      <c r="G392" s="1">
        <f t="shared" si="13"/>
        <v>0</v>
      </c>
    </row>
    <row r="393" spans="1:7">
      <c r="A393" s="4">
        <v>390</v>
      </c>
      <c r="B393" s="4" t="s">
        <v>390</v>
      </c>
      <c r="C393" s="1">
        <v>15230.650642070699</v>
      </c>
      <c r="D393" s="1">
        <v>5295</v>
      </c>
      <c r="E393" s="1">
        <v>28109.155861598399</v>
      </c>
      <c r="F393" s="1">
        <f t="shared" si="12"/>
        <v>9772.2667130212703</v>
      </c>
      <c r="G393" s="1">
        <f t="shared" si="13"/>
        <v>18336.889148577131</v>
      </c>
    </row>
    <row r="394" spans="1:7">
      <c r="B394" t="s">
        <v>0</v>
      </c>
      <c r="C394" s="1">
        <f>SUM(C4:C393)</f>
        <v>373234745.36227131</v>
      </c>
      <c r="D394" s="1">
        <f t="shared" ref="D394:F394" si="14">SUM(D4:D393)</f>
        <v>86769418</v>
      </c>
      <c r="E394" s="1">
        <f t="shared" si="14"/>
        <v>1096494949.9629149</v>
      </c>
      <c r="F394" s="1">
        <f t="shared" si="14"/>
        <v>382924279.65306598</v>
      </c>
      <c r="G394" s="1">
        <f t="shared" ref="G394" si="15">SUM(G4:G393)</f>
        <v>713570670.30984879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Figure_DataFrame</vt:lpstr>
      <vt:lpstr>MaterialFootprint_Material</vt:lpstr>
      <vt:lpstr>2050</vt:lpstr>
      <vt:lpstr>2030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2024-01-09T02:48:27Z</dcterms:created>
  <dcterms:modified xsi:type="dcterms:W3CDTF">2024-04-15T00:27:39Z</dcterms:modified>
</cp:coreProperties>
</file>