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1_Data/02_Material/"/>
    </mc:Choice>
  </mc:AlternateContent>
  <xr:revisionPtr revIDLastSave="0" documentId="13_ncr:1_{F53B98EB-4DEF-6D44-A833-546F4BF53730}" xr6:coauthVersionLast="47" xr6:coauthVersionMax="47" xr10:uidLastSave="{00000000-0000-0000-0000-000000000000}"/>
  <bookViews>
    <workbookView xWindow="44820" yWindow="22900" windowWidth="32000" windowHeight="17500" activeTab="6" xr2:uid="{00000000-000D-0000-FFFF-FFFF00000000}"/>
  </bookViews>
  <sheets>
    <sheet name="MU_390" sheetId="1" r:id="rId1"/>
    <sheet name="MU_390_add_minus" sheetId="16" r:id="rId2"/>
    <sheet name="MU_390_Domestic" sheetId="7" r:id="rId3"/>
    <sheet name="MU_390_Import" sheetId="8" r:id="rId4"/>
    <sheet name="Conc_R_major" sheetId="10" r:id="rId5"/>
    <sheet name="Conc_U_major" sheetId="11" r:id="rId6"/>
    <sheet name="Conc_R_U" sheetId="15" r:id="rId7"/>
    <sheet name="Conc_R_U (2)" sheetId="17" r:id="rId8"/>
    <sheet name="W_DirectConsumption" sheetId="4" r:id="rId9"/>
    <sheet name="Conc_DirectConsumption" sheetId="12" r:id="rId10"/>
    <sheet name="-&gt;Original" sheetId="14" r:id="rId11"/>
    <sheet name="W_DirectConsumption_Total" sheetId="3" r:id="rId12"/>
    <sheet name="W_DirectConsumption_minus" sheetId="13" r:id="rId13"/>
    <sheet name="W_DirectConsumption_Domestic" sheetId="5" r:id="rId14"/>
    <sheet name="W_DirectConsumption_Import" sheetId="6" r:id="rId15"/>
    <sheet name="Cycle_to_IO_2015" sheetId="9" r:id="rId16"/>
  </sheets>
  <externalReferences>
    <externalReference r:id="rId17"/>
  </externalReferences>
  <definedNames>
    <definedName name="_xlnm._FilterDatabase" localSheetId="9" hidden="1">Conc_DirectConsumption!$A$3:$OB$63</definedName>
    <definedName name="_xlnm._FilterDatabase" localSheetId="0" hidden="1">MU_390!$A$3:$OB$63</definedName>
    <definedName name="_xlnm._FilterDatabase" localSheetId="1" hidden="1">MU_390_add_minus!$A$3:$OB$63</definedName>
    <definedName name="_xlnm._FilterDatabase" localSheetId="2" hidden="1">MU_390_Domestic!$A$3:$OB$63</definedName>
    <definedName name="_xlnm._FilterDatabase" localSheetId="3" hidden="1">MU_390_Import!$A$3:$OB$63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H15" i="17" l="1"/>
  <c r="BH14" i="17"/>
  <c r="BH13" i="17"/>
  <c r="BH12" i="17"/>
  <c r="BH11" i="17"/>
  <c r="BH10" i="17"/>
  <c r="BH9" i="17"/>
  <c r="BH8" i="17"/>
  <c r="BH7" i="17"/>
  <c r="BH6" i="17"/>
  <c r="BH5" i="17"/>
  <c r="BH4" i="17"/>
  <c r="A1" i="17" a="1"/>
  <c r="A1" i="17" s="1"/>
  <c r="OD63" i="16" l="1"/>
  <c r="OC63" i="16"/>
  <c r="OE63" i="16" s="1"/>
  <c r="OG63" i="16" s="1"/>
  <c r="OD62" i="16"/>
  <c r="OC62" i="16"/>
  <c r="OE62" i="16" s="1"/>
  <c r="OG62" i="16" s="1"/>
  <c r="OD61" i="16"/>
  <c r="OC61" i="16"/>
  <c r="OE61" i="16" s="1"/>
  <c r="OG61" i="16" s="1"/>
  <c r="OD60" i="16"/>
  <c r="OC60" i="16"/>
  <c r="OE60" i="16" s="1"/>
  <c r="OG60" i="16" s="1"/>
  <c r="OD59" i="16"/>
  <c r="OC59" i="16"/>
  <c r="OE59" i="16" s="1"/>
  <c r="OG59" i="16" s="1"/>
  <c r="OD58" i="16"/>
  <c r="OC58" i="16"/>
  <c r="OE58" i="16" s="1"/>
  <c r="OG58" i="16" s="1"/>
  <c r="OD57" i="16"/>
  <c r="OC57" i="16"/>
  <c r="OE57" i="16" s="1"/>
  <c r="OG57" i="16" s="1"/>
  <c r="OD56" i="16"/>
  <c r="OC56" i="16"/>
  <c r="OE56" i="16" s="1"/>
  <c r="OG56" i="16" s="1"/>
  <c r="OD55" i="16"/>
  <c r="OC55" i="16"/>
  <c r="OE55" i="16" s="1"/>
  <c r="OG55" i="16" s="1"/>
  <c r="OD54" i="16"/>
  <c r="OC54" i="16"/>
  <c r="OE54" i="16" s="1"/>
  <c r="OG54" i="16" s="1"/>
  <c r="OD53" i="16"/>
  <c r="OC53" i="16"/>
  <c r="OE53" i="16" s="1"/>
  <c r="OG53" i="16" s="1"/>
  <c r="OD52" i="16"/>
  <c r="OC52" i="16"/>
  <c r="OE52" i="16" s="1"/>
  <c r="OG52" i="16" s="1"/>
  <c r="OD51" i="16"/>
  <c r="OC51" i="16"/>
  <c r="OE51" i="16" s="1"/>
  <c r="OG51" i="16" s="1"/>
  <c r="OD50" i="16"/>
  <c r="OC50" i="16"/>
  <c r="OE50" i="16" s="1"/>
  <c r="OG50" i="16" s="1"/>
  <c r="OD49" i="16"/>
  <c r="OC49" i="16"/>
  <c r="OE49" i="16" s="1"/>
  <c r="OG49" i="16" s="1"/>
  <c r="OD48" i="16"/>
  <c r="OC48" i="16"/>
  <c r="OE48" i="16" s="1"/>
  <c r="OG48" i="16" s="1"/>
  <c r="OD47" i="16"/>
  <c r="OC47" i="16"/>
  <c r="OE47" i="16" s="1"/>
  <c r="OG47" i="16" s="1"/>
  <c r="OD46" i="16"/>
  <c r="OC46" i="16"/>
  <c r="OE46" i="16" s="1"/>
  <c r="OG46" i="16" s="1"/>
  <c r="OD45" i="16"/>
  <c r="OC45" i="16"/>
  <c r="OE45" i="16" s="1"/>
  <c r="OG45" i="16" s="1"/>
  <c r="OD44" i="16"/>
  <c r="OC44" i="16"/>
  <c r="OE44" i="16" s="1"/>
  <c r="OG44" i="16" s="1"/>
  <c r="OD43" i="16"/>
  <c r="OC43" i="16"/>
  <c r="OE43" i="16" s="1"/>
  <c r="OG43" i="16" s="1"/>
  <c r="OD42" i="16"/>
  <c r="OC42" i="16"/>
  <c r="OE42" i="16" s="1"/>
  <c r="OG42" i="16" s="1"/>
  <c r="OD41" i="16"/>
  <c r="OC41" i="16"/>
  <c r="OE41" i="16" s="1"/>
  <c r="OG41" i="16" s="1"/>
  <c r="OD40" i="16"/>
  <c r="OC40" i="16"/>
  <c r="OE40" i="16" s="1"/>
  <c r="OG40" i="16" s="1"/>
  <c r="OD39" i="16"/>
  <c r="OC39" i="16"/>
  <c r="OE39" i="16" s="1"/>
  <c r="OG39" i="16" s="1"/>
  <c r="OD38" i="16"/>
  <c r="OC38" i="16"/>
  <c r="OE38" i="16" s="1"/>
  <c r="OG38" i="16" s="1"/>
  <c r="OD37" i="16"/>
  <c r="OC37" i="16"/>
  <c r="OE37" i="16" s="1"/>
  <c r="OG37" i="16" s="1"/>
  <c r="OD36" i="16"/>
  <c r="OC36" i="16"/>
  <c r="OE36" i="16" s="1"/>
  <c r="OG36" i="16" s="1"/>
  <c r="OD35" i="16"/>
  <c r="OC35" i="16"/>
  <c r="OE35" i="16" s="1"/>
  <c r="OG35" i="16" s="1"/>
  <c r="OD34" i="16"/>
  <c r="OC34" i="16"/>
  <c r="OE34" i="16" s="1"/>
  <c r="OG34" i="16" s="1"/>
  <c r="OD33" i="16"/>
  <c r="OC33" i="16"/>
  <c r="OE33" i="16" s="1"/>
  <c r="OG33" i="16" s="1"/>
  <c r="OD32" i="16"/>
  <c r="OC32" i="16"/>
  <c r="OE32" i="16" s="1"/>
  <c r="OG32" i="16" s="1"/>
  <c r="OD31" i="16"/>
  <c r="OC31" i="16"/>
  <c r="OE31" i="16" s="1"/>
  <c r="OG31" i="16" s="1"/>
  <c r="OD30" i="16"/>
  <c r="OC30" i="16"/>
  <c r="OE30" i="16" s="1"/>
  <c r="OG30" i="16" s="1"/>
  <c r="OD29" i="16"/>
  <c r="OC29" i="16"/>
  <c r="OE29" i="16" s="1"/>
  <c r="OG29" i="16" s="1"/>
  <c r="OD28" i="16"/>
  <c r="OC28" i="16"/>
  <c r="OE28" i="16" s="1"/>
  <c r="OG28" i="16" s="1"/>
  <c r="OD27" i="16"/>
  <c r="OC27" i="16"/>
  <c r="OE27" i="16" s="1"/>
  <c r="OG27" i="16" s="1"/>
  <c r="OD26" i="16"/>
  <c r="OC26" i="16"/>
  <c r="OE26" i="16" s="1"/>
  <c r="OG26" i="16" s="1"/>
  <c r="OD25" i="16"/>
  <c r="OC25" i="16"/>
  <c r="OE25" i="16" s="1"/>
  <c r="OG25" i="16" s="1"/>
  <c r="OD24" i="16"/>
  <c r="OC24" i="16"/>
  <c r="OE24" i="16" s="1"/>
  <c r="OG24" i="16" s="1"/>
  <c r="OD23" i="16"/>
  <c r="OC23" i="16"/>
  <c r="OE23" i="16" s="1"/>
  <c r="OG23" i="16" s="1"/>
  <c r="OD22" i="16"/>
  <c r="OC22" i="16"/>
  <c r="OE22" i="16" s="1"/>
  <c r="OG22" i="16" s="1"/>
  <c r="OD21" i="16"/>
  <c r="OC21" i="16"/>
  <c r="OE21" i="16" s="1"/>
  <c r="OG21" i="16" s="1"/>
  <c r="OD20" i="16"/>
  <c r="OC20" i="16"/>
  <c r="OE20" i="16" s="1"/>
  <c r="OG20" i="16" s="1"/>
  <c r="OD19" i="16"/>
  <c r="OC19" i="16"/>
  <c r="OE19" i="16" s="1"/>
  <c r="OG19" i="16" s="1"/>
  <c r="OC18" i="16"/>
  <c r="OE18" i="16" s="1"/>
  <c r="OG18" i="16" s="1"/>
  <c r="OC17" i="16"/>
  <c r="OE17" i="16" s="1"/>
  <c r="OG17" i="16" s="1"/>
  <c r="OD16" i="16"/>
  <c r="OC16" i="16"/>
  <c r="OE16" i="16" s="1"/>
  <c r="OG16" i="16" s="1"/>
  <c r="OD15" i="16"/>
  <c r="OC15" i="16"/>
  <c r="OE15" i="16" s="1"/>
  <c r="OG15" i="16" s="1"/>
  <c r="OD14" i="16"/>
  <c r="OC14" i="16"/>
  <c r="OE14" i="16" s="1"/>
  <c r="OG14" i="16" s="1"/>
  <c r="OD13" i="16"/>
  <c r="OC13" i="16"/>
  <c r="OE13" i="16" s="1"/>
  <c r="OG13" i="16" s="1"/>
  <c r="OD12" i="16"/>
  <c r="OC12" i="16"/>
  <c r="OE12" i="16" s="1"/>
  <c r="OG12" i="16" s="1"/>
  <c r="OD11" i="16"/>
  <c r="OC11" i="16"/>
  <c r="OE11" i="16" s="1"/>
  <c r="OG11" i="16" s="1"/>
  <c r="OD10" i="16"/>
  <c r="OC10" i="16"/>
  <c r="OE10" i="16" s="1"/>
  <c r="OG10" i="16" s="1"/>
  <c r="OD9" i="16"/>
  <c r="OC9" i="16"/>
  <c r="OE9" i="16" s="1"/>
  <c r="OG9" i="16" s="1"/>
  <c r="OD8" i="16"/>
  <c r="OC8" i="16"/>
  <c r="OE8" i="16" s="1"/>
  <c r="OG8" i="16" s="1"/>
  <c r="OD7" i="16"/>
  <c r="OC7" i="16"/>
  <c r="OE7" i="16" s="1"/>
  <c r="OG7" i="16" s="1"/>
  <c r="OD6" i="16"/>
  <c r="OC6" i="16"/>
  <c r="OE6" i="16" s="1"/>
  <c r="OG6" i="16" s="1"/>
  <c r="OD5" i="16"/>
  <c r="OC5" i="16"/>
  <c r="OE5" i="16" s="1"/>
  <c r="OG5" i="16" s="1"/>
  <c r="OD4" i="16"/>
  <c r="OC4" i="16"/>
  <c r="OE4" i="16" s="1"/>
  <c r="OG4" i="16" s="1"/>
  <c r="A1" i="16" a="1"/>
  <c r="A1" i="16" s="1"/>
  <c r="AV15" i="15"/>
  <c r="AV14" i="15"/>
  <c r="AV13" i="15"/>
  <c r="AV12" i="15"/>
  <c r="AV11" i="15"/>
  <c r="AV10" i="15"/>
  <c r="AV9" i="15"/>
  <c r="AV8" i="15"/>
  <c r="AV7" i="15"/>
  <c r="AV6" i="15"/>
  <c r="AV5" i="15"/>
  <c r="AV4" i="15"/>
  <c r="A1" i="15" a="1"/>
  <c r="A1" i="15" s="1"/>
  <c r="C4" i="4"/>
  <c r="E17" i="4"/>
  <c r="I9" i="4"/>
  <c r="I6" i="4"/>
  <c r="G48" i="4"/>
  <c r="F48" i="4"/>
  <c r="E48" i="4"/>
  <c r="D48" i="4"/>
  <c r="C48" i="4"/>
  <c r="G47" i="4"/>
  <c r="F47" i="4"/>
  <c r="E47" i="4"/>
  <c r="D47" i="4"/>
  <c r="C47" i="4"/>
  <c r="G46" i="4"/>
  <c r="F46" i="4"/>
  <c r="E46" i="4"/>
  <c r="D46" i="4"/>
  <c r="C46" i="4"/>
  <c r="OD46" i="12" s="1"/>
  <c r="G45" i="4"/>
  <c r="OH45" i="12" s="1"/>
  <c r="F45" i="4"/>
  <c r="E45" i="4"/>
  <c r="D45" i="4"/>
  <c r="C45" i="4"/>
  <c r="G44" i="4"/>
  <c r="F44" i="4"/>
  <c r="E44" i="4"/>
  <c r="D44" i="4"/>
  <c r="C44" i="4"/>
  <c r="G43" i="4"/>
  <c r="F43" i="4"/>
  <c r="E43" i="4"/>
  <c r="D43" i="4"/>
  <c r="C43" i="4"/>
  <c r="G42" i="4"/>
  <c r="OH42" i="12" s="1"/>
  <c r="F42" i="4"/>
  <c r="OG42" i="12" s="1"/>
  <c r="E42" i="4"/>
  <c r="D42" i="4"/>
  <c r="C42" i="4"/>
  <c r="G41" i="4"/>
  <c r="F41" i="4"/>
  <c r="E41" i="4"/>
  <c r="D41" i="4"/>
  <c r="C41" i="4"/>
  <c r="G40" i="4"/>
  <c r="F40" i="4"/>
  <c r="E40" i="4"/>
  <c r="D40" i="4"/>
  <c r="C40" i="4"/>
  <c r="G39" i="4"/>
  <c r="F39" i="4"/>
  <c r="OG39" i="12" s="1"/>
  <c r="E39" i="4"/>
  <c r="OF39" i="12" s="1"/>
  <c r="D39" i="4"/>
  <c r="C39" i="4"/>
  <c r="G38" i="4"/>
  <c r="F38" i="4"/>
  <c r="E38" i="4"/>
  <c r="D38" i="4"/>
  <c r="C38" i="4"/>
  <c r="G37" i="4"/>
  <c r="F37" i="4"/>
  <c r="E37" i="4"/>
  <c r="D37" i="4"/>
  <c r="C37" i="4"/>
  <c r="G36" i="4"/>
  <c r="F36" i="4"/>
  <c r="E36" i="4"/>
  <c r="D36" i="4"/>
  <c r="OE36" i="12" s="1"/>
  <c r="C36" i="4"/>
  <c r="G35" i="4"/>
  <c r="F35" i="4"/>
  <c r="E35" i="4"/>
  <c r="D35" i="4"/>
  <c r="C35" i="4"/>
  <c r="G34" i="4"/>
  <c r="F34" i="4"/>
  <c r="E34" i="4"/>
  <c r="D34" i="4"/>
  <c r="C34" i="4"/>
  <c r="G33" i="4"/>
  <c r="F33" i="4"/>
  <c r="E33" i="4"/>
  <c r="D33" i="4"/>
  <c r="OE33" i="12" s="1"/>
  <c r="C33" i="4"/>
  <c r="OD33" i="12" s="1"/>
  <c r="G32" i="4"/>
  <c r="F32" i="4"/>
  <c r="E32" i="4"/>
  <c r="D32" i="4"/>
  <c r="C32" i="4"/>
  <c r="G31" i="4"/>
  <c r="F31" i="4"/>
  <c r="E31" i="4"/>
  <c r="D31" i="4"/>
  <c r="C31" i="4"/>
  <c r="G30" i="4"/>
  <c r="F30" i="4"/>
  <c r="E30" i="4"/>
  <c r="D30" i="4"/>
  <c r="C30" i="4"/>
  <c r="G29" i="4"/>
  <c r="OH29" i="12" s="1"/>
  <c r="F29" i="4"/>
  <c r="E29" i="4"/>
  <c r="D29" i="4"/>
  <c r="C29" i="4"/>
  <c r="G28" i="4"/>
  <c r="F28" i="4"/>
  <c r="E28" i="4"/>
  <c r="D28" i="4"/>
  <c r="C28" i="4"/>
  <c r="G27" i="4"/>
  <c r="F27" i="4"/>
  <c r="OG27" i="12" s="1"/>
  <c r="E27" i="4"/>
  <c r="D27" i="4"/>
  <c r="C27" i="4"/>
  <c r="G26" i="4"/>
  <c r="OH26" i="12" s="1"/>
  <c r="F26" i="4"/>
  <c r="OG26" i="12" s="1"/>
  <c r="E26" i="4"/>
  <c r="D26" i="4"/>
  <c r="C26" i="4"/>
  <c r="G25" i="4"/>
  <c r="F25" i="4"/>
  <c r="E25" i="4"/>
  <c r="D25" i="4"/>
  <c r="C25" i="4"/>
  <c r="G24" i="4"/>
  <c r="F24" i="4"/>
  <c r="E24" i="4"/>
  <c r="D24" i="4"/>
  <c r="C24" i="4"/>
  <c r="G23" i="4"/>
  <c r="F23" i="4"/>
  <c r="OG23" i="12" s="1"/>
  <c r="E23" i="4"/>
  <c r="OF23" i="12" s="1"/>
  <c r="D23" i="4"/>
  <c r="C23" i="4"/>
  <c r="G22" i="4"/>
  <c r="F22" i="4"/>
  <c r="E22" i="4"/>
  <c r="D22" i="4"/>
  <c r="C22" i="4"/>
  <c r="G21" i="4"/>
  <c r="F21" i="4"/>
  <c r="E21" i="4"/>
  <c r="D21" i="4"/>
  <c r="C21" i="4"/>
  <c r="G20" i="4"/>
  <c r="F20" i="4"/>
  <c r="OG20" i="12" s="1"/>
  <c r="E20" i="4"/>
  <c r="OF20" i="12" s="1"/>
  <c r="D20" i="4"/>
  <c r="OE20" i="12" s="1"/>
  <c r="C20" i="4"/>
  <c r="G19" i="4"/>
  <c r="F19" i="4"/>
  <c r="E19" i="4"/>
  <c r="D19" i="4"/>
  <c r="C19" i="4"/>
  <c r="G18" i="4"/>
  <c r="F18" i="4"/>
  <c r="E18" i="4"/>
  <c r="D18" i="4"/>
  <c r="C18" i="4"/>
  <c r="G17" i="4"/>
  <c r="F17" i="4"/>
  <c r="D17" i="4"/>
  <c r="C17" i="4"/>
  <c r="OD17" i="12" s="1"/>
  <c r="G16" i="4"/>
  <c r="F16" i="4"/>
  <c r="E16" i="4"/>
  <c r="D16" i="4"/>
  <c r="C16" i="4"/>
  <c r="G15" i="4"/>
  <c r="F15" i="4"/>
  <c r="E15" i="4"/>
  <c r="D15" i="4"/>
  <c r="C15" i="4"/>
  <c r="G14" i="4"/>
  <c r="F14" i="4"/>
  <c r="E14" i="4"/>
  <c r="OF14" i="12" s="1"/>
  <c r="D14" i="4"/>
  <c r="OE14" i="12" s="1"/>
  <c r="C14" i="4"/>
  <c r="OD14" i="12" s="1"/>
  <c r="G13" i="4"/>
  <c r="OH13" i="12" s="1"/>
  <c r="F13" i="4"/>
  <c r="E13" i="4"/>
  <c r="D13" i="4"/>
  <c r="C13" i="4"/>
  <c r="G12" i="4"/>
  <c r="F12" i="4"/>
  <c r="E12" i="4"/>
  <c r="OF12" i="12" s="1"/>
  <c r="D12" i="4"/>
  <c r="C12" i="4"/>
  <c r="OD12" i="12" s="1"/>
  <c r="G11" i="4"/>
  <c r="OH11" i="12" s="1"/>
  <c r="F11" i="4"/>
  <c r="E11" i="4"/>
  <c r="D11" i="4"/>
  <c r="C11" i="4"/>
  <c r="OD11" i="12" s="1"/>
  <c r="G10" i="4"/>
  <c r="F10" i="4"/>
  <c r="OG10" i="12" s="1"/>
  <c r="E10" i="4"/>
  <c r="D10" i="4"/>
  <c r="C10" i="4"/>
  <c r="G9" i="4"/>
  <c r="F9" i="4"/>
  <c r="E9" i="4"/>
  <c r="D9" i="4"/>
  <c r="C9" i="4"/>
  <c r="G8" i="4"/>
  <c r="F8" i="4"/>
  <c r="E8" i="4"/>
  <c r="D8" i="4"/>
  <c r="C8" i="4"/>
  <c r="OD8" i="12" s="1"/>
  <c r="G7" i="4"/>
  <c r="OH7" i="12" s="1"/>
  <c r="F7" i="4"/>
  <c r="OG7" i="12" s="1"/>
  <c r="E7" i="4"/>
  <c r="OF7" i="12" s="1"/>
  <c r="D7" i="4"/>
  <c r="C7" i="4"/>
  <c r="G6" i="4"/>
  <c r="F6" i="4"/>
  <c r="E6" i="4"/>
  <c r="D6" i="4"/>
  <c r="C6" i="4"/>
  <c r="OD6" i="12" s="1"/>
  <c r="G5" i="4"/>
  <c r="F5" i="4"/>
  <c r="E5" i="4"/>
  <c r="OF5" i="12" s="1"/>
  <c r="D5" i="4"/>
  <c r="C5" i="4"/>
  <c r="OE5" i="12"/>
  <c r="OD5" i="12"/>
  <c r="OE46" i="12"/>
  <c r="OD45" i="12"/>
  <c r="OG43" i="12"/>
  <c r="OF43" i="12"/>
  <c r="OE43" i="12"/>
  <c r="OE41" i="12"/>
  <c r="OD41" i="12"/>
  <c r="OE38" i="12"/>
  <c r="OD38" i="12"/>
  <c r="OD37" i="12"/>
  <c r="OG35" i="12"/>
  <c r="OF35" i="12"/>
  <c r="OE35" i="12"/>
  <c r="OF30" i="12"/>
  <c r="OE30" i="12"/>
  <c r="OD30" i="12"/>
  <c r="OD29" i="12"/>
  <c r="OF27" i="12"/>
  <c r="OE27" i="12"/>
  <c r="OE25" i="12"/>
  <c r="OD25" i="12"/>
  <c r="OF22" i="12"/>
  <c r="OE22" i="12"/>
  <c r="OD22" i="12"/>
  <c r="OE21" i="12"/>
  <c r="OD21" i="12"/>
  <c r="OG19" i="12"/>
  <c r="OF19" i="12"/>
  <c r="OE19" i="12"/>
  <c r="OF17" i="12"/>
  <c r="OE17" i="12"/>
  <c r="OE13" i="12"/>
  <c r="OD13" i="12"/>
  <c r="OG11" i="12"/>
  <c r="OF11" i="12"/>
  <c r="OE11" i="12"/>
  <c r="OF10" i="12"/>
  <c r="OF9" i="12"/>
  <c r="OE9" i="12"/>
  <c r="OD9" i="12"/>
  <c r="OG6" i="12"/>
  <c r="OF6" i="12"/>
  <c r="OE6" i="12"/>
  <c r="G4" i="4"/>
  <c r="F4" i="4"/>
  <c r="E4" i="4"/>
  <c r="D4" i="4"/>
  <c r="OD4" i="12"/>
  <c r="O4" i="13"/>
  <c r="M4" i="13"/>
  <c r="K4" i="13"/>
  <c r="L4" i="13"/>
  <c r="J4" i="13"/>
  <c r="OH4" i="12"/>
  <c r="OE4" i="12"/>
  <c r="H60" i="13"/>
  <c r="H59" i="13"/>
  <c r="H58" i="13"/>
  <c r="H57" i="13"/>
  <c r="H56" i="13"/>
  <c r="H55" i="13"/>
  <c r="H54" i="13"/>
  <c r="H53" i="13"/>
  <c r="H52" i="13"/>
  <c r="H51" i="13"/>
  <c r="H50" i="13"/>
  <c r="H49" i="13"/>
  <c r="I49" i="13" s="1"/>
  <c r="H48" i="13"/>
  <c r="I48" i="13" s="1"/>
  <c r="I47" i="13"/>
  <c r="H47" i="13"/>
  <c r="H46" i="13"/>
  <c r="I46" i="13" s="1"/>
  <c r="I45" i="13"/>
  <c r="H45" i="13"/>
  <c r="H44" i="13"/>
  <c r="I44" i="13" s="1"/>
  <c r="H43" i="13"/>
  <c r="I43" i="13" s="1"/>
  <c r="H42" i="13"/>
  <c r="I42" i="13" s="1"/>
  <c r="H41" i="13"/>
  <c r="I41" i="13" s="1"/>
  <c r="H40" i="13"/>
  <c r="I40" i="13" s="1"/>
  <c r="I39" i="13"/>
  <c r="H39" i="13"/>
  <c r="H38" i="13"/>
  <c r="I38" i="13" s="1"/>
  <c r="I37" i="13"/>
  <c r="H37" i="13"/>
  <c r="H36" i="13"/>
  <c r="I36" i="13" s="1"/>
  <c r="H35" i="13"/>
  <c r="I35" i="13" s="1"/>
  <c r="H34" i="13"/>
  <c r="I34" i="13" s="1"/>
  <c r="H33" i="13"/>
  <c r="I33" i="13" s="1"/>
  <c r="H32" i="13"/>
  <c r="I32" i="13" s="1"/>
  <c r="I31" i="13"/>
  <c r="H31" i="13"/>
  <c r="H30" i="13"/>
  <c r="I30" i="13" s="1"/>
  <c r="I29" i="13"/>
  <c r="H29" i="13"/>
  <c r="H28" i="13"/>
  <c r="I28" i="13" s="1"/>
  <c r="H27" i="13"/>
  <c r="I27" i="13" s="1"/>
  <c r="H26" i="13"/>
  <c r="I26" i="13" s="1"/>
  <c r="H25" i="13"/>
  <c r="I25" i="13" s="1"/>
  <c r="H24" i="13"/>
  <c r="I24" i="13" s="1"/>
  <c r="I23" i="13"/>
  <c r="H23" i="13"/>
  <c r="H22" i="13"/>
  <c r="I22" i="13" s="1"/>
  <c r="I21" i="13"/>
  <c r="H21" i="13"/>
  <c r="H20" i="13"/>
  <c r="I20" i="13" s="1"/>
  <c r="H19" i="13"/>
  <c r="I19" i="13" s="1"/>
  <c r="H18" i="13"/>
  <c r="I18" i="13" s="1"/>
  <c r="H17" i="13"/>
  <c r="I17" i="13" s="1"/>
  <c r="H16" i="13"/>
  <c r="I16" i="13" s="1"/>
  <c r="I15" i="13"/>
  <c r="H15" i="13"/>
  <c r="H14" i="13"/>
  <c r="I14" i="13" s="1"/>
  <c r="I13" i="13"/>
  <c r="H13" i="13"/>
  <c r="H12" i="13"/>
  <c r="I12" i="13" s="1"/>
  <c r="H11" i="13"/>
  <c r="I11" i="13" s="1"/>
  <c r="H10" i="13"/>
  <c r="I10" i="13" s="1"/>
  <c r="H9" i="13"/>
  <c r="I9" i="13" s="1"/>
  <c r="H8" i="13"/>
  <c r="I8" i="13" s="1"/>
  <c r="I7" i="13"/>
  <c r="H7" i="13"/>
  <c r="H6" i="13"/>
  <c r="I6" i="13" s="1"/>
  <c r="I5" i="13"/>
  <c r="H5" i="13"/>
  <c r="H4" i="13"/>
  <c r="I4" i="13" s="1"/>
  <c r="A1" i="13" a="1"/>
  <c r="A1" i="13" s="1"/>
  <c r="OC48" i="12"/>
  <c r="OD3" i="12"/>
  <c r="OE3" i="12"/>
  <c r="OF3" i="12"/>
  <c r="OG3" i="12"/>
  <c r="OH3" i="12"/>
  <c r="OI3" i="12"/>
  <c r="OF4" i="12"/>
  <c r="OG4" i="12"/>
  <c r="OG5" i="12"/>
  <c r="OH5" i="12"/>
  <c r="OH6" i="12"/>
  <c r="OD7" i="12"/>
  <c r="OE7" i="12"/>
  <c r="OE8" i="12"/>
  <c r="OF8" i="12"/>
  <c r="OG8" i="12"/>
  <c r="OH8" i="12"/>
  <c r="OG9" i="12"/>
  <c r="OH9" i="12"/>
  <c r="OD10" i="12"/>
  <c r="OE10" i="12"/>
  <c r="OH10" i="12"/>
  <c r="OE12" i="12"/>
  <c r="OG12" i="12"/>
  <c r="OH12" i="12"/>
  <c r="OF13" i="12"/>
  <c r="OG13" i="12"/>
  <c r="OG14" i="12"/>
  <c r="OH14" i="12"/>
  <c r="OD15" i="12"/>
  <c r="OE15" i="12"/>
  <c r="OF15" i="12"/>
  <c r="OG15" i="12"/>
  <c r="OH15" i="12"/>
  <c r="OD16" i="12"/>
  <c r="OE16" i="12"/>
  <c r="OF16" i="12"/>
  <c r="OG16" i="12"/>
  <c r="OH16" i="12"/>
  <c r="OG17" i="12"/>
  <c r="OH17" i="12"/>
  <c r="OD18" i="12"/>
  <c r="OE18" i="12"/>
  <c r="OF18" i="12"/>
  <c r="OG18" i="12"/>
  <c r="OH18" i="12"/>
  <c r="OD19" i="12"/>
  <c r="OH19" i="12"/>
  <c r="OD20" i="12"/>
  <c r="OH20" i="12"/>
  <c r="OF21" i="12"/>
  <c r="OG21" i="12"/>
  <c r="OH21" i="12"/>
  <c r="OG22" i="12"/>
  <c r="OH22" i="12"/>
  <c r="OD23" i="12"/>
  <c r="OE23" i="12"/>
  <c r="OH23" i="12"/>
  <c r="OD24" i="12"/>
  <c r="OE24" i="12"/>
  <c r="OF24" i="12"/>
  <c r="OG24" i="12"/>
  <c r="OH24" i="12"/>
  <c r="OF25" i="12"/>
  <c r="OG25" i="12"/>
  <c r="OH25" i="12"/>
  <c r="OD26" i="12"/>
  <c r="OE26" i="12"/>
  <c r="OF26" i="12"/>
  <c r="OD27" i="12"/>
  <c r="OH27" i="12"/>
  <c r="OD28" i="12"/>
  <c r="OE28" i="12"/>
  <c r="OF28" i="12"/>
  <c r="OG28" i="12"/>
  <c r="OH28" i="12"/>
  <c r="OE29" i="12"/>
  <c r="OF29" i="12"/>
  <c r="OG29" i="12"/>
  <c r="OG30" i="12"/>
  <c r="OH30" i="12"/>
  <c r="OD31" i="12"/>
  <c r="OE31" i="12"/>
  <c r="OF31" i="12"/>
  <c r="OG31" i="12"/>
  <c r="OH31" i="12"/>
  <c r="OD32" i="12"/>
  <c r="OE32" i="12"/>
  <c r="OF32" i="12"/>
  <c r="OG32" i="12"/>
  <c r="OH32" i="12"/>
  <c r="OF33" i="12"/>
  <c r="OG33" i="12"/>
  <c r="OH33" i="12"/>
  <c r="OD34" i="12"/>
  <c r="OE34" i="12"/>
  <c r="OF34" i="12"/>
  <c r="OG34" i="12"/>
  <c r="OH34" i="12"/>
  <c r="OD35" i="12"/>
  <c r="OH35" i="12"/>
  <c r="OD36" i="12"/>
  <c r="OF36" i="12"/>
  <c r="OG36" i="12"/>
  <c r="OH36" i="12"/>
  <c r="OE37" i="12"/>
  <c r="OF37" i="12"/>
  <c r="OG37" i="12"/>
  <c r="OH37" i="12"/>
  <c r="OF38" i="12"/>
  <c r="OG38" i="12"/>
  <c r="OH38" i="12"/>
  <c r="OD39" i="12"/>
  <c r="OE39" i="12"/>
  <c r="OH39" i="12"/>
  <c r="OD40" i="12"/>
  <c r="OE40" i="12"/>
  <c r="OF40" i="12"/>
  <c r="OG40" i="12"/>
  <c r="OH40" i="12"/>
  <c r="OF41" i="12"/>
  <c r="OG41" i="12"/>
  <c r="OH41" i="12"/>
  <c r="OD42" i="12"/>
  <c r="OE42" i="12"/>
  <c r="OF42" i="12"/>
  <c r="OD43" i="12"/>
  <c r="OH43" i="12"/>
  <c r="OD44" i="12"/>
  <c r="OE44" i="12"/>
  <c r="OF44" i="12"/>
  <c r="OG44" i="12"/>
  <c r="OH44" i="12"/>
  <c r="OE45" i="12"/>
  <c r="OF45" i="12"/>
  <c r="OG45" i="12"/>
  <c r="OF46" i="12"/>
  <c r="OG46" i="12"/>
  <c r="OH46" i="12"/>
  <c r="OD47" i="12"/>
  <c r="OE47" i="12"/>
  <c r="OF47" i="12"/>
  <c r="OG47" i="12"/>
  <c r="OH47" i="12"/>
  <c r="OD48" i="12"/>
  <c r="OE48" i="12"/>
  <c r="OF48" i="12"/>
  <c r="OG48" i="12"/>
  <c r="OH48" i="12"/>
  <c r="OC60" i="12"/>
  <c r="OC59" i="12"/>
  <c r="OC56" i="12"/>
  <c r="OC54" i="12"/>
  <c r="OC51" i="12"/>
  <c r="OC50" i="12"/>
  <c r="OC47" i="12"/>
  <c r="OC46" i="12"/>
  <c r="OC45" i="12"/>
  <c r="OC44" i="12"/>
  <c r="OC43" i="12"/>
  <c r="OC42" i="12"/>
  <c r="OC41" i="12"/>
  <c r="OC40" i="12"/>
  <c r="OC39" i="12"/>
  <c r="OC38" i="12"/>
  <c r="OC37" i="12"/>
  <c r="OC36" i="12"/>
  <c r="OC35" i="12"/>
  <c r="OC34" i="12"/>
  <c r="OC33" i="12"/>
  <c r="OC32" i="12"/>
  <c r="OC31" i="12"/>
  <c r="OC30" i="12"/>
  <c r="OC29" i="12"/>
  <c r="OC28" i="12"/>
  <c r="OC27" i="12"/>
  <c r="OC26" i="12"/>
  <c r="OC25" i="12"/>
  <c r="OC24" i="12"/>
  <c r="OC23" i="12"/>
  <c r="OC22" i="12"/>
  <c r="OC21" i="12"/>
  <c r="OC20" i="12"/>
  <c r="OC19" i="12"/>
  <c r="OC18" i="12"/>
  <c r="OC17" i="12"/>
  <c r="OC16" i="12"/>
  <c r="OC15" i="12"/>
  <c r="OC14" i="12"/>
  <c r="OC13" i="12"/>
  <c r="OC12" i="12"/>
  <c r="OC11" i="12"/>
  <c r="OC10" i="12"/>
  <c r="OC9" i="12"/>
  <c r="OC8" i="12"/>
  <c r="OC7" i="12"/>
  <c r="OC6" i="12"/>
  <c r="OC5" i="12"/>
  <c r="OC4" i="12"/>
  <c r="A1" i="12" a="1"/>
  <c r="A1" i="12" s="1"/>
  <c r="OC53" i="12" l="1"/>
  <c r="OC57" i="12"/>
  <c r="OC49" i="12"/>
  <c r="OC52" i="12"/>
  <c r="OC58" i="12"/>
  <c r="OC55" i="12"/>
  <c r="G53" i="11" l="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A1" i="11" a="1"/>
  <c r="A1" i="11" s="1"/>
  <c r="L53" i="10"/>
  <c r="B53" i="10"/>
  <c r="A53" i="10"/>
  <c r="L52" i="10"/>
  <c r="B52" i="10"/>
  <c r="A52" i="10"/>
  <c r="L51" i="10"/>
  <c r="B51" i="10"/>
  <c r="A51" i="10"/>
  <c r="L50" i="10"/>
  <c r="B50" i="10"/>
  <c r="A50" i="10"/>
  <c r="L49" i="10"/>
  <c r="B49" i="10"/>
  <c r="A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A1" i="10" a="1"/>
  <c r="A1" i="10" s="1"/>
  <c r="F4" i="3" l="1"/>
  <c r="H60" i="4"/>
  <c r="H59" i="4"/>
  <c r="H58" i="4"/>
  <c r="H57" i="4"/>
  <c r="H56" i="4"/>
  <c r="H55" i="4"/>
  <c r="H54" i="4"/>
  <c r="H53" i="4"/>
  <c r="H52" i="4"/>
  <c r="H51" i="4"/>
  <c r="H50" i="4"/>
  <c r="H60" i="5"/>
  <c r="H59" i="5"/>
  <c r="H58" i="5"/>
  <c r="H57" i="5"/>
  <c r="H56" i="5"/>
  <c r="H55" i="5"/>
  <c r="H54" i="5"/>
  <c r="H53" i="5"/>
  <c r="H52" i="5"/>
  <c r="H51" i="5"/>
  <c r="H50" i="5"/>
  <c r="I60" i="6"/>
  <c r="H60" i="6"/>
  <c r="H59" i="6"/>
  <c r="I59" i="6" s="1"/>
  <c r="H58" i="6"/>
  <c r="I58" i="6" s="1"/>
  <c r="H57" i="6"/>
  <c r="I57" i="6" s="1"/>
  <c r="H56" i="6"/>
  <c r="I56" i="6" s="1"/>
  <c r="H55" i="6"/>
  <c r="I55" i="6" s="1"/>
  <c r="H54" i="6"/>
  <c r="I54" i="6" s="1"/>
  <c r="H53" i="6"/>
  <c r="I53" i="6" s="1"/>
  <c r="I52" i="6"/>
  <c r="H52" i="6"/>
  <c r="H51" i="6"/>
  <c r="I51" i="6" s="1"/>
  <c r="H50" i="6"/>
  <c r="I50" i="6" s="1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OB60" i="1"/>
  <c r="OA60" i="1"/>
  <c r="NZ60" i="1"/>
  <c r="NY60" i="1"/>
  <c r="NX60" i="1"/>
  <c r="NW60" i="1"/>
  <c r="NV60" i="1"/>
  <c r="NU60" i="1"/>
  <c r="NT60" i="1"/>
  <c r="NS60" i="1"/>
  <c r="NR60" i="1"/>
  <c r="NQ60" i="1"/>
  <c r="NP60" i="1"/>
  <c r="NO60" i="1"/>
  <c r="NN60" i="1"/>
  <c r="NM60" i="1"/>
  <c r="NL60" i="1"/>
  <c r="NK60" i="1"/>
  <c r="NJ60" i="1"/>
  <c r="NI60" i="1"/>
  <c r="NH60" i="1"/>
  <c r="NG60" i="1"/>
  <c r="NF60" i="1"/>
  <c r="NE60" i="1"/>
  <c r="ND60" i="1"/>
  <c r="NC60" i="1"/>
  <c r="NB60" i="1"/>
  <c r="NA60" i="1"/>
  <c r="MZ60" i="1"/>
  <c r="MY60" i="1"/>
  <c r="MX60" i="1"/>
  <c r="MW60" i="1"/>
  <c r="MV60" i="1"/>
  <c r="MU60" i="1"/>
  <c r="MT60" i="1"/>
  <c r="MS60" i="1"/>
  <c r="MR60" i="1"/>
  <c r="MQ60" i="1"/>
  <c r="MP60" i="1"/>
  <c r="MO60" i="1"/>
  <c r="MN60" i="1"/>
  <c r="MM60" i="1"/>
  <c r="ML60" i="1"/>
  <c r="MK60" i="1"/>
  <c r="MJ60" i="1"/>
  <c r="MI60" i="1"/>
  <c r="MH60" i="1"/>
  <c r="MG60" i="1"/>
  <c r="MF60" i="1"/>
  <c r="ME60" i="1"/>
  <c r="MD60" i="1"/>
  <c r="MC60" i="1"/>
  <c r="MB60" i="1"/>
  <c r="MA60" i="1"/>
  <c r="LZ60" i="1"/>
  <c r="LY60" i="1"/>
  <c r="LX60" i="1"/>
  <c r="LW60" i="1"/>
  <c r="LV60" i="1"/>
  <c r="LU60" i="1"/>
  <c r="LT60" i="1"/>
  <c r="LS60" i="1"/>
  <c r="LR60" i="1"/>
  <c r="LQ60" i="1"/>
  <c r="LP60" i="1"/>
  <c r="LO60" i="1"/>
  <c r="LN60" i="1"/>
  <c r="LM60" i="1"/>
  <c r="LL60" i="1"/>
  <c r="LK60" i="1"/>
  <c r="LJ60" i="1"/>
  <c r="LI60" i="1"/>
  <c r="LH60" i="1"/>
  <c r="LG60" i="1"/>
  <c r="LF60" i="1"/>
  <c r="LE60" i="1"/>
  <c r="LD60" i="1"/>
  <c r="LC60" i="1"/>
  <c r="LB60" i="1"/>
  <c r="LA60" i="1"/>
  <c r="KZ60" i="1"/>
  <c r="KY60" i="1"/>
  <c r="KX60" i="1"/>
  <c r="KW60" i="1"/>
  <c r="KV60" i="1"/>
  <c r="KU60" i="1"/>
  <c r="KT60" i="1"/>
  <c r="KS60" i="1"/>
  <c r="KR60" i="1"/>
  <c r="KQ60" i="1"/>
  <c r="KP60" i="1"/>
  <c r="KO60" i="1"/>
  <c r="KN60" i="1"/>
  <c r="KM60" i="1"/>
  <c r="KL60" i="1"/>
  <c r="KK60" i="1"/>
  <c r="KJ60" i="1"/>
  <c r="KI60" i="1"/>
  <c r="KH60" i="1"/>
  <c r="KG60" i="1"/>
  <c r="KF60" i="1"/>
  <c r="KE60" i="1"/>
  <c r="KD60" i="1"/>
  <c r="KC60" i="1"/>
  <c r="KB60" i="1"/>
  <c r="KA60" i="1"/>
  <c r="JZ60" i="1"/>
  <c r="JY60" i="1"/>
  <c r="JX60" i="1"/>
  <c r="JW60" i="1"/>
  <c r="JV60" i="1"/>
  <c r="JU60" i="1"/>
  <c r="JT60" i="1"/>
  <c r="JS60" i="1"/>
  <c r="JR60" i="1"/>
  <c r="JQ60" i="1"/>
  <c r="JP60" i="1"/>
  <c r="JO60" i="1"/>
  <c r="JN60" i="1"/>
  <c r="JM60" i="1"/>
  <c r="JL60" i="1"/>
  <c r="JK60" i="1"/>
  <c r="JJ60" i="1"/>
  <c r="JI60" i="1"/>
  <c r="JH60" i="1"/>
  <c r="JG60" i="1"/>
  <c r="JF60" i="1"/>
  <c r="JE60" i="1"/>
  <c r="JD60" i="1"/>
  <c r="JC60" i="1"/>
  <c r="JB60" i="1"/>
  <c r="JA60" i="1"/>
  <c r="IZ60" i="1"/>
  <c r="IY60" i="1"/>
  <c r="IX60" i="1"/>
  <c r="IW60" i="1"/>
  <c r="IV60" i="1"/>
  <c r="IU60" i="1"/>
  <c r="IT60" i="1"/>
  <c r="IS60" i="1"/>
  <c r="IR60" i="1"/>
  <c r="IQ60" i="1"/>
  <c r="IP60" i="1"/>
  <c r="IO60" i="1"/>
  <c r="IN60" i="1"/>
  <c r="IM60" i="1"/>
  <c r="IL60" i="1"/>
  <c r="IK60" i="1"/>
  <c r="IJ60" i="1"/>
  <c r="II60" i="1"/>
  <c r="IH60" i="1"/>
  <c r="IG60" i="1"/>
  <c r="IF60" i="1"/>
  <c r="IE60" i="1"/>
  <c r="ID60" i="1"/>
  <c r="IC60" i="1"/>
  <c r="IB60" i="1"/>
  <c r="IA60" i="1"/>
  <c r="HZ60" i="1"/>
  <c r="HY60" i="1"/>
  <c r="HX60" i="1"/>
  <c r="HW60" i="1"/>
  <c r="HV60" i="1"/>
  <c r="HU60" i="1"/>
  <c r="HT60" i="1"/>
  <c r="HS60" i="1"/>
  <c r="HR60" i="1"/>
  <c r="HQ60" i="1"/>
  <c r="HP60" i="1"/>
  <c r="HO60" i="1"/>
  <c r="HN60" i="1"/>
  <c r="HM60" i="1"/>
  <c r="HL60" i="1"/>
  <c r="HK60" i="1"/>
  <c r="HJ60" i="1"/>
  <c r="HI60" i="1"/>
  <c r="HH60" i="1"/>
  <c r="HG60" i="1"/>
  <c r="HF60" i="1"/>
  <c r="HE60" i="1"/>
  <c r="HD60" i="1"/>
  <c r="HC60" i="1"/>
  <c r="HB60" i="1"/>
  <c r="HA60" i="1"/>
  <c r="GZ60" i="1"/>
  <c r="GY60" i="1"/>
  <c r="GX60" i="1"/>
  <c r="GW60" i="1"/>
  <c r="GV60" i="1"/>
  <c r="GU60" i="1"/>
  <c r="GT60" i="1"/>
  <c r="GS60" i="1"/>
  <c r="GR60" i="1"/>
  <c r="GQ60" i="1"/>
  <c r="GP60" i="1"/>
  <c r="GO60" i="1"/>
  <c r="GN60" i="1"/>
  <c r="GM60" i="1"/>
  <c r="GL60" i="1"/>
  <c r="GK60" i="1"/>
  <c r="GJ60" i="1"/>
  <c r="GI60" i="1"/>
  <c r="GH60" i="1"/>
  <c r="GG60" i="1"/>
  <c r="GF60" i="1"/>
  <c r="GE60" i="1"/>
  <c r="GD60" i="1"/>
  <c r="GC60" i="1"/>
  <c r="GB60" i="1"/>
  <c r="GA60" i="1"/>
  <c r="FZ60" i="1"/>
  <c r="FY60" i="1"/>
  <c r="FX60" i="1"/>
  <c r="FW60" i="1"/>
  <c r="FV60" i="1"/>
  <c r="FU60" i="1"/>
  <c r="FT60" i="1"/>
  <c r="FS60" i="1"/>
  <c r="FR60" i="1"/>
  <c r="FQ60" i="1"/>
  <c r="FP60" i="1"/>
  <c r="FO60" i="1"/>
  <c r="FN60" i="1"/>
  <c r="FM60" i="1"/>
  <c r="FL60" i="1"/>
  <c r="FK60" i="1"/>
  <c r="FJ60" i="1"/>
  <c r="FI60" i="1"/>
  <c r="FH60" i="1"/>
  <c r="FG60" i="1"/>
  <c r="FF60" i="1"/>
  <c r="FE60" i="1"/>
  <c r="FD60" i="1"/>
  <c r="FC60" i="1"/>
  <c r="FB60" i="1"/>
  <c r="FA60" i="1"/>
  <c r="EZ60" i="1"/>
  <c r="EY60" i="1"/>
  <c r="EX60" i="1"/>
  <c r="EW60" i="1"/>
  <c r="EV60" i="1"/>
  <c r="EU60" i="1"/>
  <c r="ET60" i="1"/>
  <c r="ES60" i="1"/>
  <c r="ER60" i="1"/>
  <c r="EQ60" i="1"/>
  <c r="EP60" i="1"/>
  <c r="EO60" i="1"/>
  <c r="EN60" i="1"/>
  <c r="EM60" i="1"/>
  <c r="EL60" i="1"/>
  <c r="EK60" i="1"/>
  <c r="EJ60" i="1"/>
  <c r="EI60" i="1"/>
  <c r="EH60" i="1"/>
  <c r="EG60" i="1"/>
  <c r="EF60" i="1"/>
  <c r="EE60" i="1"/>
  <c r="ED60" i="1"/>
  <c r="EC60" i="1"/>
  <c r="EB60" i="1"/>
  <c r="EA60" i="1"/>
  <c r="DZ60" i="1"/>
  <c r="DY60" i="1"/>
  <c r="DX60" i="1"/>
  <c r="DW60" i="1"/>
  <c r="DV60" i="1"/>
  <c r="DU60" i="1"/>
  <c r="DT60" i="1"/>
  <c r="DS60" i="1"/>
  <c r="DR60" i="1"/>
  <c r="DQ60" i="1"/>
  <c r="DP60" i="1"/>
  <c r="DO60" i="1"/>
  <c r="DN60" i="1"/>
  <c r="DM60" i="1"/>
  <c r="DL60" i="1"/>
  <c r="DK60" i="1"/>
  <c r="DJ60" i="1"/>
  <c r="DI60" i="1"/>
  <c r="DH60" i="1"/>
  <c r="DG60" i="1"/>
  <c r="DF60" i="1"/>
  <c r="DE60" i="1"/>
  <c r="DD60" i="1"/>
  <c r="DC60" i="1"/>
  <c r="DB60" i="1"/>
  <c r="DA60" i="1"/>
  <c r="CZ60" i="1"/>
  <c r="CY60" i="1"/>
  <c r="CX60" i="1"/>
  <c r="CW60" i="1"/>
  <c r="CV60" i="1"/>
  <c r="CU60" i="1"/>
  <c r="CT60" i="1"/>
  <c r="CS60" i="1"/>
  <c r="CR60" i="1"/>
  <c r="CQ60" i="1"/>
  <c r="CP60" i="1"/>
  <c r="CO60" i="1"/>
  <c r="CN60" i="1"/>
  <c r="CM60" i="1"/>
  <c r="CL60" i="1"/>
  <c r="CK60" i="1"/>
  <c r="CJ60" i="1"/>
  <c r="CI60" i="1"/>
  <c r="CH60" i="1"/>
  <c r="CG60" i="1"/>
  <c r="CF60" i="1"/>
  <c r="CE60" i="1"/>
  <c r="CD60" i="1"/>
  <c r="CC60" i="1"/>
  <c r="CB60" i="1"/>
  <c r="CA60" i="1"/>
  <c r="BZ60" i="1"/>
  <c r="BY60" i="1"/>
  <c r="BX60" i="1"/>
  <c r="BW60" i="1"/>
  <c r="BV60" i="1"/>
  <c r="BU60" i="1"/>
  <c r="BT60" i="1"/>
  <c r="BS60" i="1"/>
  <c r="BR60" i="1"/>
  <c r="BQ60" i="1"/>
  <c r="BP60" i="1"/>
  <c r="BO60" i="1"/>
  <c r="BN60" i="1"/>
  <c r="BM60" i="1"/>
  <c r="BL60" i="1"/>
  <c r="BK60" i="1"/>
  <c r="BJ60" i="1"/>
  <c r="BI60" i="1"/>
  <c r="BH60" i="1"/>
  <c r="BG60" i="1"/>
  <c r="BF60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OB59" i="1"/>
  <c r="OA59" i="1"/>
  <c r="NZ59" i="1"/>
  <c r="NY59" i="1"/>
  <c r="NX59" i="1"/>
  <c r="NW59" i="1"/>
  <c r="NV59" i="1"/>
  <c r="NU59" i="1"/>
  <c r="NT59" i="1"/>
  <c r="NS59" i="1"/>
  <c r="NR59" i="1"/>
  <c r="NQ59" i="1"/>
  <c r="NP59" i="1"/>
  <c r="NO59" i="1"/>
  <c r="NN59" i="1"/>
  <c r="NM59" i="1"/>
  <c r="NL59" i="1"/>
  <c r="NK59" i="1"/>
  <c r="NJ59" i="1"/>
  <c r="NI59" i="1"/>
  <c r="NH59" i="1"/>
  <c r="NG59" i="1"/>
  <c r="NF59" i="1"/>
  <c r="NE59" i="1"/>
  <c r="ND59" i="1"/>
  <c r="NC59" i="1"/>
  <c r="NB59" i="1"/>
  <c r="NA59" i="1"/>
  <c r="MZ59" i="1"/>
  <c r="MY59" i="1"/>
  <c r="MX59" i="1"/>
  <c r="MW59" i="1"/>
  <c r="MV59" i="1"/>
  <c r="MU59" i="1"/>
  <c r="MT59" i="1"/>
  <c r="MS59" i="1"/>
  <c r="MR59" i="1"/>
  <c r="MQ59" i="1"/>
  <c r="MP59" i="1"/>
  <c r="MO59" i="1"/>
  <c r="MN59" i="1"/>
  <c r="MM59" i="1"/>
  <c r="ML59" i="1"/>
  <c r="MK59" i="1"/>
  <c r="MJ59" i="1"/>
  <c r="MI59" i="1"/>
  <c r="MH59" i="1"/>
  <c r="MG59" i="1"/>
  <c r="MF59" i="1"/>
  <c r="ME59" i="1"/>
  <c r="MD59" i="1"/>
  <c r="MC59" i="1"/>
  <c r="MB59" i="1"/>
  <c r="MA59" i="1"/>
  <c r="LZ59" i="1"/>
  <c r="LY59" i="1"/>
  <c r="LX59" i="1"/>
  <c r="LW59" i="1"/>
  <c r="LV59" i="1"/>
  <c r="LU59" i="1"/>
  <c r="LT59" i="1"/>
  <c r="LS59" i="1"/>
  <c r="LR59" i="1"/>
  <c r="LQ59" i="1"/>
  <c r="LP59" i="1"/>
  <c r="LO59" i="1"/>
  <c r="LN59" i="1"/>
  <c r="LM59" i="1"/>
  <c r="LL59" i="1"/>
  <c r="LK59" i="1"/>
  <c r="LJ59" i="1"/>
  <c r="LI59" i="1"/>
  <c r="LH59" i="1"/>
  <c r="LG59" i="1"/>
  <c r="LF59" i="1"/>
  <c r="LE59" i="1"/>
  <c r="LD59" i="1"/>
  <c r="LC59" i="1"/>
  <c r="LB59" i="1"/>
  <c r="LA59" i="1"/>
  <c r="KZ59" i="1"/>
  <c r="KY59" i="1"/>
  <c r="KX59" i="1"/>
  <c r="KW59" i="1"/>
  <c r="KV59" i="1"/>
  <c r="KU59" i="1"/>
  <c r="KT59" i="1"/>
  <c r="KS59" i="1"/>
  <c r="KR59" i="1"/>
  <c r="KQ59" i="1"/>
  <c r="KP59" i="1"/>
  <c r="KO59" i="1"/>
  <c r="KN59" i="1"/>
  <c r="KM59" i="1"/>
  <c r="KL59" i="1"/>
  <c r="KK59" i="1"/>
  <c r="KJ59" i="1"/>
  <c r="KI59" i="1"/>
  <c r="KH59" i="1"/>
  <c r="KG59" i="1"/>
  <c r="KF59" i="1"/>
  <c r="KE59" i="1"/>
  <c r="KD59" i="1"/>
  <c r="KC59" i="1"/>
  <c r="KB59" i="1"/>
  <c r="KA59" i="1"/>
  <c r="JZ59" i="1"/>
  <c r="JY59" i="1"/>
  <c r="JX59" i="1"/>
  <c r="JW59" i="1"/>
  <c r="JV59" i="1"/>
  <c r="JU59" i="1"/>
  <c r="JT59" i="1"/>
  <c r="JS59" i="1"/>
  <c r="JR59" i="1"/>
  <c r="JQ59" i="1"/>
  <c r="JP59" i="1"/>
  <c r="JO59" i="1"/>
  <c r="JN59" i="1"/>
  <c r="JM59" i="1"/>
  <c r="JL59" i="1"/>
  <c r="JK59" i="1"/>
  <c r="JJ59" i="1"/>
  <c r="JI59" i="1"/>
  <c r="JH59" i="1"/>
  <c r="JG59" i="1"/>
  <c r="JF59" i="1"/>
  <c r="JE59" i="1"/>
  <c r="JD59" i="1"/>
  <c r="JC59" i="1"/>
  <c r="JB59" i="1"/>
  <c r="JA59" i="1"/>
  <c r="IZ59" i="1"/>
  <c r="IY59" i="1"/>
  <c r="IX59" i="1"/>
  <c r="IW59" i="1"/>
  <c r="IV59" i="1"/>
  <c r="IU59" i="1"/>
  <c r="IT59" i="1"/>
  <c r="IS59" i="1"/>
  <c r="IR59" i="1"/>
  <c r="IQ59" i="1"/>
  <c r="IP59" i="1"/>
  <c r="IO59" i="1"/>
  <c r="IN59" i="1"/>
  <c r="IM59" i="1"/>
  <c r="IL59" i="1"/>
  <c r="IK59" i="1"/>
  <c r="IJ59" i="1"/>
  <c r="II59" i="1"/>
  <c r="IH59" i="1"/>
  <c r="IG59" i="1"/>
  <c r="IF59" i="1"/>
  <c r="IE59" i="1"/>
  <c r="ID59" i="1"/>
  <c r="IC59" i="1"/>
  <c r="IB59" i="1"/>
  <c r="IA59" i="1"/>
  <c r="HZ59" i="1"/>
  <c r="HY59" i="1"/>
  <c r="HX59" i="1"/>
  <c r="HW59" i="1"/>
  <c r="HV59" i="1"/>
  <c r="HU59" i="1"/>
  <c r="HT59" i="1"/>
  <c r="HS59" i="1"/>
  <c r="HR59" i="1"/>
  <c r="HQ59" i="1"/>
  <c r="HP59" i="1"/>
  <c r="HO59" i="1"/>
  <c r="HN59" i="1"/>
  <c r="HM59" i="1"/>
  <c r="HL59" i="1"/>
  <c r="HK59" i="1"/>
  <c r="HJ59" i="1"/>
  <c r="HI59" i="1"/>
  <c r="HH59" i="1"/>
  <c r="HG59" i="1"/>
  <c r="HF59" i="1"/>
  <c r="HE59" i="1"/>
  <c r="HD59" i="1"/>
  <c r="HC59" i="1"/>
  <c r="HB59" i="1"/>
  <c r="HA59" i="1"/>
  <c r="GZ59" i="1"/>
  <c r="GY59" i="1"/>
  <c r="GX59" i="1"/>
  <c r="GW59" i="1"/>
  <c r="GV59" i="1"/>
  <c r="GU59" i="1"/>
  <c r="GT59" i="1"/>
  <c r="GS59" i="1"/>
  <c r="GR59" i="1"/>
  <c r="GQ59" i="1"/>
  <c r="GP59" i="1"/>
  <c r="GO59" i="1"/>
  <c r="GN59" i="1"/>
  <c r="GM59" i="1"/>
  <c r="GL59" i="1"/>
  <c r="GK59" i="1"/>
  <c r="GJ59" i="1"/>
  <c r="GI59" i="1"/>
  <c r="GH59" i="1"/>
  <c r="GG59" i="1"/>
  <c r="GF59" i="1"/>
  <c r="GE59" i="1"/>
  <c r="GD59" i="1"/>
  <c r="GC59" i="1"/>
  <c r="GB59" i="1"/>
  <c r="GA59" i="1"/>
  <c r="FZ59" i="1"/>
  <c r="FY59" i="1"/>
  <c r="FX59" i="1"/>
  <c r="FW59" i="1"/>
  <c r="FV59" i="1"/>
  <c r="FU59" i="1"/>
  <c r="FT59" i="1"/>
  <c r="FS59" i="1"/>
  <c r="FR59" i="1"/>
  <c r="FQ59" i="1"/>
  <c r="FP59" i="1"/>
  <c r="FO59" i="1"/>
  <c r="FN59" i="1"/>
  <c r="FM59" i="1"/>
  <c r="FL59" i="1"/>
  <c r="FK59" i="1"/>
  <c r="FJ59" i="1"/>
  <c r="FI59" i="1"/>
  <c r="FH59" i="1"/>
  <c r="FG59" i="1"/>
  <c r="FF59" i="1"/>
  <c r="FE59" i="1"/>
  <c r="FD59" i="1"/>
  <c r="FC59" i="1"/>
  <c r="FB59" i="1"/>
  <c r="FA59" i="1"/>
  <c r="EZ59" i="1"/>
  <c r="EY59" i="1"/>
  <c r="EX59" i="1"/>
  <c r="EW59" i="1"/>
  <c r="EV59" i="1"/>
  <c r="EU59" i="1"/>
  <c r="ET59" i="1"/>
  <c r="ES59" i="1"/>
  <c r="ER59" i="1"/>
  <c r="EQ59" i="1"/>
  <c r="EP59" i="1"/>
  <c r="EO59" i="1"/>
  <c r="EN59" i="1"/>
  <c r="EM59" i="1"/>
  <c r="EL59" i="1"/>
  <c r="EK59" i="1"/>
  <c r="EJ59" i="1"/>
  <c r="EI59" i="1"/>
  <c r="EH59" i="1"/>
  <c r="EG59" i="1"/>
  <c r="EF59" i="1"/>
  <c r="EE59" i="1"/>
  <c r="ED59" i="1"/>
  <c r="EC59" i="1"/>
  <c r="EB59" i="1"/>
  <c r="EA59" i="1"/>
  <c r="DZ59" i="1"/>
  <c r="DY59" i="1"/>
  <c r="DX59" i="1"/>
  <c r="DW59" i="1"/>
  <c r="DV59" i="1"/>
  <c r="DU59" i="1"/>
  <c r="DT59" i="1"/>
  <c r="DS59" i="1"/>
  <c r="DR59" i="1"/>
  <c r="DQ59" i="1"/>
  <c r="DP59" i="1"/>
  <c r="DO59" i="1"/>
  <c r="DN59" i="1"/>
  <c r="DM59" i="1"/>
  <c r="DL59" i="1"/>
  <c r="DK59" i="1"/>
  <c r="DJ59" i="1"/>
  <c r="DI59" i="1"/>
  <c r="DH59" i="1"/>
  <c r="DG59" i="1"/>
  <c r="DF59" i="1"/>
  <c r="DE59" i="1"/>
  <c r="DD59" i="1"/>
  <c r="DC59" i="1"/>
  <c r="DB59" i="1"/>
  <c r="DA59" i="1"/>
  <c r="CZ59" i="1"/>
  <c r="CY59" i="1"/>
  <c r="CX59" i="1"/>
  <c r="CW59" i="1"/>
  <c r="CV59" i="1"/>
  <c r="CU59" i="1"/>
  <c r="CT59" i="1"/>
  <c r="CS59" i="1"/>
  <c r="CR59" i="1"/>
  <c r="CQ59" i="1"/>
  <c r="CP59" i="1"/>
  <c r="CO59" i="1"/>
  <c r="CN59" i="1"/>
  <c r="CM59" i="1"/>
  <c r="CL59" i="1"/>
  <c r="CK59" i="1"/>
  <c r="CJ59" i="1"/>
  <c r="CI59" i="1"/>
  <c r="CH59" i="1"/>
  <c r="CG59" i="1"/>
  <c r="CF59" i="1"/>
  <c r="CE59" i="1"/>
  <c r="CD59" i="1"/>
  <c r="CC59" i="1"/>
  <c r="CB59" i="1"/>
  <c r="CA59" i="1"/>
  <c r="BZ59" i="1"/>
  <c r="BY59" i="1"/>
  <c r="BX59" i="1"/>
  <c r="BW59" i="1"/>
  <c r="BV59" i="1"/>
  <c r="BU59" i="1"/>
  <c r="BT59" i="1"/>
  <c r="BS59" i="1"/>
  <c r="BR59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BE59" i="1"/>
  <c r="BD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OC59" i="1" s="1"/>
  <c r="OE59" i="8" s="1"/>
  <c r="N59" i="1"/>
  <c r="M59" i="1"/>
  <c r="L59" i="1"/>
  <c r="K59" i="1"/>
  <c r="J59" i="1"/>
  <c r="I59" i="1"/>
  <c r="H59" i="1"/>
  <c r="G59" i="1"/>
  <c r="F59" i="1"/>
  <c r="E59" i="1"/>
  <c r="D59" i="1"/>
  <c r="C59" i="1"/>
  <c r="OB58" i="1"/>
  <c r="OA58" i="1"/>
  <c r="NZ58" i="1"/>
  <c r="NY58" i="1"/>
  <c r="NX58" i="1"/>
  <c r="NW58" i="1"/>
  <c r="NV58" i="1"/>
  <c r="NU58" i="1"/>
  <c r="NT58" i="1"/>
  <c r="NS58" i="1"/>
  <c r="NR58" i="1"/>
  <c r="NQ58" i="1"/>
  <c r="NP58" i="1"/>
  <c r="NO58" i="1"/>
  <c r="NN58" i="1"/>
  <c r="NM58" i="1"/>
  <c r="NL58" i="1"/>
  <c r="NK58" i="1"/>
  <c r="NJ58" i="1"/>
  <c r="NI58" i="1"/>
  <c r="NH58" i="1"/>
  <c r="NG58" i="1"/>
  <c r="NF58" i="1"/>
  <c r="NE58" i="1"/>
  <c r="ND58" i="1"/>
  <c r="NC58" i="1"/>
  <c r="NB58" i="1"/>
  <c r="NA58" i="1"/>
  <c r="MZ58" i="1"/>
  <c r="MY58" i="1"/>
  <c r="MX58" i="1"/>
  <c r="MW58" i="1"/>
  <c r="MV58" i="1"/>
  <c r="MU58" i="1"/>
  <c r="MT58" i="1"/>
  <c r="MS58" i="1"/>
  <c r="MR58" i="1"/>
  <c r="MQ58" i="1"/>
  <c r="MP58" i="1"/>
  <c r="MO58" i="1"/>
  <c r="MN58" i="1"/>
  <c r="MM58" i="1"/>
  <c r="ML58" i="1"/>
  <c r="MK58" i="1"/>
  <c r="MJ58" i="1"/>
  <c r="MI58" i="1"/>
  <c r="MH58" i="1"/>
  <c r="MG58" i="1"/>
  <c r="MF58" i="1"/>
  <c r="ME58" i="1"/>
  <c r="MD58" i="1"/>
  <c r="MC58" i="1"/>
  <c r="MB58" i="1"/>
  <c r="MA58" i="1"/>
  <c r="LZ58" i="1"/>
  <c r="LY58" i="1"/>
  <c r="LX58" i="1"/>
  <c r="LW58" i="1"/>
  <c r="LV58" i="1"/>
  <c r="LU58" i="1"/>
  <c r="LT58" i="1"/>
  <c r="LS58" i="1"/>
  <c r="LR58" i="1"/>
  <c r="LQ58" i="1"/>
  <c r="LP58" i="1"/>
  <c r="LO58" i="1"/>
  <c r="LN58" i="1"/>
  <c r="LM58" i="1"/>
  <c r="LL58" i="1"/>
  <c r="LK58" i="1"/>
  <c r="LJ58" i="1"/>
  <c r="LI58" i="1"/>
  <c r="LH58" i="1"/>
  <c r="LG58" i="1"/>
  <c r="LF58" i="1"/>
  <c r="LE58" i="1"/>
  <c r="LD58" i="1"/>
  <c r="LC58" i="1"/>
  <c r="LB58" i="1"/>
  <c r="LA58" i="1"/>
  <c r="KZ58" i="1"/>
  <c r="KY58" i="1"/>
  <c r="KX58" i="1"/>
  <c r="KW58" i="1"/>
  <c r="KV58" i="1"/>
  <c r="KU58" i="1"/>
  <c r="KT58" i="1"/>
  <c r="KS58" i="1"/>
  <c r="KR58" i="1"/>
  <c r="KQ58" i="1"/>
  <c r="KP58" i="1"/>
  <c r="KO58" i="1"/>
  <c r="KN58" i="1"/>
  <c r="KM58" i="1"/>
  <c r="KL58" i="1"/>
  <c r="KK58" i="1"/>
  <c r="KJ58" i="1"/>
  <c r="KI58" i="1"/>
  <c r="KH58" i="1"/>
  <c r="KG58" i="1"/>
  <c r="KF58" i="1"/>
  <c r="KE58" i="1"/>
  <c r="KD58" i="1"/>
  <c r="KC58" i="1"/>
  <c r="KB58" i="1"/>
  <c r="KA58" i="1"/>
  <c r="JZ58" i="1"/>
  <c r="JY58" i="1"/>
  <c r="JX58" i="1"/>
  <c r="JW58" i="1"/>
  <c r="JV58" i="1"/>
  <c r="JU58" i="1"/>
  <c r="JT58" i="1"/>
  <c r="JS58" i="1"/>
  <c r="JR58" i="1"/>
  <c r="JQ58" i="1"/>
  <c r="JP58" i="1"/>
  <c r="JO58" i="1"/>
  <c r="JN58" i="1"/>
  <c r="JM58" i="1"/>
  <c r="JL58" i="1"/>
  <c r="JK58" i="1"/>
  <c r="JJ58" i="1"/>
  <c r="JI58" i="1"/>
  <c r="JH58" i="1"/>
  <c r="JG58" i="1"/>
  <c r="JF58" i="1"/>
  <c r="JE58" i="1"/>
  <c r="JD58" i="1"/>
  <c r="JC58" i="1"/>
  <c r="JB58" i="1"/>
  <c r="JA58" i="1"/>
  <c r="IZ58" i="1"/>
  <c r="IY58" i="1"/>
  <c r="IX58" i="1"/>
  <c r="IW58" i="1"/>
  <c r="IV58" i="1"/>
  <c r="IU58" i="1"/>
  <c r="IT58" i="1"/>
  <c r="IS58" i="1"/>
  <c r="IR58" i="1"/>
  <c r="IQ58" i="1"/>
  <c r="IP58" i="1"/>
  <c r="IO58" i="1"/>
  <c r="IN58" i="1"/>
  <c r="IM58" i="1"/>
  <c r="IL58" i="1"/>
  <c r="IK58" i="1"/>
  <c r="IJ58" i="1"/>
  <c r="II58" i="1"/>
  <c r="IH58" i="1"/>
  <c r="IG58" i="1"/>
  <c r="IF58" i="1"/>
  <c r="IE58" i="1"/>
  <c r="ID58" i="1"/>
  <c r="IC58" i="1"/>
  <c r="IB58" i="1"/>
  <c r="IA58" i="1"/>
  <c r="HZ58" i="1"/>
  <c r="HY58" i="1"/>
  <c r="HX58" i="1"/>
  <c r="HW58" i="1"/>
  <c r="HV58" i="1"/>
  <c r="HU58" i="1"/>
  <c r="HT58" i="1"/>
  <c r="HS58" i="1"/>
  <c r="HR58" i="1"/>
  <c r="HQ58" i="1"/>
  <c r="HP58" i="1"/>
  <c r="HO58" i="1"/>
  <c r="HN58" i="1"/>
  <c r="HM58" i="1"/>
  <c r="HL58" i="1"/>
  <c r="HK58" i="1"/>
  <c r="HJ58" i="1"/>
  <c r="HI58" i="1"/>
  <c r="HH58" i="1"/>
  <c r="HG58" i="1"/>
  <c r="HF58" i="1"/>
  <c r="HE58" i="1"/>
  <c r="HD58" i="1"/>
  <c r="HC58" i="1"/>
  <c r="HB58" i="1"/>
  <c r="HA58" i="1"/>
  <c r="GZ58" i="1"/>
  <c r="GY58" i="1"/>
  <c r="GX58" i="1"/>
  <c r="GW58" i="1"/>
  <c r="GV58" i="1"/>
  <c r="GU58" i="1"/>
  <c r="GT58" i="1"/>
  <c r="GS58" i="1"/>
  <c r="GR58" i="1"/>
  <c r="GQ58" i="1"/>
  <c r="GP58" i="1"/>
  <c r="GO58" i="1"/>
  <c r="GN58" i="1"/>
  <c r="GM58" i="1"/>
  <c r="GL58" i="1"/>
  <c r="GK58" i="1"/>
  <c r="GJ58" i="1"/>
  <c r="GI58" i="1"/>
  <c r="GH58" i="1"/>
  <c r="GG58" i="1"/>
  <c r="GF58" i="1"/>
  <c r="GE58" i="1"/>
  <c r="GD58" i="1"/>
  <c r="GC58" i="1"/>
  <c r="GB58" i="1"/>
  <c r="GA58" i="1"/>
  <c r="FZ58" i="1"/>
  <c r="FY58" i="1"/>
  <c r="FX58" i="1"/>
  <c r="FW58" i="1"/>
  <c r="FV58" i="1"/>
  <c r="FU58" i="1"/>
  <c r="FT58" i="1"/>
  <c r="FS58" i="1"/>
  <c r="FR58" i="1"/>
  <c r="FQ58" i="1"/>
  <c r="FP58" i="1"/>
  <c r="FO58" i="1"/>
  <c r="FN58" i="1"/>
  <c r="FM58" i="1"/>
  <c r="FL58" i="1"/>
  <c r="FK58" i="1"/>
  <c r="FJ58" i="1"/>
  <c r="FI58" i="1"/>
  <c r="FH58" i="1"/>
  <c r="FG58" i="1"/>
  <c r="FF58" i="1"/>
  <c r="FE58" i="1"/>
  <c r="FD58" i="1"/>
  <c r="FC58" i="1"/>
  <c r="FB58" i="1"/>
  <c r="FA58" i="1"/>
  <c r="EZ58" i="1"/>
  <c r="EY58" i="1"/>
  <c r="EX58" i="1"/>
  <c r="EW58" i="1"/>
  <c r="EV58" i="1"/>
  <c r="EU58" i="1"/>
  <c r="ET58" i="1"/>
  <c r="ES58" i="1"/>
  <c r="ER58" i="1"/>
  <c r="EQ58" i="1"/>
  <c r="EP58" i="1"/>
  <c r="EO58" i="1"/>
  <c r="EN58" i="1"/>
  <c r="EM58" i="1"/>
  <c r="EL58" i="1"/>
  <c r="EK58" i="1"/>
  <c r="EJ58" i="1"/>
  <c r="EI58" i="1"/>
  <c r="EH58" i="1"/>
  <c r="EG58" i="1"/>
  <c r="EF58" i="1"/>
  <c r="EE58" i="1"/>
  <c r="ED58" i="1"/>
  <c r="EC58" i="1"/>
  <c r="EB58" i="1"/>
  <c r="EA58" i="1"/>
  <c r="DZ58" i="1"/>
  <c r="DY58" i="1"/>
  <c r="DX58" i="1"/>
  <c r="DW58" i="1"/>
  <c r="DV58" i="1"/>
  <c r="DU58" i="1"/>
  <c r="DT58" i="1"/>
  <c r="DS58" i="1"/>
  <c r="DR58" i="1"/>
  <c r="DQ58" i="1"/>
  <c r="DP58" i="1"/>
  <c r="DO58" i="1"/>
  <c r="DN58" i="1"/>
  <c r="DM58" i="1"/>
  <c r="DL58" i="1"/>
  <c r="DK58" i="1"/>
  <c r="DJ58" i="1"/>
  <c r="DI58" i="1"/>
  <c r="DH58" i="1"/>
  <c r="DG58" i="1"/>
  <c r="DF58" i="1"/>
  <c r="DE58" i="1"/>
  <c r="DD58" i="1"/>
  <c r="DC58" i="1"/>
  <c r="DB58" i="1"/>
  <c r="DA58" i="1"/>
  <c r="CZ58" i="1"/>
  <c r="CY58" i="1"/>
  <c r="CX58" i="1"/>
  <c r="CW58" i="1"/>
  <c r="CV58" i="1"/>
  <c r="CU58" i="1"/>
  <c r="CT58" i="1"/>
  <c r="CS58" i="1"/>
  <c r="CR58" i="1"/>
  <c r="CQ58" i="1"/>
  <c r="CP58" i="1"/>
  <c r="CO58" i="1"/>
  <c r="CN58" i="1"/>
  <c r="CM58" i="1"/>
  <c r="CL58" i="1"/>
  <c r="CK58" i="1"/>
  <c r="CJ58" i="1"/>
  <c r="CI58" i="1"/>
  <c r="CH58" i="1"/>
  <c r="CG58" i="1"/>
  <c r="CF58" i="1"/>
  <c r="CE58" i="1"/>
  <c r="CD58" i="1"/>
  <c r="CC58" i="1"/>
  <c r="CB58" i="1"/>
  <c r="CA58" i="1"/>
  <c r="BZ58" i="1"/>
  <c r="BY58" i="1"/>
  <c r="BX58" i="1"/>
  <c r="BW58" i="1"/>
  <c r="BV58" i="1"/>
  <c r="BU58" i="1"/>
  <c r="BT58" i="1"/>
  <c r="BS58" i="1"/>
  <c r="BR58" i="1"/>
  <c r="BQ58" i="1"/>
  <c r="BP58" i="1"/>
  <c r="BO58" i="1"/>
  <c r="BN58" i="1"/>
  <c r="BM58" i="1"/>
  <c r="BL58" i="1"/>
  <c r="BK58" i="1"/>
  <c r="BJ58" i="1"/>
  <c r="BI58" i="1"/>
  <c r="BH58" i="1"/>
  <c r="BG58" i="1"/>
  <c r="BF58" i="1"/>
  <c r="BE58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OC58" i="1" s="1"/>
  <c r="OE58" i="8" s="1"/>
  <c r="D58" i="1"/>
  <c r="C58" i="1"/>
  <c r="OB57" i="1"/>
  <c r="OA57" i="1"/>
  <c r="NZ57" i="1"/>
  <c r="NY57" i="1"/>
  <c r="NX57" i="1"/>
  <c r="NW57" i="1"/>
  <c r="NV57" i="1"/>
  <c r="NU57" i="1"/>
  <c r="NT57" i="1"/>
  <c r="NS57" i="1"/>
  <c r="NR57" i="1"/>
  <c r="NQ57" i="1"/>
  <c r="NP57" i="1"/>
  <c r="NO57" i="1"/>
  <c r="NN57" i="1"/>
  <c r="NM57" i="1"/>
  <c r="NL57" i="1"/>
  <c r="NK57" i="1"/>
  <c r="NJ57" i="1"/>
  <c r="NI57" i="1"/>
  <c r="NH57" i="1"/>
  <c r="NG57" i="1"/>
  <c r="NF57" i="1"/>
  <c r="NE57" i="1"/>
  <c r="ND57" i="1"/>
  <c r="NC57" i="1"/>
  <c r="NB57" i="1"/>
  <c r="NA57" i="1"/>
  <c r="MZ57" i="1"/>
  <c r="MY57" i="1"/>
  <c r="MX57" i="1"/>
  <c r="MW57" i="1"/>
  <c r="MV57" i="1"/>
  <c r="MU57" i="1"/>
  <c r="MT57" i="1"/>
  <c r="MS57" i="1"/>
  <c r="MR57" i="1"/>
  <c r="MQ57" i="1"/>
  <c r="MP57" i="1"/>
  <c r="MO57" i="1"/>
  <c r="MN57" i="1"/>
  <c r="MM57" i="1"/>
  <c r="ML57" i="1"/>
  <c r="MK57" i="1"/>
  <c r="MJ57" i="1"/>
  <c r="MI57" i="1"/>
  <c r="MH57" i="1"/>
  <c r="MG57" i="1"/>
  <c r="MF57" i="1"/>
  <c r="ME57" i="1"/>
  <c r="MD57" i="1"/>
  <c r="MC57" i="1"/>
  <c r="MB57" i="1"/>
  <c r="MA57" i="1"/>
  <c r="LZ57" i="1"/>
  <c r="LY57" i="1"/>
  <c r="LX57" i="1"/>
  <c r="LW57" i="1"/>
  <c r="LV57" i="1"/>
  <c r="LU57" i="1"/>
  <c r="LT57" i="1"/>
  <c r="LS57" i="1"/>
  <c r="LR57" i="1"/>
  <c r="LQ57" i="1"/>
  <c r="LP57" i="1"/>
  <c r="LO57" i="1"/>
  <c r="LN57" i="1"/>
  <c r="LM57" i="1"/>
  <c r="LL57" i="1"/>
  <c r="LK57" i="1"/>
  <c r="LJ57" i="1"/>
  <c r="LI57" i="1"/>
  <c r="LH57" i="1"/>
  <c r="LG57" i="1"/>
  <c r="LF57" i="1"/>
  <c r="LE57" i="1"/>
  <c r="LD57" i="1"/>
  <c r="LC57" i="1"/>
  <c r="LB57" i="1"/>
  <c r="LA57" i="1"/>
  <c r="KZ57" i="1"/>
  <c r="KY57" i="1"/>
  <c r="KX57" i="1"/>
  <c r="KW57" i="1"/>
  <c r="KV57" i="1"/>
  <c r="KU57" i="1"/>
  <c r="KT57" i="1"/>
  <c r="KS57" i="1"/>
  <c r="KR57" i="1"/>
  <c r="KQ57" i="1"/>
  <c r="KP57" i="1"/>
  <c r="KO57" i="1"/>
  <c r="KN57" i="1"/>
  <c r="KM57" i="1"/>
  <c r="KL57" i="1"/>
  <c r="KK57" i="1"/>
  <c r="KJ57" i="1"/>
  <c r="KI57" i="1"/>
  <c r="KH57" i="1"/>
  <c r="KG57" i="1"/>
  <c r="KF57" i="1"/>
  <c r="KE57" i="1"/>
  <c r="KD57" i="1"/>
  <c r="KC57" i="1"/>
  <c r="KB57" i="1"/>
  <c r="KA57" i="1"/>
  <c r="JZ57" i="1"/>
  <c r="JY57" i="1"/>
  <c r="JX57" i="1"/>
  <c r="JW57" i="1"/>
  <c r="JV57" i="1"/>
  <c r="JU57" i="1"/>
  <c r="JT57" i="1"/>
  <c r="JS57" i="1"/>
  <c r="JR57" i="1"/>
  <c r="JQ57" i="1"/>
  <c r="JP57" i="1"/>
  <c r="JO57" i="1"/>
  <c r="JN57" i="1"/>
  <c r="JM57" i="1"/>
  <c r="JL57" i="1"/>
  <c r="JK57" i="1"/>
  <c r="JJ57" i="1"/>
  <c r="JI57" i="1"/>
  <c r="JH57" i="1"/>
  <c r="JG57" i="1"/>
  <c r="JF57" i="1"/>
  <c r="JE57" i="1"/>
  <c r="JD57" i="1"/>
  <c r="JC57" i="1"/>
  <c r="JB57" i="1"/>
  <c r="JA57" i="1"/>
  <c r="IZ57" i="1"/>
  <c r="IY57" i="1"/>
  <c r="IX57" i="1"/>
  <c r="IW57" i="1"/>
  <c r="IV57" i="1"/>
  <c r="IU57" i="1"/>
  <c r="IT57" i="1"/>
  <c r="IS57" i="1"/>
  <c r="IR57" i="1"/>
  <c r="IQ57" i="1"/>
  <c r="IP57" i="1"/>
  <c r="IO57" i="1"/>
  <c r="IN57" i="1"/>
  <c r="IM57" i="1"/>
  <c r="IL57" i="1"/>
  <c r="IK57" i="1"/>
  <c r="IJ57" i="1"/>
  <c r="II57" i="1"/>
  <c r="IH57" i="1"/>
  <c r="IG57" i="1"/>
  <c r="IF57" i="1"/>
  <c r="IE57" i="1"/>
  <c r="ID57" i="1"/>
  <c r="IC57" i="1"/>
  <c r="IB57" i="1"/>
  <c r="IA57" i="1"/>
  <c r="HZ57" i="1"/>
  <c r="HY57" i="1"/>
  <c r="HX57" i="1"/>
  <c r="HW57" i="1"/>
  <c r="HV57" i="1"/>
  <c r="HU57" i="1"/>
  <c r="HT57" i="1"/>
  <c r="HS57" i="1"/>
  <c r="HR57" i="1"/>
  <c r="HQ57" i="1"/>
  <c r="HP57" i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OC57" i="1" s="1"/>
  <c r="J57" i="1"/>
  <c r="I57" i="1"/>
  <c r="H57" i="1"/>
  <c r="G57" i="1"/>
  <c r="F57" i="1"/>
  <c r="E57" i="1"/>
  <c r="D57" i="1"/>
  <c r="C57" i="1"/>
  <c r="OB56" i="1"/>
  <c r="OA56" i="1"/>
  <c r="NZ56" i="1"/>
  <c r="NY56" i="1"/>
  <c r="NX56" i="1"/>
  <c r="NW56" i="1"/>
  <c r="NV56" i="1"/>
  <c r="NU56" i="1"/>
  <c r="NT56" i="1"/>
  <c r="NS56" i="1"/>
  <c r="NR56" i="1"/>
  <c r="NQ56" i="1"/>
  <c r="NP56" i="1"/>
  <c r="NO56" i="1"/>
  <c r="NN56" i="1"/>
  <c r="NM56" i="1"/>
  <c r="NL56" i="1"/>
  <c r="NK56" i="1"/>
  <c r="NJ56" i="1"/>
  <c r="NI56" i="1"/>
  <c r="NH56" i="1"/>
  <c r="NG56" i="1"/>
  <c r="NF56" i="1"/>
  <c r="NE56" i="1"/>
  <c r="ND56" i="1"/>
  <c r="NC56" i="1"/>
  <c r="NB56" i="1"/>
  <c r="NA56" i="1"/>
  <c r="MZ56" i="1"/>
  <c r="MY56" i="1"/>
  <c r="MX56" i="1"/>
  <c r="MW56" i="1"/>
  <c r="MV56" i="1"/>
  <c r="MU56" i="1"/>
  <c r="MT56" i="1"/>
  <c r="MS56" i="1"/>
  <c r="MR56" i="1"/>
  <c r="MQ56" i="1"/>
  <c r="MP56" i="1"/>
  <c r="MO56" i="1"/>
  <c r="MN56" i="1"/>
  <c r="MM56" i="1"/>
  <c r="ML56" i="1"/>
  <c r="MK56" i="1"/>
  <c r="MJ56" i="1"/>
  <c r="MI56" i="1"/>
  <c r="MH56" i="1"/>
  <c r="MG56" i="1"/>
  <c r="MF56" i="1"/>
  <c r="ME56" i="1"/>
  <c r="MD56" i="1"/>
  <c r="MC56" i="1"/>
  <c r="MB56" i="1"/>
  <c r="MA56" i="1"/>
  <c r="LZ56" i="1"/>
  <c r="LY56" i="1"/>
  <c r="LX56" i="1"/>
  <c r="LW56" i="1"/>
  <c r="LV56" i="1"/>
  <c r="LU56" i="1"/>
  <c r="LT56" i="1"/>
  <c r="LS56" i="1"/>
  <c r="LR56" i="1"/>
  <c r="LQ56" i="1"/>
  <c r="LP56" i="1"/>
  <c r="LO56" i="1"/>
  <c r="LN56" i="1"/>
  <c r="LM56" i="1"/>
  <c r="LL56" i="1"/>
  <c r="LK56" i="1"/>
  <c r="LJ56" i="1"/>
  <c r="LI56" i="1"/>
  <c r="LH56" i="1"/>
  <c r="LG56" i="1"/>
  <c r="LF56" i="1"/>
  <c r="LE56" i="1"/>
  <c r="LD56" i="1"/>
  <c r="LC56" i="1"/>
  <c r="LB56" i="1"/>
  <c r="LA56" i="1"/>
  <c r="KZ56" i="1"/>
  <c r="KY56" i="1"/>
  <c r="KX56" i="1"/>
  <c r="KW56" i="1"/>
  <c r="KV56" i="1"/>
  <c r="KU56" i="1"/>
  <c r="KT56" i="1"/>
  <c r="KS56" i="1"/>
  <c r="KR56" i="1"/>
  <c r="KQ56" i="1"/>
  <c r="KP56" i="1"/>
  <c r="KO56" i="1"/>
  <c r="KN56" i="1"/>
  <c r="KM56" i="1"/>
  <c r="KL56" i="1"/>
  <c r="KK56" i="1"/>
  <c r="KJ56" i="1"/>
  <c r="KI56" i="1"/>
  <c r="KH56" i="1"/>
  <c r="KG56" i="1"/>
  <c r="KF56" i="1"/>
  <c r="KE56" i="1"/>
  <c r="KD56" i="1"/>
  <c r="KC56" i="1"/>
  <c r="KB56" i="1"/>
  <c r="KA56" i="1"/>
  <c r="JZ56" i="1"/>
  <c r="JY56" i="1"/>
  <c r="JX56" i="1"/>
  <c r="JW56" i="1"/>
  <c r="JV56" i="1"/>
  <c r="JU56" i="1"/>
  <c r="JT56" i="1"/>
  <c r="JS56" i="1"/>
  <c r="JR56" i="1"/>
  <c r="JQ56" i="1"/>
  <c r="JP56" i="1"/>
  <c r="JO56" i="1"/>
  <c r="JN56" i="1"/>
  <c r="JM56" i="1"/>
  <c r="JL56" i="1"/>
  <c r="JK56" i="1"/>
  <c r="JJ56" i="1"/>
  <c r="JI56" i="1"/>
  <c r="JH56" i="1"/>
  <c r="JG56" i="1"/>
  <c r="JF56" i="1"/>
  <c r="JE56" i="1"/>
  <c r="JD56" i="1"/>
  <c r="JC56" i="1"/>
  <c r="JB56" i="1"/>
  <c r="JA56" i="1"/>
  <c r="IZ56" i="1"/>
  <c r="IY56" i="1"/>
  <c r="IX56" i="1"/>
  <c r="IW56" i="1"/>
  <c r="IV56" i="1"/>
  <c r="IU56" i="1"/>
  <c r="IT56" i="1"/>
  <c r="IS56" i="1"/>
  <c r="IR56" i="1"/>
  <c r="IQ56" i="1"/>
  <c r="IP56" i="1"/>
  <c r="IO56" i="1"/>
  <c r="IN56" i="1"/>
  <c r="IM56" i="1"/>
  <c r="IL56" i="1"/>
  <c r="IK56" i="1"/>
  <c r="IJ56" i="1"/>
  <c r="II56" i="1"/>
  <c r="IH56" i="1"/>
  <c r="IG56" i="1"/>
  <c r="IF56" i="1"/>
  <c r="IE56" i="1"/>
  <c r="ID56" i="1"/>
  <c r="IC56" i="1"/>
  <c r="IB56" i="1"/>
  <c r="IA56" i="1"/>
  <c r="HZ56" i="1"/>
  <c r="HY56" i="1"/>
  <c r="HX56" i="1"/>
  <c r="HW56" i="1"/>
  <c r="HV56" i="1"/>
  <c r="HU56" i="1"/>
  <c r="HT56" i="1"/>
  <c r="HS56" i="1"/>
  <c r="HR56" i="1"/>
  <c r="HQ56" i="1"/>
  <c r="HP56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OC56" i="1" s="1"/>
  <c r="OE56" i="8" s="1"/>
  <c r="OF56" i="8" s="1"/>
  <c r="OB55" i="1"/>
  <c r="OA55" i="1"/>
  <c r="NZ55" i="1"/>
  <c r="NY55" i="1"/>
  <c r="NX55" i="1"/>
  <c r="NW55" i="1"/>
  <c r="NV55" i="1"/>
  <c r="NU55" i="1"/>
  <c r="NT55" i="1"/>
  <c r="NS55" i="1"/>
  <c r="NR55" i="1"/>
  <c r="NQ55" i="1"/>
  <c r="NP55" i="1"/>
  <c r="NO55" i="1"/>
  <c r="NN55" i="1"/>
  <c r="NM55" i="1"/>
  <c r="NL55" i="1"/>
  <c r="NK55" i="1"/>
  <c r="NJ55" i="1"/>
  <c r="NI55" i="1"/>
  <c r="NH55" i="1"/>
  <c r="NG55" i="1"/>
  <c r="NF55" i="1"/>
  <c r="NE55" i="1"/>
  <c r="ND55" i="1"/>
  <c r="NC55" i="1"/>
  <c r="NB55" i="1"/>
  <c r="NA55" i="1"/>
  <c r="MZ55" i="1"/>
  <c r="MY55" i="1"/>
  <c r="MX55" i="1"/>
  <c r="MW55" i="1"/>
  <c r="MV55" i="1"/>
  <c r="MU55" i="1"/>
  <c r="MT55" i="1"/>
  <c r="MS55" i="1"/>
  <c r="MR55" i="1"/>
  <c r="MQ55" i="1"/>
  <c r="MP55" i="1"/>
  <c r="MO55" i="1"/>
  <c r="MN55" i="1"/>
  <c r="MM55" i="1"/>
  <c r="ML55" i="1"/>
  <c r="MK55" i="1"/>
  <c r="MJ55" i="1"/>
  <c r="MI55" i="1"/>
  <c r="MH55" i="1"/>
  <c r="MG55" i="1"/>
  <c r="MF55" i="1"/>
  <c r="ME55" i="1"/>
  <c r="MD55" i="1"/>
  <c r="MC55" i="1"/>
  <c r="MB55" i="1"/>
  <c r="MA55" i="1"/>
  <c r="LZ55" i="1"/>
  <c r="LY55" i="1"/>
  <c r="LX55" i="1"/>
  <c r="LW55" i="1"/>
  <c r="LV55" i="1"/>
  <c r="LU55" i="1"/>
  <c r="LT55" i="1"/>
  <c r="LS55" i="1"/>
  <c r="LR55" i="1"/>
  <c r="LQ55" i="1"/>
  <c r="LP55" i="1"/>
  <c r="LO55" i="1"/>
  <c r="LN55" i="1"/>
  <c r="LM55" i="1"/>
  <c r="LL55" i="1"/>
  <c r="LK55" i="1"/>
  <c r="LJ55" i="1"/>
  <c r="LI55" i="1"/>
  <c r="LH55" i="1"/>
  <c r="LG55" i="1"/>
  <c r="LF55" i="1"/>
  <c r="LE55" i="1"/>
  <c r="LD55" i="1"/>
  <c r="LC55" i="1"/>
  <c r="LB55" i="1"/>
  <c r="LA55" i="1"/>
  <c r="KZ55" i="1"/>
  <c r="KY55" i="1"/>
  <c r="KX55" i="1"/>
  <c r="KW55" i="1"/>
  <c r="KV55" i="1"/>
  <c r="KU55" i="1"/>
  <c r="KT55" i="1"/>
  <c r="KS55" i="1"/>
  <c r="KR55" i="1"/>
  <c r="KQ55" i="1"/>
  <c r="KP55" i="1"/>
  <c r="KO55" i="1"/>
  <c r="KN55" i="1"/>
  <c r="KM55" i="1"/>
  <c r="KL55" i="1"/>
  <c r="KK55" i="1"/>
  <c r="KJ55" i="1"/>
  <c r="KI55" i="1"/>
  <c r="KH55" i="1"/>
  <c r="KG55" i="1"/>
  <c r="KF55" i="1"/>
  <c r="KE55" i="1"/>
  <c r="KD55" i="1"/>
  <c r="KC55" i="1"/>
  <c r="KB55" i="1"/>
  <c r="KA55" i="1"/>
  <c r="JZ55" i="1"/>
  <c r="JY55" i="1"/>
  <c r="JX55" i="1"/>
  <c r="JW55" i="1"/>
  <c r="JV55" i="1"/>
  <c r="JU55" i="1"/>
  <c r="JT55" i="1"/>
  <c r="JS55" i="1"/>
  <c r="JR55" i="1"/>
  <c r="JQ55" i="1"/>
  <c r="JP55" i="1"/>
  <c r="JO55" i="1"/>
  <c r="JN55" i="1"/>
  <c r="JM55" i="1"/>
  <c r="JL55" i="1"/>
  <c r="JK55" i="1"/>
  <c r="JJ55" i="1"/>
  <c r="JI55" i="1"/>
  <c r="JH55" i="1"/>
  <c r="JG55" i="1"/>
  <c r="JF55" i="1"/>
  <c r="JE55" i="1"/>
  <c r="JD55" i="1"/>
  <c r="JC55" i="1"/>
  <c r="JB55" i="1"/>
  <c r="JA55" i="1"/>
  <c r="IZ55" i="1"/>
  <c r="IY55" i="1"/>
  <c r="IX55" i="1"/>
  <c r="IW55" i="1"/>
  <c r="IV55" i="1"/>
  <c r="IU55" i="1"/>
  <c r="IT55" i="1"/>
  <c r="IS55" i="1"/>
  <c r="IR55" i="1"/>
  <c r="IQ55" i="1"/>
  <c r="IP55" i="1"/>
  <c r="IO55" i="1"/>
  <c r="IN55" i="1"/>
  <c r="IM55" i="1"/>
  <c r="IL55" i="1"/>
  <c r="IK55" i="1"/>
  <c r="IJ55" i="1"/>
  <c r="II55" i="1"/>
  <c r="IH55" i="1"/>
  <c r="IG55" i="1"/>
  <c r="IF55" i="1"/>
  <c r="IE55" i="1"/>
  <c r="ID55" i="1"/>
  <c r="IC55" i="1"/>
  <c r="IB55" i="1"/>
  <c r="IA55" i="1"/>
  <c r="HZ55" i="1"/>
  <c r="HY55" i="1"/>
  <c r="HX55" i="1"/>
  <c r="HW55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OC55" i="1" s="1"/>
  <c r="OE55" i="8" s="1"/>
  <c r="F55" i="1"/>
  <c r="E55" i="1"/>
  <c r="D55" i="1"/>
  <c r="C55" i="1"/>
  <c r="OB54" i="1"/>
  <c r="OA54" i="1"/>
  <c r="NZ54" i="1"/>
  <c r="NY54" i="1"/>
  <c r="NX54" i="1"/>
  <c r="NW54" i="1"/>
  <c r="NV54" i="1"/>
  <c r="NU54" i="1"/>
  <c r="NT54" i="1"/>
  <c r="NS54" i="1"/>
  <c r="NR54" i="1"/>
  <c r="NQ54" i="1"/>
  <c r="NP54" i="1"/>
  <c r="NO54" i="1"/>
  <c r="NN54" i="1"/>
  <c r="NM54" i="1"/>
  <c r="NL54" i="1"/>
  <c r="NK54" i="1"/>
  <c r="NJ54" i="1"/>
  <c r="NI54" i="1"/>
  <c r="NH54" i="1"/>
  <c r="NG54" i="1"/>
  <c r="NF54" i="1"/>
  <c r="NE54" i="1"/>
  <c r="ND54" i="1"/>
  <c r="NC54" i="1"/>
  <c r="NB54" i="1"/>
  <c r="NA54" i="1"/>
  <c r="MZ54" i="1"/>
  <c r="MY54" i="1"/>
  <c r="MX54" i="1"/>
  <c r="MW54" i="1"/>
  <c r="MV54" i="1"/>
  <c r="MU54" i="1"/>
  <c r="MT54" i="1"/>
  <c r="MS54" i="1"/>
  <c r="MR54" i="1"/>
  <c r="MQ54" i="1"/>
  <c r="MP54" i="1"/>
  <c r="MO54" i="1"/>
  <c r="MN54" i="1"/>
  <c r="MM54" i="1"/>
  <c r="ML54" i="1"/>
  <c r="MK54" i="1"/>
  <c r="MJ54" i="1"/>
  <c r="MI54" i="1"/>
  <c r="MH54" i="1"/>
  <c r="MG54" i="1"/>
  <c r="MF54" i="1"/>
  <c r="ME54" i="1"/>
  <c r="MD54" i="1"/>
  <c r="MC54" i="1"/>
  <c r="MB54" i="1"/>
  <c r="MA54" i="1"/>
  <c r="LZ54" i="1"/>
  <c r="LY54" i="1"/>
  <c r="LX54" i="1"/>
  <c r="LW54" i="1"/>
  <c r="LV54" i="1"/>
  <c r="LU54" i="1"/>
  <c r="LT54" i="1"/>
  <c r="LS54" i="1"/>
  <c r="LR54" i="1"/>
  <c r="LQ54" i="1"/>
  <c r="LP54" i="1"/>
  <c r="LO54" i="1"/>
  <c r="LN54" i="1"/>
  <c r="LM54" i="1"/>
  <c r="LL54" i="1"/>
  <c r="LK54" i="1"/>
  <c r="LJ54" i="1"/>
  <c r="LI54" i="1"/>
  <c r="LH54" i="1"/>
  <c r="LG54" i="1"/>
  <c r="LF54" i="1"/>
  <c r="LE54" i="1"/>
  <c r="LD54" i="1"/>
  <c r="LC54" i="1"/>
  <c r="LB54" i="1"/>
  <c r="LA54" i="1"/>
  <c r="KZ54" i="1"/>
  <c r="KY54" i="1"/>
  <c r="KX54" i="1"/>
  <c r="KW54" i="1"/>
  <c r="KV54" i="1"/>
  <c r="KU54" i="1"/>
  <c r="KT54" i="1"/>
  <c r="KS54" i="1"/>
  <c r="KR54" i="1"/>
  <c r="KQ54" i="1"/>
  <c r="KP54" i="1"/>
  <c r="KO54" i="1"/>
  <c r="KN54" i="1"/>
  <c r="KM54" i="1"/>
  <c r="KL54" i="1"/>
  <c r="KK54" i="1"/>
  <c r="KJ54" i="1"/>
  <c r="KI54" i="1"/>
  <c r="KH54" i="1"/>
  <c r="KG54" i="1"/>
  <c r="KF54" i="1"/>
  <c r="KE54" i="1"/>
  <c r="KD54" i="1"/>
  <c r="KC54" i="1"/>
  <c r="KB54" i="1"/>
  <c r="KA54" i="1"/>
  <c r="JZ54" i="1"/>
  <c r="JY54" i="1"/>
  <c r="JX54" i="1"/>
  <c r="JW54" i="1"/>
  <c r="JV54" i="1"/>
  <c r="JU54" i="1"/>
  <c r="JT54" i="1"/>
  <c r="JS54" i="1"/>
  <c r="JR54" i="1"/>
  <c r="JQ54" i="1"/>
  <c r="JP54" i="1"/>
  <c r="JO54" i="1"/>
  <c r="JN54" i="1"/>
  <c r="JM54" i="1"/>
  <c r="JL54" i="1"/>
  <c r="JK54" i="1"/>
  <c r="JJ54" i="1"/>
  <c r="JI54" i="1"/>
  <c r="JH54" i="1"/>
  <c r="JG54" i="1"/>
  <c r="JF54" i="1"/>
  <c r="JE54" i="1"/>
  <c r="JD54" i="1"/>
  <c r="JC54" i="1"/>
  <c r="JB54" i="1"/>
  <c r="JA54" i="1"/>
  <c r="IZ54" i="1"/>
  <c r="IY54" i="1"/>
  <c r="IX54" i="1"/>
  <c r="IW54" i="1"/>
  <c r="IV54" i="1"/>
  <c r="IU54" i="1"/>
  <c r="IT54" i="1"/>
  <c r="IS54" i="1"/>
  <c r="IR54" i="1"/>
  <c r="IQ54" i="1"/>
  <c r="IP54" i="1"/>
  <c r="IO54" i="1"/>
  <c r="IN54" i="1"/>
  <c r="IM54" i="1"/>
  <c r="IL54" i="1"/>
  <c r="IK54" i="1"/>
  <c r="IJ54" i="1"/>
  <c r="II54" i="1"/>
  <c r="IH54" i="1"/>
  <c r="IG54" i="1"/>
  <c r="IF54" i="1"/>
  <c r="IE54" i="1"/>
  <c r="ID54" i="1"/>
  <c r="IC54" i="1"/>
  <c r="IB54" i="1"/>
  <c r="IA54" i="1"/>
  <c r="HZ54" i="1"/>
  <c r="HY54" i="1"/>
  <c r="HX54" i="1"/>
  <c r="HW54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OC54" i="1" s="1"/>
  <c r="L54" i="1"/>
  <c r="K54" i="1"/>
  <c r="J54" i="1"/>
  <c r="I54" i="1"/>
  <c r="H54" i="1"/>
  <c r="G54" i="1"/>
  <c r="F54" i="1"/>
  <c r="E54" i="1"/>
  <c r="D54" i="1"/>
  <c r="C54" i="1"/>
  <c r="OB53" i="1"/>
  <c r="OA53" i="1"/>
  <c r="NZ53" i="1"/>
  <c r="NY53" i="1"/>
  <c r="NX53" i="1"/>
  <c r="NW53" i="1"/>
  <c r="NV53" i="1"/>
  <c r="NU53" i="1"/>
  <c r="NT53" i="1"/>
  <c r="NS53" i="1"/>
  <c r="NR53" i="1"/>
  <c r="NQ53" i="1"/>
  <c r="NP53" i="1"/>
  <c r="NO53" i="1"/>
  <c r="NN53" i="1"/>
  <c r="NM53" i="1"/>
  <c r="NL53" i="1"/>
  <c r="NK53" i="1"/>
  <c r="NJ53" i="1"/>
  <c r="NI53" i="1"/>
  <c r="NH53" i="1"/>
  <c r="NG53" i="1"/>
  <c r="NF53" i="1"/>
  <c r="NE53" i="1"/>
  <c r="ND53" i="1"/>
  <c r="NC53" i="1"/>
  <c r="NB53" i="1"/>
  <c r="NA53" i="1"/>
  <c r="MZ53" i="1"/>
  <c r="MY53" i="1"/>
  <c r="MX53" i="1"/>
  <c r="MW53" i="1"/>
  <c r="MV53" i="1"/>
  <c r="MU53" i="1"/>
  <c r="MT53" i="1"/>
  <c r="MS53" i="1"/>
  <c r="MR53" i="1"/>
  <c r="MQ53" i="1"/>
  <c r="MP53" i="1"/>
  <c r="MO53" i="1"/>
  <c r="MN53" i="1"/>
  <c r="MM53" i="1"/>
  <c r="ML53" i="1"/>
  <c r="MK53" i="1"/>
  <c r="MJ53" i="1"/>
  <c r="MI53" i="1"/>
  <c r="MH53" i="1"/>
  <c r="MG53" i="1"/>
  <c r="MF53" i="1"/>
  <c r="ME53" i="1"/>
  <c r="MD53" i="1"/>
  <c r="MC53" i="1"/>
  <c r="MB53" i="1"/>
  <c r="MA53" i="1"/>
  <c r="LZ53" i="1"/>
  <c r="LY53" i="1"/>
  <c r="LX53" i="1"/>
  <c r="LW53" i="1"/>
  <c r="LV53" i="1"/>
  <c r="LU53" i="1"/>
  <c r="LT53" i="1"/>
  <c r="LS53" i="1"/>
  <c r="LR53" i="1"/>
  <c r="LQ53" i="1"/>
  <c r="LP53" i="1"/>
  <c r="LO53" i="1"/>
  <c r="LN53" i="1"/>
  <c r="LM53" i="1"/>
  <c r="LL53" i="1"/>
  <c r="LK53" i="1"/>
  <c r="LJ53" i="1"/>
  <c r="LI53" i="1"/>
  <c r="LH53" i="1"/>
  <c r="LG53" i="1"/>
  <c r="LF53" i="1"/>
  <c r="LE53" i="1"/>
  <c r="LD53" i="1"/>
  <c r="LC53" i="1"/>
  <c r="LB53" i="1"/>
  <c r="LA53" i="1"/>
  <c r="KZ53" i="1"/>
  <c r="KY53" i="1"/>
  <c r="KX53" i="1"/>
  <c r="KW53" i="1"/>
  <c r="KV53" i="1"/>
  <c r="KU53" i="1"/>
  <c r="KT53" i="1"/>
  <c r="KS53" i="1"/>
  <c r="KR53" i="1"/>
  <c r="KQ53" i="1"/>
  <c r="KP53" i="1"/>
  <c r="KO53" i="1"/>
  <c r="KN53" i="1"/>
  <c r="KM53" i="1"/>
  <c r="KL53" i="1"/>
  <c r="KK53" i="1"/>
  <c r="KJ53" i="1"/>
  <c r="KI53" i="1"/>
  <c r="KH53" i="1"/>
  <c r="KG53" i="1"/>
  <c r="KF53" i="1"/>
  <c r="KE53" i="1"/>
  <c r="KD53" i="1"/>
  <c r="KC53" i="1"/>
  <c r="KB53" i="1"/>
  <c r="KA53" i="1"/>
  <c r="JZ53" i="1"/>
  <c r="JY53" i="1"/>
  <c r="JX53" i="1"/>
  <c r="JW53" i="1"/>
  <c r="JV53" i="1"/>
  <c r="JU53" i="1"/>
  <c r="JT53" i="1"/>
  <c r="JS53" i="1"/>
  <c r="JR53" i="1"/>
  <c r="JQ53" i="1"/>
  <c r="JP53" i="1"/>
  <c r="JO53" i="1"/>
  <c r="JN53" i="1"/>
  <c r="JM53" i="1"/>
  <c r="JL53" i="1"/>
  <c r="JK53" i="1"/>
  <c r="JJ53" i="1"/>
  <c r="JI53" i="1"/>
  <c r="JH53" i="1"/>
  <c r="JG53" i="1"/>
  <c r="JF53" i="1"/>
  <c r="JE53" i="1"/>
  <c r="JD53" i="1"/>
  <c r="JC53" i="1"/>
  <c r="JB53" i="1"/>
  <c r="JA53" i="1"/>
  <c r="IZ53" i="1"/>
  <c r="IY53" i="1"/>
  <c r="IX53" i="1"/>
  <c r="IW53" i="1"/>
  <c r="IV53" i="1"/>
  <c r="IU53" i="1"/>
  <c r="IT53" i="1"/>
  <c r="IS53" i="1"/>
  <c r="IR53" i="1"/>
  <c r="IQ53" i="1"/>
  <c r="IP53" i="1"/>
  <c r="IO53" i="1"/>
  <c r="IN53" i="1"/>
  <c r="IM53" i="1"/>
  <c r="IL53" i="1"/>
  <c r="IK53" i="1"/>
  <c r="IJ53" i="1"/>
  <c r="II53" i="1"/>
  <c r="IH53" i="1"/>
  <c r="IG53" i="1"/>
  <c r="IF53" i="1"/>
  <c r="IE53" i="1"/>
  <c r="ID53" i="1"/>
  <c r="IC53" i="1"/>
  <c r="IB53" i="1"/>
  <c r="IA53" i="1"/>
  <c r="HZ53" i="1"/>
  <c r="HY53" i="1"/>
  <c r="HX53" i="1"/>
  <c r="HW53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OC53" i="1" s="1"/>
  <c r="OB52" i="1"/>
  <c r="OA52" i="1"/>
  <c r="NZ52" i="1"/>
  <c r="NY52" i="1"/>
  <c r="NX52" i="1"/>
  <c r="NW52" i="1"/>
  <c r="NV52" i="1"/>
  <c r="NU52" i="1"/>
  <c r="NT52" i="1"/>
  <c r="NS52" i="1"/>
  <c r="NR52" i="1"/>
  <c r="NQ52" i="1"/>
  <c r="NP52" i="1"/>
  <c r="NO52" i="1"/>
  <c r="NN52" i="1"/>
  <c r="NM52" i="1"/>
  <c r="NL52" i="1"/>
  <c r="NK52" i="1"/>
  <c r="NJ52" i="1"/>
  <c r="NI52" i="1"/>
  <c r="NH52" i="1"/>
  <c r="NG52" i="1"/>
  <c r="NF52" i="1"/>
  <c r="NE52" i="1"/>
  <c r="ND52" i="1"/>
  <c r="NC52" i="1"/>
  <c r="NB52" i="1"/>
  <c r="NA52" i="1"/>
  <c r="MZ52" i="1"/>
  <c r="MY52" i="1"/>
  <c r="MX52" i="1"/>
  <c r="MW52" i="1"/>
  <c r="MV52" i="1"/>
  <c r="MU52" i="1"/>
  <c r="MT52" i="1"/>
  <c r="MS52" i="1"/>
  <c r="MR52" i="1"/>
  <c r="MQ52" i="1"/>
  <c r="MP52" i="1"/>
  <c r="MO52" i="1"/>
  <c r="MN52" i="1"/>
  <c r="MM52" i="1"/>
  <c r="ML52" i="1"/>
  <c r="MK52" i="1"/>
  <c r="MJ52" i="1"/>
  <c r="MI52" i="1"/>
  <c r="MH52" i="1"/>
  <c r="MG52" i="1"/>
  <c r="MF52" i="1"/>
  <c r="ME52" i="1"/>
  <c r="MD52" i="1"/>
  <c r="MC52" i="1"/>
  <c r="MB52" i="1"/>
  <c r="MA52" i="1"/>
  <c r="LZ52" i="1"/>
  <c r="LY52" i="1"/>
  <c r="LX52" i="1"/>
  <c r="LW52" i="1"/>
  <c r="LV52" i="1"/>
  <c r="LU52" i="1"/>
  <c r="LT52" i="1"/>
  <c r="LS52" i="1"/>
  <c r="LR52" i="1"/>
  <c r="LQ52" i="1"/>
  <c r="LP52" i="1"/>
  <c r="LO52" i="1"/>
  <c r="LN52" i="1"/>
  <c r="LM52" i="1"/>
  <c r="LL52" i="1"/>
  <c r="LK52" i="1"/>
  <c r="LJ52" i="1"/>
  <c r="LI52" i="1"/>
  <c r="LH52" i="1"/>
  <c r="LG52" i="1"/>
  <c r="LF52" i="1"/>
  <c r="LE52" i="1"/>
  <c r="LD52" i="1"/>
  <c r="LC52" i="1"/>
  <c r="LB52" i="1"/>
  <c r="LA52" i="1"/>
  <c r="KZ52" i="1"/>
  <c r="KY52" i="1"/>
  <c r="KX52" i="1"/>
  <c r="KW52" i="1"/>
  <c r="KV52" i="1"/>
  <c r="KU52" i="1"/>
  <c r="KT52" i="1"/>
  <c r="KS52" i="1"/>
  <c r="KR52" i="1"/>
  <c r="KQ52" i="1"/>
  <c r="KP52" i="1"/>
  <c r="KO52" i="1"/>
  <c r="KN52" i="1"/>
  <c r="KM52" i="1"/>
  <c r="KL52" i="1"/>
  <c r="KK52" i="1"/>
  <c r="KJ52" i="1"/>
  <c r="KI52" i="1"/>
  <c r="KH52" i="1"/>
  <c r="KG52" i="1"/>
  <c r="KF52" i="1"/>
  <c r="KE52" i="1"/>
  <c r="KD52" i="1"/>
  <c r="KC52" i="1"/>
  <c r="KB52" i="1"/>
  <c r="KA52" i="1"/>
  <c r="JZ52" i="1"/>
  <c r="JY52" i="1"/>
  <c r="JX52" i="1"/>
  <c r="JW52" i="1"/>
  <c r="JV52" i="1"/>
  <c r="JU52" i="1"/>
  <c r="JT52" i="1"/>
  <c r="JS52" i="1"/>
  <c r="JR52" i="1"/>
  <c r="JQ52" i="1"/>
  <c r="JP52" i="1"/>
  <c r="JO52" i="1"/>
  <c r="JN52" i="1"/>
  <c r="JM52" i="1"/>
  <c r="JL52" i="1"/>
  <c r="JK52" i="1"/>
  <c r="JJ52" i="1"/>
  <c r="JI52" i="1"/>
  <c r="JH52" i="1"/>
  <c r="JG52" i="1"/>
  <c r="JF52" i="1"/>
  <c r="JE52" i="1"/>
  <c r="JD52" i="1"/>
  <c r="JC52" i="1"/>
  <c r="JB52" i="1"/>
  <c r="JA52" i="1"/>
  <c r="IZ52" i="1"/>
  <c r="IY52" i="1"/>
  <c r="IX52" i="1"/>
  <c r="IW52" i="1"/>
  <c r="IV52" i="1"/>
  <c r="IU52" i="1"/>
  <c r="IT52" i="1"/>
  <c r="IS52" i="1"/>
  <c r="IR52" i="1"/>
  <c r="IQ52" i="1"/>
  <c r="IP52" i="1"/>
  <c r="IO52" i="1"/>
  <c r="IN52" i="1"/>
  <c r="IM52" i="1"/>
  <c r="IL52" i="1"/>
  <c r="IK52" i="1"/>
  <c r="IJ52" i="1"/>
  <c r="II52" i="1"/>
  <c r="IH52" i="1"/>
  <c r="IG52" i="1"/>
  <c r="IF52" i="1"/>
  <c r="IE52" i="1"/>
  <c r="ID52" i="1"/>
  <c r="IC52" i="1"/>
  <c r="IB52" i="1"/>
  <c r="IA52" i="1"/>
  <c r="HZ52" i="1"/>
  <c r="HY52" i="1"/>
  <c r="HX52" i="1"/>
  <c r="HW52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OC52" i="1" s="1"/>
  <c r="OE52" i="8" s="1"/>
  <c r="H52" i="1"/>
  <c r="G52" i="1"/>
  <c r="F52" i="1"/>
  <c r="E52" i="1"/>
  <c r="D52" i="1"/>
  <c r="C52" i="1"/>
  <c r="OB51" i="1"/>
  <c r="OA51" i="1"/>
  <c r="NZ51" i="1"/>
  <c r="NY51" i="1"/>
  <c r="NX51" i="1"/>
  <c r="NW51" i="1"/>
  <c r="NV51" i="1"/>
  <c r="NU51" i="1"/>
  <c r="NT51" i="1"/>
  <c r="NS51" i="1"/>
  <c r="NR51" i="1"/>
  <c r="NQ51" i="1"/>
  <c r="NP51" i="1"/>
  <c r="NO51" i="1"/>
  <c r="NN51" i="1"/>
  <c r="NM51" i="1"/>
  <c r="NL51" i="1"/>
  <c r="NK51" i="1"/>
  <c r="NJ51" i="1"/>
  <c r="NI51" i="1"/>
  <c r="NH51" i="1"/>
  <c r="NG51" i="1"/>
  <c r="NF51" i="1"/>
  <c r="NE51" i="1"/>
  <c r="ND51" i="1"/>
  <c r="NC51" i="1"/>
  <c r="NB51" i="1"/>
  <c r="NA51" i="1"/>
  <c r="MZ51" i="1"/>
  <c r="MY51" i="1"/>
  <c r="MX51" i="1"/>
  <c r="MW51" i="1"/>
  <c r="MV51" i="1"/>
  <c r="MU51" i="1"/>
  <c r="MT51" i="1"/>
  <c r="MS51" i="1"/>
  <c r="MR51" i="1"/>
  <c r="MQ51" i="1"/>
  <c r="MP51" i="1"/>
  <c r="MO51" i="1"/>
  <c r="MN51" i="1"/>
  <c r="MM51" i="1"/>
  <c r="ML51" i="1"/>
  <c r="MK51" i="1"/>
  <c r="MJ51" i="1"/>
  <c r="MI51" i="1"/>
  <c r="MH51" i="1"/>
  <c r="MG51" i="1"/>
  <c r="MF51" i="1"/>
  <c r="ME51" i="1"/>
  <c r="MD51" i="1"/>
  <c r="MC51" i="1"/>
  <c r="MB51" i="1"/>
  <c r="MA51" i="1"/>
  <c r="LZ51" i="1"/>
  <c r="LY51" i="1"/>
  <c r="LX51" i="1"/>
  <c r="LW51" i="1"/>
  <c r="LV51" i="1"/>
  <c r="LU51" i="1"/>
  <c r="LT51" i="1"/>
  <c r="LS51" i="1"/>
  <c r="LR51" i="1"/>
  <c r="LQ51" i="1"/>
  <c r="LP51" i="1"/>
  <c r="LO51" i="1"/>
  <c r="LN51" i="1"/>
  <c r="LM51" i="1"/>
  <c r="LL51" i="1"/>
  <c r="LK51" i="1"/>
  <c r="LJ51" i="1"/>
  <c r="LI51" i="1"/>
  <c r="LH51" i="1"/>
  <c r="LG51" i="1"/>
  <c r="LF51" i="1"/>
  <c r="LE51" i="1"/>
  <c r="LD51" i="1"/>
  <c r="LC51" i="1"/>
  <c r="LB51" i="1"/>
  <c r="LA51" i="1"/>
  <c r="KZ51" i="1"/>
  <c r="KY51" i="1"/>
  <c r="KX51" i="1"/>
  <c r="KW51" i="1"/>
  <c r="KV51" i="1"/>
  <c r="KU51" i="1"/>
  <c r="KT51" i="1"/>
  <c r="KS51" i="1"/>
  <c r="KR51" i="1"/>
  <c r="KQ51" i="1"/>
  <c r="KP51" i="1"/>
  <c r="KO51" i="1"/>
  <c r="KN51" i="1"/>
  <c r="KM51" i="1"/>
  <c r="KL51" i="1"/>
  <c r="KK51" i="1"/>
  <c r="KJ51" i="1"/>
  <c r="KI51" i="1"/>
  <c r="KH51" i="1"/>
  <c r="KG51" i="1"/>
  <c r="KF51" i="1"/>
  <c r="KE51" i="1"/>
  <c r="KD51" i="1"/>
  <c r="KC51" i="1"/>
  <c r="KB51" i="1"/>
  <c r="KA51" i="1"/>
  <c r="JZ51" i="1"/>
  <c r="JY51" i="1"/>
  <c r="JX51" i="1"/>
  <c r="JW51" i="1"/>
  <c r="JV51" i="1"/>
  <c r="JU51" i="1"/>
  <c r="JT51" i="1"/>
  <c r="JS51" i="1"/>
  <c r="JR51" i="1"/>
  <c r="JQ51" i="1"/>
  <c r="JP51" i="1"/>
  <c r="JO51" i="1"/>
  <c r="JN51" i="1"/>
  <c r="JM51" i="1"/>
  <c r="JL51" i="1"/>
  <c r="JK51" i="1"/>
  <c r="JJ51" i="1"/>
  <c r="JI51" i="1"/>
  <c r="JH51" i="1"/>
  <c r="JG51" i="1"/>
  <c r="JF51" i="1"/>
  <c r="JE51" i="1"/>
  <c r="JD51" i="1"/>
  <c r="JC51" i="1"/>
  <c r="JB51" i="1"/>
  <c r="JA51" i="1"/>
  <c r="IZ51" i="1"/>
  <c r="IY51" i="1"/>
  <c r="IX51" i="1"/>
  <c r="IW51" i="1"/>
  <c r="IV51" i="1"/>
  <c r="IU51" i="1"/>
  <c r="IT51" i="1"/>
  <c r="IS51" i="1"/>
  <c r="IR51" i="1"/>
  <c r="IQ51" i="1"/>
  <c r="IP51" i="1"/>
  <c r="IO51" i="1"/>
  <c r="IN51" i="1"/>
  <c r="IM51" i="1"/>
  <c r="IL51" i="1"/>
  <c r="IK51" i="1"/>
  <c r="IJ51" i="1"/>
  <c r="II51" i="1"/>
  <c r="IH51" i="1"/>
  <c r="IG51" i="1"/>
  <c r="IF51" i="1"/>
  <c r="IE51" i="1"/>
  <c r="ID51" i="1"/>
  <c r="IC51" i="1"/>
  <c r="IB51" i="1"/>
  <c r="IA51" i="1"/>
  <c r="HZ51" i="1"/>
  <c r="HY51" i="1"/>
  <c r="HX51" i="1"/>
  <c r="HW51" i="1"/>
  <c r="HV51" i="1"/>
  <c r="HU51" i="1"/>
  <c r="HT51" i="1"/>
  <c r="HS51" i="1"/>
  <c r="HR51" i="1"/>
  <c r="HQ51" i="1"/>
  <c r="HP51" i="1"/>
  <c r="HO51" i="1"/>
  <c r="HN51" i="1"/>
  <c r="HM51" i="1"/>
  <c r="HL51" i="1"/>
  <c r="HK51" i="1"/>
  <c r="HJ51" i="1"/>
  <c r="HI51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OC51" i="1" s="1"/>
  <c r="OE51" i="8" s="1"/>
  <c r="N51" i="1"/>
  <c r="M51" i="1"/>
  <c r="L51" i="1"/>
  <c r="K51" i="1"/>
  <c r="J51" i="1"/>
  <c r="I51" i="1"/>
  <c r="H51" i="1"/>
  <c r="G51" i="1"/>
  <c r="F51" i="1"/>
  <c r="E51" i="1"/>
  <c r="D51" i="1"/>
  <c r="C51" i="1"/>
  <c r="OB50" i="1"/>
  <c r="OA50" i="1"/>
  <c r="NZ50" i="1"/>
  <c r="NY50" i="1"/>
  <c r="NX50" i="1"/>
  <c r="NW50" i="1"/>
  <c r="NV50" i="1"/>
  <c r="NU50" i="1"/>
  <c r="NT50" i="1"/>
  <c r="NS50" i="1"/>
  <c r="NR50" i="1"/>
  <c r="NQ50" i="1"/>
  <c r="NP50" i="1"/>
  <c r="NO50" i="1"/>
  <c r="NN50" i="1"/>
  <c r="NM50" i="1"/>
  <c r="NL50" i="1"/>
  <c r="NK50" i="1"/>
  <c r="NJ50" i="1"/>
  <c r="NI50" i="1"/>
  <c r="NH50" i="1"/>
  <c r="NG50" i="1"/>
  <c r="NF50" i="1"/>
  <c r="NE50" i="1"/>
  <c r="ND50" i="1"/>
  <c r="NC50" i="1"/>
  <c r="NB50" i="1"/>
  <c r="NA50" i="1"/>
  <c r="MZ50" i="1"/>
  <c r="MY50" i="1"/>
  <c r="MX50" i="1"/>
  <c r="MW50" i="1"/>
  <c r="MV50" i="1"/>
  <c r="MU50" i="1"/>
  <c r="MT50" i="1"/>
  <c r="MS50" i="1"/>
  <c r="MR50" i="1"/>
  <c r="MQ50" i="1"/>
  <c r="MP50" i="1"/>
  <c r="MO50" i="1"/>
  <c r="MN50" i="1"/>
  <c r="MM50" i="1"/>
  <c r="ML50" i="1"/>
  <c r="MK50" i="1"/>
  <c r="MJ50" i="1"/>
  <c r="MI50" i="1"/>
  <c r="MH50" i="1"/>
  <c r="MG50" i="1"/>
  <c r="MF50" i="1"/>
  <c r="ME50" i="1"/>
  <c r="MD50" i="1"/>
  <c r="MC50" i="1"/>
  <c r="MB50" i="1"/>
  <c r="MA50" i="1"/>
  <c r="LZ50" i="1"/>
  <c r="LY50" i="1"/>
  <c r="LX50" i="1"/>
  <c r="LW50" i="1"/>
  <c r="LV50" i="1"/>
  <c r="LU50" i="1"/>
  <c r="LT50" i="1"/>
  <c r="LS50" i="1"/>
  <c r="LR50" i="1"/>
  <c r="LQ50" i="1"/>
  <c r="LP50" i="1"/>
  <c r="LO50" i="1"/>
  <c r="LN50" i="1"/>
  <c r="LM50" i="1"/>
  <c r="LL50" i="1"/>
  <c r="LK50" i="1"/>
  <c r="LJ50" i="1"/>
  <c r="LI50" i="1"/>
  <c r="LH50" i="1"/>
  <c r="LG50" i="1"/>
  <c r="LF50" i="1"/>
  <c r="LE50" i="1"/>
  <c r="LD50" i="1"/>
  <c r="LC50" i="1"/>
  <c r="LB50" i="1"/>
  <c r="LA50" i="1"/>
  <c r="KZ50" i="1"/>
  <c r="KY50" i="1"/>
  <c r="KX50" i="1"/>
  <c r="KW50" i="1"/>
  <c r="KV50" i="1"/>
  <c r="KU50" i="1"/>
  <c r="KT50" i="1"/>
  <c r="KS50" i="1"/>
  <c r="KR50" i="1"/>
  <c r="KQ50" i="1"/>
  <c r="KP50" i="1"/>
  <c r="KO50" i="1"/>
  <c r="KN50" i="1"/>
  <c r="KM50" i="1"/>
  <c r="KL50" i="1"/>
  <c r="KK50" i="1"/>
  <c r="KJ50" i="1"/>
  <c r="KI50" i="1"/>
  <c r="KH50" i="1"/>
  <c r="KG50" i="1"/>
  <c r="KF50" i="1"/>
  <c r="KE50" i="1"/>
  <c r="KD50" i="1"/>
  <c r="KC50" i="1"/>
  <c r="KB50" i="1"/>
  <c r="KA50" i="1"/>
  <c r="JZ50" i="1"/>
  <c r="JY50" i="1"/>
  <c r="JX50" i="1"/>
  <c r="JW50" i="1"/>
  <c r="JV50" i="1"/>
  <c r="JU50" i="1"/>
  <c r="JT50" i="1"/>
  <c r="JS50" i="1"/>
  <c r="JR50" i="1"/>
  <c r="JQ50" i="1"/>
  <c r="JP50" i="1"/>
  <c r="JO50" i="1"/>
  <c r="JN50" i="1"/>
  <c r="JM50" i="1"/>
  <c r="JL50" i="1"/>
  <c r="JK50" i="1"/>
  <c r="JJ50" i="1"/>
  <c r="JI50" i="1"/>
  <c r="JH50" i="1"/>
  <c r="JG50" i="1"/>
  <c r="JF50" i="1"/>
  <c r="JE50" i="1"/>
  <c r="JD50" i="1"/>
  <c r="JC50" i="1"/>
  <c r="JB50" i="1"/>
  <c r="JA50" i="1"/>
  <c r="IZ50" i="1"/>
  <c r="IY50" i="1"/>
  <c r="IX50" i="1"/>
  <c r="IW50" i="1"/>
  <c r="IV50" i="1"/>
  <c r="IU50" i="1"/>
  <c r="IT50" i="1"/>
  <c r="IS50" i="1"/>
  <c r="IR50" i="1"/>
  <c r="IQ50" i="1"/>
  <c r="IP50" i="1"/>
  <c r="IO50" i="1"/>
  <c r="IN50" i="1"/>
  <c r="IM50" i="1"/>
  <c r="IL50" i="1"/>
  <c r="IK50" i="1"/>
  <c r="IJ50" i="1"/>
  <c r="II50" i="1"/>
  <c r="IH50" i="1"/>
  <c r="IG50" i="1"/>
  <c r="IF50" i="1"/>
  <c r="IE50" i="1"/>
  <c r="ID50" i="1"/>
  <c r="IC50" i="1"/>
  <c r="IB50" i="1"/>
  <c r="IA50" i="1"/>
  <c r="HZ50" i="1"/>
  <c r="HY50" i="1"/>
  <c r="HX50" i="1"/>
  <c r="HW50" i="1"/>
  <c r="HV50" i="1"/>
  <c r="HU50" i="1"/>
  <c r="HT50" i="1"/>
  <c r="HS50" i="1"/>
  <c r="HR50" i="1"/>
  <c r="HQ50" i="1"/>
  <c r="HP50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OC50" i="1" s="1"/>
  <c r="D50" i="1"/>
  <c r="C50" i="1"/>
  <c r="OB49" i="1"/>
  <c r="OA49" i="1"/>
  <c r="NZ49" i="1"/>
  <c r="NY49" i="1"/>
  <c r="NX49" i="1"/>
  <c r="NW49" i="1"/>
  <c r="NV49" i="1"/>
  <c r="NU49" i="1"/>
  <c r="NT49" i="1"/>
  <c r="NS49" i="1"/>
  <c r="NR49" i="1"/>
  <c r="NQ49" i="1"/>
  <c r="NP49" i="1"/>
  <c r="NO49" i="1"/>
  <c r="NN49" i="1"/>
  <c r="NM49" i="1"/>
  <c r="NL49" i="1"/>
  <c r="NK49" i="1"/>
  <c r="NJ49" i="1"/>
  <c r="NI49" i="1"/>
  <c r="NH49" i="1"/>
  <c r="NG49" i="1"/>
  <c r="NF49" i="1"/>
  <c r="NE49" i="1"/>
  <c r="ND49" i="1"/>
  <c r="NC49" i="1"/>
  <c r="NB49" i="1"/>
  <c r="NA49" i="1"/>
  <c r="MZ49" i="1"/>
  <c r="MY49" i="1"/>
  <c r="MX49" i="1"/>
  <c r="MW49" i="1"/>
  <c r="MV49" i="1"/>
  <c r="MU49" i="1"/>
  <c r="MT49" i="1"/>
  <c r="MS49" i="1"/>
  <c r="MR49" i="1"/>
  <c r="MQ49" i="1"/>
  <c r="MP49" i="1"/>
  <c r="MO49" i="1"/>
  <c r="MN49" i="1"/>
  <c r="MM49" i="1"/>
  <c r="ML49" i="1"/>
  <c r="MK49" i="1"/>
  <c r="MJ49" i="1"/>
  <c r="MI49" i="1"/>
  <c r="MH49" i="1"/>
  <c r="MG49" i="1"/>
  <c r="MF49" i="1"/>
  <c r="ME49" i="1"/>
  <c r="MD49" i="1"/>
  <c r="MC49" i="1"/>
  <c r="MB49" i="1"/>
  <c r="MA49" i="1"/>
  <c r="LZ49" i="1"/>
  <c r="LY49" i="1"/>
  <c r="LX49" i="1"/>
  <c r="LW49" i="1"/>
  <c r="LV49" i="1"/>
  <c r="LU49" i="1"/>
  <c r="LT49" i="1"/>
  <c r="LS49" i="1"/>
  <c r="LR49" i="1"/>
  <c r="LQ49" i="1"/>
  <c r="LP49" i="1"/>
  <c r="LO49" i="1"/>
  <c r="LN49" i="1"/>
  <c r="LM49" i="1"/>
  <c r="LL49" i="1"/>
  <c r="LK49" i="1"/>
  <c r="LJ49" i="1"/>
  <c r="LI49" i="1"/>
  <c r="LH49" i="1"/>
  <c r="LG49" i="1"/>
  <c r="LF49" i="1"/>
  <c r="LE49" i="1"/>
  <c r="LD49" i="1"/>
  <c r="LC49" i="1"/>
  <c r="LB49" i="1"/>
  <c r="LA49" i="1"/>
  <c r="KZ49" i="1"/>
  <c r="KY49" i="1"/>
  <c r="KX49" i="1"/>
  <c r="KW49" i="1"/>
  <c r="KV49" i="1"/>
  <c r="KU49" i="1"/>
  <c r="KT49" i="1"/>
  <c r="KS49" i="1"/>
  <c r="KR49" i="1"/>
  <c r="KQ49" i="1"/>
  <c r="KP49" i="1"/>
  <c r="KO49" i="1"/>
  <c r="KN49" i="1"/>
  <c r="KM49" i="1"/>
  <c r="KL49" i="1"/>
  <c r="KK49" i="1"/>
  <c r="KJ49" i="1"/>
  <c r="KI49" i="1"/>
  <c r="KH49" i="1"/>
  <c r="KG49" i="1"/>
  <c r="KF49" i="1"/>
  <c r="KE49" i="1"/>
  <c r="KD49" i="1"/>
  <c r="KC49" i="1"/>
  <c r="KB49" i="1"/>
  <c r="KA49" i="1"/>
  <c r="JZ49" i="1"/>
  <c r="JY49" i="1"/>
  <c r="JX49" i="1"/>
  <c r="JW49" i="1"/>
  <c r="JV49" i="1"/>
  <c r="JU49" i="1"/>
  <c r="JT49" i="1"/>
  <c r="JS49" i="1"/>
  <c r="JR49" i="1"/>
  <c r="JQ49" i="1"/>
  <c r="JP49" i="1"/>
  <c r="JO49" i="1"/>
  <c r="JN49" i="1"/>
  <c r="JM49" i="1"/>
  <c r="JL49" i="1"/>
  <c r="JK49" i="1"/>
  <c r="JJ49" i="1"/>
  <c r="JI49" i="1"/>
  <c r="JH49" i="1"/>
  <c r="JG49" i="1"/>
  <c r="JF49" i="1"/>
  <c r="JE49" i="1"/>
  <c r="JD49" i="1"/>
  <c r="JC49" i="1"/>
  <c r="JB49" i="1"/>
  <c r="JA49" i="1"/>
  <c r="IZ49" i="1"/>
  <c r="IY49" i="1"/>
  <c r="IX49" i="1"/>
  <c r="IW49" i="1"/>
  <c r="IV49" i="1"/>
  <c r="IU49" i="1"/>
  <c r="IT49" i="1"/>
  <c r="IS49" i="1"/>
  <c r="IR49" i="1"/>
  <c r="IQ49" i="1"/>
  <c r="IP49" i="1"/>
  <c r="IO49" i="1"/>
  <c r="IN49" i="1"/>
  <c r="IM49" i="1"/>
  <c r="IL49" i="1"/>
  <c r="IK49" i="1"/>
  <c r="IJ49" i="1"/>
  <c r="II49" i="1"/>
  <c r="IH49" i="1"/>
  <c r="IG49" i="1"/>
  <c r="IF49" i="1"/>
  <c r="IE49" i="1"/>
  <c r="ID49" i="1"/>
  <c r="IC49" i="1"/>
  <c r="IB49" i="1"/>
  <c r="IA49" i="1"/>
  <c r="HZ49" i="1"/>
  <c r="HY49" i="1"/>
  <c r="HX49" i="1"/>
  <c r="HW49" i="1"/>
  <c r="HV49" i="1"/>
  <c r="HU49" i="1"/>
  <c r="HT49" i="1"/>
  <c r="HS49" i="1"/>
  <c r="HR49" i="1"/>
  <c r="HQ49" i="1"/>
  <c r="HP49" i="1"/>
  <c r="HO49" i="1"/>
  <c r="HN49" i="1"/>
  <c r="HM49" i="1"/>
  <c r="HL49" i="1"/>
  <c r="HK49" i="1"/>
  <c r="HJ49" i="1"/>
  <c r="HI49" i="1"/>
  <c r="HH49" i="1"/>
  <c r="HG49" i="1"/>
  <c r="HF49" i="1"/>
  <c r="HE49" i="1"/>
  <c r="HD49" i="1"/>
  <c r="HC49" i="1"/>
  <c r="HB49" i="1"/>
  <c r="HA49" i="1"/>
  <c r="GZ49" i="1"/>
  <c r="GY49" i="1"/>
  <c r="GX49" i="1"/>
  <c r="GW49" i="1"/>
  <c r="GV49" i="1"/>
  <c r="GU49" i="1"/>
  <c r="GT49" i="1"/>
  <c r="GS49" i="1"/>
  <c r="GR49" i="1"/>
  <c r="GQ49" i="1"/>
  <c r="GP49" i="1"/>
  <c r="GO49" i="1"/>
  <c r="GN49" i="1"/>
  <c r="GM49" i="1"/>
  <c r="GL49" i="1"/>
  <c r="GK49" i="1"/>
  <c r="GJ49" i="1"/>
  <c r="GI49" i="1"/>
  <c r="GH49" i="1"/>
  <c r="GG49" i="1"/>
  <c r="GF49" i="1"/>
  <c r="GE49" i="1"/>
  <c r="GD49" i="1"/>
  <c r="GC49" i="1"/>
  <c r="GB49" i="1"/>
  <c r="GA49" i="1"/>
  <c r="FZ49" i="1"/>
  <c r="FY49" i="1"/>
  <c r="FX49" i="1"/>
  <c r="FW49" i="1"/>
  <c r="FV49" i="1"/>
  <c r="FU49" i="1"/>
  <c r="FT49" i="1"/>
  <c r="FS49" i="1"/>
  <c r="FR49" i="1"/>
  <c r="FQ49" i="1"/>
  <c r="FP49" i="1"/>
  <c r="FO49" i="1"/>
  <c r="FN49" i="1"/>
  <c r="FM49" i="1"/>
  <c r="FL49" i="1"/>
  <c r="FK49" i="1"/>
  <c r="FJ49" i="1"/>
  <c r="FI49" i="1"/>
  <c r="FH49" i="1"/>
  <c r="FG49" i="1"/>
  <c r="FF49" i="1"/>
  <c r="FE49" i="1"/>
  <c r="FD49" i="1"/>
  <c r="FC49" i="1"/>
  <c r="FB49" i="1"/>
  <c r="FA49" i="1"/>
  <c r="EZ49" i="1"/>
  <c r="EY49" i="1"/>
  <c r="EX49" i="1"/>
  <c r="EW49" i="1"/>
  <c r="EV49" i="1"/>
  <c r="EU49" i="1"/>
  <c r="ET49" i="1"/>
  <c r="ES49" i="1"/>
  <c r="ER49" i="1"/>
  <c r="EQ49" i="1"/>
  <c r="EP49" i="1"/>
  <c r="EO49" i="1"/>
  <c r="EN49" i="1"/>
  <c r="EM49" i="1"/>
  <c r="EL49" i="1"/>
  <c r="EK49" i="1"/>
  <c r="EJ49" i="1"/>
  <c r="EI49" i="1"/>
  <c r="EH49" i="1"/>
  <c r="EG49" i="1"/>
  <c r="EF49" i="1"/>
  <c r="EE49" i="1"/>
  <c r="ED49" i="1"/>
  <c r="EC49" i="1"/>
  <c r="EB49" i="1"/>
  <c r="EA49" i="1"/>
  <c r="DZ49" i="1"/>
  <c r="DY49" i="1"/>
  <c r="DX49" i="1"/>
  <c r="DW49" i="1"/>
  <c r="DV49" i="1"/>
  <c r="DU49" i="1"/>
  <c r="DT49" i="1"/>
  <c r="DS49" i="1"/>
  <c r="DR49" i="1"/>
  <c r="DQ49" i="1"/>
  <c r="DP49" i="1"/>
  <c r="DO49" i="1"/>
  <c r="DN49" i="1"/>
  <c r="DM49" i="1"/>
  <c r="DL49" i="1"/>
  <c r="DK49" i="1"/>
  <c r="DJ49" i="1"/>
  <c r="DI49" i="1"/>
  <c r="DH49" i="1"/>
  <c r="DG49" i="1"/>
  <c r="DF49" i="1"/>
  <c r="DE49" i="1"/>
  <c r="DD49" i="1"/>
  <c r="DC49" i="1"/>
  <c r="DB49" i="1"/>
  <c r="DA49" i="1"/>
  <c r="CZ49" i="1"/>
  <c r="CY49" i="1"/>
  <c r="CX49" i="1"/>
  <c r="CW49" i="1"/>
  <c r="CV49" i="1"/>
  <c r="CU49" i="1"/>
  <c r="CT49" i="1"/>
  <c r="CS49" i="1"/>
  <c r="CR49" i="1"/>
  <c r="CQ49" i="1"/>
  <c r="CP49" i="1"/>
  <c r="CO49" i="1"/>
  <c r="CN49" i="1"/>
  <c r="CM49" i="1"/>
  <c r="CL49" i="1"/>
  <c r="CK49" i="1"/>
  <c r="CJ49" i="1"/>
  <c r="CI49" i="1"/>
  <c r="CH49" i="1"/>
  <c r="CG49" i="1"/>
  <c r="CF49" i="1"/>
  <c r="CE49" i="1"/>
  <c r="CD49" i="1"/>
  <c r="CC49" i="1"/>
  <c r="CB49" i="1"/>
  <c r="CA49" i="1"/>
  <c r="BZ49" i="1"/>
  <c r="BY49" i="1"/>
  <c r="BX49" i="1"/>
  <c r="BW49" i="1"/>
  <c r="BV49" i="1"/>
  <c r="BU49" i="1"/>
  <c r="BT49" i="1"/>
  <c r="BS49" i="1"/>
  <c r="BR49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OC49" i="1" s="1"/>
  <c r="H49" i="1"/>
  <c r="G49" i="1"/>
  <c r="F49" i="1"/>
  <c r="E49" i="1"/>
  <c r="D49" i="1"/>
  <c r="C49" i="1"/>
  <c r="JC49" i="7"/>
  <c r="OC50" i="7"/>
  <c r="OF60" i="7"/>
  <c r="OD60" i="7"/>
  <c r="OC60" i="7"/>
  <c r="OF59" i="7"/>
  <c r="OD59" i="7"/>
  <c r="OC59" i="7"/>
  <c r="OD59" i="8" s="1"/>
  <c r="OF58" i="7"/>
  <c r="OD58" i="7"/>
  <c r="OC58" i="7"/>
  <c r="OD58" i="8" s="1"/>
  <c r="OF57" i="7"/>
  <c r="OD57" i="7"/>
  <c r="OC57" i="7"/>
  <c r="OD57" i="8" s="1"/>
  <c r="OF56" i="7"/>
  <c r="OD56" i="7"/>
  <c r="OC56" i="7"/>
  <c r="OD55" i="7"/>
  <c r="OC55" i="7"/>
  <c r="OF55" i="7" s="1"/>
  <c r="OF54" i="7"/>
  <c r="OD54" i="7"/>
  <c r="OC54" i="7"/>
  <c r="OD54" i="8" s="1"/>
  <c r="OF53" i="7"/>
  <c r="OD53" i="7"/>
  <c r="OC53" i="7"/>
  <c r="OD53" i="8" s="1"/>
  <c r="OF52" i="7"/>
  <c r="OD52" i="7"/>
  <c r="OC52" i="7"/>
  <c r="OD51" i="7"/>
  <c r="OC51" i="7"/>
  <c r="OF51" i="7" s="1"/>
  <c r="OF50" i="7"/>
  <c r="OD50" i="7"/>
  <c r="OD50" i="8"/>
  <c r="BH58" i="7"/>
  <c r="BJ58" i="7"/>
  <c r="BE58" i="7"/>
  <c r="BF58" i="7"/>
  <c r="CV57" i="7"/>
  <c r="CY57" i="7"/>
  <c r="EO57" i="7"/>
  <c r="EP57" i="7"/>
  <c r="EQ57" i="7"/>
  <c r="ES57" i="7"/>
  <c r="EZ57" i="7"/>
  <c r="FA57" i="7"/>
  <c r="FC57" i="7"/>
  <c r="FE57" i="7"/>
  <c r="FF57" i="7"/>
  <c r="FI57" i="7"/>
  <c r="FJ57" i="7"/>
  <c r="FK57" i="7"/>
  <c r="FL57" i="7"/>
  <c r="FM57" i="7"/>
  <c r="FO57" i="7"/>
  <c r="P55" i="7"/>
  <c r="Q55" i="7"/>
  <c r="R55" i="7"/>
  <c r="Z55" i="7"/>
  <c r="CB55" i="7"/>
  <c r="CD55" i="7"/>
  <c r="CE55" i="7"/>
  <c r="JB55" i="7"/>
  <c r="JI55" i="7"/>
  <c r="JJ55" i="7"/>
  <c r="JK55" i="7"/>
  <c r="JO55" i="7"/>
  <c r="JQ55" i="7"/>
  <c r="CL54" i="7"/>
  <c r="DL53" i="7"/>
  <c r="DY53" i="7"/>
  <c r="BM55" i="7"/>
  <c r="BM51" i="7"/>
  <c r="JC60" i="7"/>
  <c r="JC59" i="7"/>
  <c r="JC58" i="7"/>
  <c r="JC57" i="7"/>
  <c r="JC56" i="7"/>
  <c r="JC55" i="7"/>
  <c r="JC54" i="7"/>
  <c r="JC53" i="7"/>
  <c r="JC52" i="7"/>
  <c r="JC51" i="7"/>
  <c r="JC50" i="7"/>
  <c r="FG49" i="7"/>
  <c r="FG50" i="7"/>
  <c r="FG51" i="7"/>
  <c r="FG52" i="7"/>
  <c r="FG53" i="7"/>
  <c r="FG54" i="7"/>
  <c r="FG55" i="7"/>
  <c r="FG56" i="7"/>
  <c r="FG57" i="7"/>
  <c r="FG58" i="7"/>
  <c r="FG59" i="7"/>
  <c r="FG60" i="7"/>
  <c r="ER49" i="7"/>
  <c r="ER50" i="7"/>
  <c r="ER51" i="7"/>
  <c r="ER52" i="7"/>
  <c r="ER53" i="7"/>
  <c r="ER54" i="7"/>
  <c r="ER55" i="7"/>
  <c r="ER56" i="7"/>
  <c r="ER57" i="7"/>
  <c r="ER58" i="7"/>
  <c r="ER59" i="7"/>
  <c r="ER60" i="7"/>
  <c r="EG49" i="7"/>
  <c r="EG50" i="7"/>
  <c r="EG51" i="7"/>
  <c r="EG52" i="7"/>
  <c r="EG53" i="7"/>
  <c r="EG54" i="7"/>
  <c r="EG55" i="7"/>
  <c r="EG56" i="7"/>
  <c r="EG57" i="7"/>
  <c r="EG58" i="7"/>
  <c r="EG59" i="7"/>
  <c r="EG60" i="7"/>
  <c r="CK49" i="7"/>
  <c r="CK50" i="7"/>
  <c r="CK51" i="7"/>
  <c r="CK52" i="7"/>
  <c r="CK53" i="7"/>
  <c r="CK54" i="7"/>
  <c r="CK55" i="7"/>
  <c r="CK56" i="7"/>
  <c r="CK57" i="7"/>
  <c r="CK58" i="7"/>
  <c r="CK59" i="7"/>
  <c r="CK60" i="7"/>
  <c r="OC60" i="1"/>
  <c r="OE60" i="8" s="1"/>
  <c r="OD60" i="8"/>
  <c r="OC60" i="8"/>
  <c r="OC59" i="8"/>
  <c r="OC58" i="8"/>
  <c r="OC57" i="8"/>
  <c r="OD56" i="8"/>
  <c r="OC56" i="8"/>
  <c r="OD55" i="8"/>
  <c r="OC55" i="8"/>
  <c r="OC54" i="8"/>
  <c r="OC53" i="8"/>
  <c r="OD52" i="8"/>
  <c r="OC52" i="8"/>
  <c r="OC51" i="8"/>
  <c r="OC50" i="8"/>
  <c r="OD49" i="7"/>
  <c r="OD48" i="7"/>
  <c r="OD47" i="7"/>
  <c r="OD46" i="7"/>
  <c r="OD45" i="7"/>
  <c r="OD44" i="7"/>
  <c r="OF44" i="7" s="1"/>
  <c r="OD43" i="7"/>
  <c r="OD42" i="7"/>
  <c r="OD41" i="7"/>
  <c r="OD40" i="7"/>
  <c r="OD39" i="7"/>
  <c r="OD38" i="7"/>
  <c r="OD37" i="7"/>
  <c r="OD36" i="7"/>
  <c r="OD35" i="7"/>
  <c r="OD34" i="7"/>
  <c r="OD33" i="7"/>
  <c r="OD32" i="7"/>
  <c r="OD31" i="7"/>
  <c r="OD30" i="7"/>
  <c r="OD29" i="7"/>
  <c r="OD28" i="7"/>
  <c r="OD27" i="7"/>
  <c r="OD26" i="7"/>
  <c r="OD25" i="7"/>
  <c r="OD24" i="7"/>
  <c r="OD23" i="7"/>
  <c r="OD22" i="7"/>
  <c r="OD21" i="7"/>
  <c r="OD20" i="7"/>
  <c r="OD19" i="7"/>
  <c r="OD18" i="7"/>
  <c r="OD17" i="7"/>
  <c r="OD16" i="7"/>
  <c r="OD15" i="7"/>
  <c r="OD14" i="7"/>
  <c r="OD13" i="7"/>
  <c r="OD12" i="7"/>
  <c r="OD11" i="7"/>
  <c r="OD10" i="7"/>
  <c r="OD9" i="7"/>
  <c r="OD8" i="7"/>
  <c r="OD7" i="7"/>
  <c r="OD6" i="7"/>
  <c r="OD5" i="7"/>
  <c r="OD4" i="7"/>
  <c r="OE47" i="7"/>
  <c r="OE46" i="7"/>
  <c r="OE45" i="7"/>
  <c r="OE44" i="7"/>
  <c r="OE43" i="7"/>
  <c r="OE42" i="7"/>
  <c r="OE41" i="7"/>
  <c r="OE33" i="7"/>
  <c r="OF33" i="7" s="1"/>
  <c r="OE32" i="7"/>
  <c r="OF32" i="7" s="1"/>
  <c r="OE31" i="7"/>
  <c r="OF31" i="7" s="1"/>
  <c r="OE30" i="7"/>
  <c r="OF30" i="7" s="1"/>
  <c r="OE29" i="7"/>
  <c r="OE28" i="7"/>
  <c r="OF28" i="7" s="1"/>
  <c r="OE19" i="7"/>
  <c r="OE18" i="7"/>
  <c r="OE17" i="7"/>
  <c r="OE16" i="7"/>
  <c r="OF16" i="7" s="1"/>
  <c r="OE15" i="7"/>
  <c r="OF15" i="7" s="1"/>
  <c r="OE14" i="7"/>
  <c r="OF14" i="7" s="1"/>
  <c r="OE4" i="7"/>
  <c r="OF26" i="8"/>
  <c r="OF42" i="8"/>
  <c r="OF43" i="8"/>
  <c r="OF4" i="8"/>
  <c r="OE47" i="8"/>
  <c r="OF47" i="8" s="1"/>
  <c r="OE46" i="8"/>
  <c r="OF46" i="8" s="1"/>
  <c r="OE45" i="8"/>
  <c r="OE44" i="8"/>
  <c r="OE43" i="8"/>
  <c r="OE42" i="8"/>
  <c r="OE40" i="8"/>
  <c r="OE33" i="8"/>
  <c r="OE30" i="8"/>
  <c r="OE29" i="8"/>
  <c r="OE26" i="8"/>
  <c r="OE25" i="8"/>
  <c r="OF25" i="8" s="1"/>
  <c r="OE24" i="8"/>
  <c r="OF24" i="8" s="1"/>
  <c r="OE19" i="8"/>
  <c r="OE18" i="8"/>
  <c r="OF18" i="8" s="1"/>
  <c r="OE12" i="8"/>
  <c r="OF12" i="8" s="1"/>
  <c r="OE11" i="8"/>
  <c r="OE10" i="8"/>
  <c r="OE9" i="8"/>
  <c r="OF9" i="8" s="1"/>
  <c r="OE8" i="8"/>
  <c r="OE4" i="8"/>
  <c r="OD48" i="8"/>
  <c r="OD47" i="8"/>
  <c r="OD46" i="8"/>
  <c r="OD43" i="8"/>
  <c r="OD42" i="8"/>
  <c r="OD41" i="8"/>
  <c r="OD40" i="8"/>
  <c r="OD39" i="8"/>
  <c r="OD38" i="8"/>
  <c r="OD37" i="8"/>
  <c r="OD33" i="8"/>
  <c r="OD32" i="8"/>
  <c r="OD31" i="8"/>
  <c r="OD30" i="8"/>
  <c r="OD27" i="8"/>
  <c r="OD26" i="8"/>
  <c r="OD25" i="8"/>
  <c r="OD24" i="8"/>
  <c r="OD23" i="8"/>
  <c r="OD22" i="8"/>
  <c r="OD21" i="8"/>
  <c r="OD17" i="8"/>
  <c r="OD16" i="8"/>
  <c r="OD15" i="8"/>
  <c r="OD14" i="8"/>
  <c r="OD11" i="8"/>
  <c r="OF11" i="8" s="1"/>
  <c r="OD10" i="8"/>
  <c r="OF10" i="8" s="1"/>
  <c r="OD9" i="8"/>
  <c r="OD8" i="8"/>
  <c r="OD7" i="8"/>
  <c r="OD6" i="8"/>
  <c r="OD5" i="8"/>
  <c r="OD4" i="8"/>
  <c r="OC4" i="8"/>
  <c r="OC49" i="8"/>
  <c r="OC48" i="8"/>
  <c r="OC47" i="8"/>
  <c r="OC46" i="8"/>
  <c r="OC45" i="8"/>
  <c r="OC44" i="8"/>
  <c r="OC43" i="8"/>
  <c r="OC42" i="8"/>
  <c r="OC41" i="8"/>
  <c r="OC40" i="8"/>
  <c r="OC39" i="8"/>
  <c r="OC38" i="8"/>
  <c r="OC37" i="8"/>
  <c r="OC36" i="8"/>
  <c r="OC35" i="8"/>
  <c r="OC34" i="8"/>
  <c r="OC33" i="8"/>
  <c r="OC32" i="8"/>
  <c r="OC31" i="8"/>
  <c r="OC30" i="8"/>
  <c r="OC29" i="8"/>
  <c r="OC28" i="8"/>
  <c r="OC27" i="8"/>
  <c r="OC26" i="8"/>
  <c r="OC25" i="8"/>
  <c r="OC24" i="8"/>
  <c r="OC23" i="8"/>
  <c r="OC22" i="8"/>
  <c r="OC21" i="8"/>
  <c r="OC20" i="8"/>
  <c r="OC19" i="8"/>
  <c r="OC18" i="8"/>
  <c r="OC17" i="8"/>
  <c r="OC16" i="8"/>
  <c r="OC15" i="8"/>
  <c r="OC14" i="8"/>
  <c r="OC13" i="8"/>
  <c r="OC12" i="8"/>
  <c r="OC11" i="8"/>
  <c r="OC10" i="8"/>
  <c r="OC9" i="8"/>
  <c r="OC8" i="8"/>
  <c r="OC7" i="8"/>
  <c r="OC6" i="8"/>
  <c r="OC5" i="8"/>
  <c r="A1" i="8" a="1"/>
  <c r="A1" i="8" s="1"/>
  <c r="OC49" i="7"/>
  <c r="OD49" i="8" s="1"/>
  <c r="OC48" i="7"/>
  <c r="OC47" i="7"/>
  <c r="OC46" i="7"/>
  <c r="OC45" i="7"/>
  <c r="OD45" i="8" s="1"/>
  <c r="OC44" i="7"/>
  <c r="OD44" i="8" s="1"/>
  <c r="OC43" i="7"/>
  <c r="OC42" i="7"/>
  <c r="OC41" i="7"/>
  <c r="OC40" i="7"/>
  <c r="OC39" i="7"/>
  <c r="OC38" i="7"/>
  <c r="OC37" i="7"/>
  <c r="OC36" i="7"/>
  <c r="OD36" i="8" s="1"/>
  <c r="OC35" i="7"/>
  <c r="OD35" i="8" s="1"/>
  <c r="OC34" i="7"/>
  <c r="OD34" i="8" s="1"/>
  <c r="OC33" i="7"/>
  <c r="OC32" i="7"/>
  <c r="OC31" i="7"/>
  <c r="OC30" i="7"/>
  <c r="OC29" i="7"/>
  <c r="OD29" i="8" s="1"/>
  <c r="OC28" i="7"/>
  <c r="OD28" i="8" s="1"/>
  <c r="OC27" i="7"/>
  <c r="OC26" i="7"/>
  <c r="OC25" i="7"/>
  <c r="OC24" i="7"/>
  <c r="OC23" i="7"/>
  <c r="OC22" i="7"/>
  <c r="OC21" i="7"/>
  <c r="OC20" i="7"/>
  <c r="OD20" i="8" s="1"/>
  <c r="OC19" i="7"/>
  <c r="OD19" i="8" s="1"/>
  <c r="OF19" i="8" s="1"/>
  <c r="OC18" i="7"/>
  <c r="OD18" i="8" s="1"/>
  <c r="OC17" i="7"/>
  <c r="OC16" i="7"/>
  <c r="OC15" i="7"/>
  <c r="OC14" i="7"/>
  <c r="OC13" i="7"/>
  <c r="OD13" i="8" s="1"/>
  <c r="OC12" i="7"/>
  <c r="OD12" i="8" s="1"/>
  <c r="OC11" i="7"/>
  <c r="OC10" i="7"/>
  <c r="OC9" i="7"/>
  <c r="OC8" i="7"/>
  <c r="OC7" i="7"/>
  <c r="OC6" i="7"/>
  <c r="OC5" i="7"/>
  <c r="OC4" i="7"/>
  <c r="A1" i="7" a="1"/>
  <c r="A1" i="7" s="1"/>
  <c r="H49" i="6"/>
  <c r="I49" i="6" s="1"/>
  <c r="H48" i="6"/>
  <c r="I48" i="6" s="1"/>
  <c r="H47" i="6"/>
  <c r="I47" i="6" s="1"/>
  <c r="H46" i="6"/>
  <c r="I46" i="6" s="1"/>
  <c r="H45" i="6"/>
  <c r="I45" i="6" s="1"/>
  <c r="H44" i="6"/>
  <c r="I44" i="6" s="1"/>
  <c r="H43" i="6"/>
  <c r="I43" i="6" s="1"/>
  <c r="H42" i="6"/>
  <c r="I42" i="6" s="1"/>
  <c r="I41" i="6"/>
  <c r="H41" i="6"/>
  <c r="I40" i="6"/>
  <c r="H40" i="6"/>
  <c r="I39" i="6"/>
  <c r="H39" i="6"/>
  <c r="I38" i="6"/>
  <c r="H38" i="6"/>
  <c r="H37" i="6"/>
  <c r="I37" i="6" s="1"/>
  <c r="I36" i="6"/>
  <c r="H36" i="6"/>
  <c r="I35" i="6"/>
  <c r="H35" i="6"/>
  <c r="H34" i="6"/>
  <c r="I34" i="6" s="1"/>
  <c r="I33" i="6"/>
  <c r="H33" i="6"/>
  <c r="I32" i="6"/>
  <c r="H32" i="6"/>
  <c r="I31" i="6"/>
  <c r="H31" i="6"/>
  <c r="I30" i="6"/>
  <c r="H30" i="6"/>
  <c r="H29" i="6"/>
  <c r="I29" i="6" s="1"/>
  <c r="I28" i="6"/>
  <c r="H28" i="6"/>
  <c r="I27" i="6"/>
  <c r="H27" i="6"/>
  <c r="H26" i="6"/>
  <c r="I26" i="6" s="1"/>
  <c r="I25" i="6"/>
  <c r="H25" i="6"/>
  <c r="I24" i="6"/>
  <c r="H24" i="6"/>
  <c r="I23" i="6"/>
  <c r="H23" i="6"/>
  <c r="I22" i="6"/>
  <c r="H22" i="6"/>
  <c r="H21" i="6"/>
  <c r="I21" i="6" s="1"/>
  <c r="I20" i="6"/>
  <c r="H20" i="6"/>
  <c r="I19" i="6"/>
  <c r="H19" i="6"/>
  <c r="H18" i="6"/>
  <c r="I18" i="6" s="1"/>
  <c r="I17" i="6"/>
  <c r="H17" i="6"/>
  <c r="I16" i="6"/>
  <c r="H16" i="6"/>
  <c r="I15" i="6"/>
  <c r="H15" i="6"/>
  <c r="I14" i="6"/>
  <c r="H14" i="6"/>
  <c r="H13" i="6"/>
  <c r="I13" i="6" s="1"/>
  <c r="I12" i="6"/>
  <c r="H12" i="6"/>
  <c r="I11" i="6"/>
  <c r="H11" i="6"/>
  <c r="H10" i="6"/>
  <c r="I10" i="6" s="1"/>
  <c r="I9" i="6"/>
  <c r="H9" i="6"/>
  <c r="I8" i="6"/>
  <c r="H8" i="6"/>
  <c r="I7" i="6"/>
  <c r="H7" i="6"/>
  <c r="I6" i="6"/>
  <c r="H6" i="6"/>
  <c r="H5" i="6"/>
  <c r="I5" i="6" s="1"/>
  <c r="I4" i="6"/>
  <c r="H4" i="6"/>
  <c r="A1" i="6" a="1"/>
  <c r="A1" i="6" s="1"/>
  <c r="H49" i="5"/>
  <c r="I49" i="5" s="1"/>
  <c r="I48" i="5"/>
  <c r="H48" i="5"/>
  <c r="I47" i="5"/>
  <c r="H47" i="5"/>
  <c r="I46" i="5"/>
  <c r="H46" i="5"/>
  <c r="I45" i="5"/>
  <c r="H45" i="5"/>
  <c r="H44" i="5"/>
  <c r="I44" i="5" s="1"/>
  <c r="I43" i="5"/>
  <c r="H43" i="5"/>
  <c r="I42" i="5"/>
  <c r="H42" i="5"/>
  <c r="H41" i="5"/>
  <c r="I41" i="5" s="1"/>
  <c r="I40" i="5"/>
  <c r="H40" i="5"/>
  <c r="I39" i="5"/>
  <c r="H39" i="5"/>
  <c r="I38" i="5"/>
  <c r="H38" i="5"/>
  <c r="I37" i="5"/>
  <c r="H37" i="5"/>
  <c r="H36" i="5"/>
  <c r="I36" i="5" s="1"/>
  <c r="I35" i="5"/>
  <c r="H35" i="5"/>
  <c r="I34" i="5"/>
  <c r="H34" i="5"/>
  <c r="H33" i="5"/>
  <c r="I33" i="5" s="1"/>
  <c r="I32" i="5"/>
  <c r="H32" i="5"/>
  <c r="I31" i="5"/>
  <c r="H31" i="5"/>
  <c r="I30" i="5"/>
  <c r="H30" i="5"/>
  <c r="I29" i="5"/>
  <c r="H29" i="5"/>
  <c r="H28" i="5"/>
  <c r="I28" i="5" s="1"/>
  <c r="I27" i="5"/>
  <c r="H27" i="5"/>
  <c r="I26" i="5"/>
  <c r="H26" i="5"/>
  <c r="H25" i="5"/>
  <c r="I25" i="5" s="1"/>
  <c r="I24" i="5"/>
  <c r="H24" i="5"/>
  <c r="I23" i="5"/>
  <c r="H23" i="5"/>
  <c r="I22" i="5"/>
  <c r="H22" i="5"/>
  <c r="I21" i="5"/>
  <c r="H21" i="5"/>
  <c r="H20" i="5"/>
  <c r="I20" i="5" s="1"/>
  <c r="I19" i="5"/>
  <c r="H19" i="5"/>
  <c r="I18" i="5"/>
  <c r="H18" i="5"/>
  <c r="H17" i="5"/>
  <c r="I17" i="5" s="1"/>
  <c r="I16" i="5"/>
  <c r="H16" i="5"/>
  <c r="I15" i="5"/>
  <c r="H15" i="5"/>
  <c r="I14" i="5"/>
  <c r="H14" i="5"/>
  <c r="I13" i="5"/>
  <c r="H13" i="5"/>
  <c r="H12" i="5"/>
  <c r="I12" i="5" s="1"/>
  <c r="I11" i="5"/>
  <c r="H11" i="5"/>
  <c r="I10" i="5"/>
  <c r="H10" i="5"/>
  <c r="H9" i="5"/>
  <c r="I9" i="5" s="1"/>
  <c r="I8" i="5"/>
  <c r="H8" i="5"/>
  <c r="I7" i="5"/>
  <c r="H7" i="5"/>
  <c r="I6" i="5"/>
  <c r="H6" i="5"/>
  <c r="I5" i="5"/>
  <c r="H5" i="5"/>
  <c r="H4" i="5"/>
  <c r="I4" i="5" s="1"/>
  <c r="A1" i="5" a="1"/>
  <c r="A1" i="5" s="1"/>
  <c r="H49" i="4"/>
  <c r="I49" i="4" s="1"/>
  <c r="H48" i="4"/>
  <c r="H47" i="4"/>
  <c r="OI47" i="12" s="1"/>
  <c r="H46" i="4"/>
  <c r="OI46" i="12" s="1"/>
  <c r="H45" i="4"/>
  <c r="OI45" i="12" s="1"/>
  <c r="H44" i="4"/>
  <c r="OI44" i="12" s="1"/>
  <c r="H43" i="4"/>
  <c r="H42" i="4"/>
  <c r="H41" i="4"/>
  <c r="OI41" i="12" s="1"/>
  <c r="H40" i="4"/>
  <c r="H39" i="4"/>
  <c r="OI39" i="12" s="1"/>
  <c r="H38" i="4"/>
  <c r="OI38" i="12" s="1"/>
  <c r="H37" i="4"/>
  <c r="OI37" i="12" s="1"/>
  <c r="I36" i="4"/>
  <c r="H36" i="4"/>
  <c r="OI36" i="12" s="1"/>
  <c r="H35" i="4"/>
  <c r="H34" i="4"/>
  <c r="H33" i="4"/>
  <c r="OI33" i="12" s="1"/>
  <c r="H32" i="4"/>
  <c r="H31" i="4"/>
  <c r="OI31" i="12" s="1"/>
  <c r="H30" i="4"/>
  <c r="OI30" i="12" s="1"/>
  <c r="H29" i="4"/>
  <c r="OI29" i="12" s="1"/>
  <c r="H28" i="4"/>
  <c r="OI28" i="12" s="1"/>
  <c r="H27" i="4"/>
  <c r="H26" i="4"/>
  <c r="H25" i="4"/>
  <c r="OI25" i="12" s="1"/>
  <c r="H24" i="4"/>
  <c r="H23" i="4"/>
  <c r="OI23" i="12" s="1"/>
  <c r="I22" i="4"/>
  <c r="H22" i="4"/>
  <c r="OI22" i="12" s="1"/>
  <c r="H21" i="4"/>
  <c r="OI21" i="12" s="1"/>
  <c r="H20" i="4"/>
  <c r="OI20" i="12" s="1"/>
  <c r="H19" i="4"/>
  <c r="H18" i="4"/>
  <c r="H17" i="4"/>
  <c r="OI17" i="12" s="1"/>
  <c r="H16" i="4"/>
  <c r="H15" i="4"/>
  <c r="OI15" i="12" s="1"/>
  <c r="H14" i="4"/>
  <c r="OI14" i="12" s="1"/>
  <c r="H13" i="4"/>
  <c r="OI13" i="12" s="1"/>
  <c r="H12" i="4"/>
  <c r="OI12" i="12" s="1"/>
  <c r="H11" i="4"/>
  <c r="H10" i="4"/>
  <c r="H9" i="4"/>
  <c r="OI9" i="12" s="1"/>
  <c r="H8" i="4"/>
  <c r="I7" i="4"/>
  <c r="H7" i="4"/>
  <c r="OI7" i="12" s="1"/>
  <c r="H6" i="4"/>
  <c r="OI6" i="12" s="1"/>
  <c r="H5" i="4"/>
  <c r="OI5" i="12" s="1"/>
  <c r="H4" i="4"/>
  <c r="A1" i="4" a="1"/>
  <c r="A1" i="4" s="1"/>
  <c r="G48" i="3"/>
  <c r="G47" i="3"/>
  <c r="G46" i="3"/>
  <c r="G45" i="3"/>
  <c r="G44" i="3"/>
  <c r="G43" i="3"/>
  <c r="G42" i="3"/>
  <c r="G41" i="3"/>
  <c r="G40" i="3"/>
  <c r="F40" i="3"/>
  <c r="G39" i="3"/>
  <c r="G38" i="3"/>
  <c r="G37" i="3"/>
  <c r="G36" i="3"/>
  <c r="G35" i="3"/>
  <c r="G34" i="3"/>
  <c r="G33" i="3"/>
  <c r="G32" i="3"/>
  <c r="F32" i="3"/>
  <c r="G31" i="3"/>
  <c r="G30" i="3"/>
  <c r="G29" i="3"/>
  <c r="G28" i="3"/>
  <c r="G27" i="3"/>
  <c r="G26" i="3"/>
  <c r="G25" i="3"/>
  <c r="G24" i="3"/>
  <c r="F24" i="3"/>
  <c r="G23" i="3"/>
  <c r="G22" i="3"/>
  <c r="G21" i="3"/>
  <c r="G20" i="3"/>
  <c r="G19" i="3"/>
  <c r="G18" i="3"/>
  <c r="G17" i="3"/>
  <c r="G16" i="3"/>
  <c r="G15" i="3"/>
  <c r="G14" i="3"/>
  <c r="G13" i="3"/>
  <c r="G12" i="3"/>
  <c r="F12" i="3"/>
  <c r="G11" i="3"/>
  <c r="G10" i="3"/>
  <c r="G9" i="3"/>
  <c r="G8" i="3"/>
  <c r="F8" i="3"/>
  <c r="G7" i="3"/>
  <c r="G6" i="3"/>
  <c r="G5" i="3"/>
  <c r="G4" i="3"/>
  <c r="A1" i="3" a="1"/>
  <c r="A1" i="3" s="1"/>
  <c r="OD63" i="1"/>
  <c r="OC63" i="1"/>
  <c r="OD62" i="1"/>
  <c r="OC62" i="1"/>
  <c r="OE62" i="1" s="1"/>
  <c r="OG62" i="1" s="1"/>
  <c r="OD61" i="1"/>
  <c r="OC61" i="1"/>
  <c r="OE61" i="1" s="1"/>
  <c r="OG61" i="1" s="1"/>
  <c r="OD60" i="1"/>
  <c r="OD59" i="1"/>
  <c r="OD58" i="1"/>
  <c r="OD57" i="1"/>
  <c r="OD56" i="1"/>
  <c r="OD55" i="1"/>
  <c r="OD54" i="1"/>
  <c r="OD53" i="1"/>
  <c r="OD52" i="1"/>
  <c r="OD51" i="1"/>
  <c r="OD50" i="1"/>
  <c r="OD49" i="1"/>
  <c r="OD48" i="1"/>
  <c r="OC48" i="1"/>
  <c r="OE48" i="8" s="1"/>
  <c r="OF48" i="8" s="1"/>
  <c r="OD47" i="1"/>
  <c r="OC47" i="1"/>
  <c r="OE47" i="1" s="1"/>
  <c r="OG47" i="1" s="1"/>
  <c r="OD46" i="1"/>
  <c r="OC46" i="1"/>
  <c r="F46" i="3" s="1"/>
  <c r="OD45" i="1"/>
  <c r="OC45" i="1"/>
  <c r="F45" i="3" s="1"/>
  <c r="OD44" i="1"/>
  <c r="OC44" i="1"/>
  <c r="F44" i="3" s="1"/>
  <c r="OD43" i="1"/>
  <c r="OC43" i="1"/>
  <c r="F43" i="3" s="1"/>
  <c r="OD42" i="1"/>
  <c r="OC42" i="1"/>
  <c r="F42" i="3" s="1"/>
  <c r="OD41" i="1"/>
  <c r="OC41" i="1"/>
  <c r="OE41" i="1" s="1"/>
  <c r="OG41" i="1" s="1"/>
  <c r="OE40" i="1"/>
  <c r="OG40" i="1" s="1"/>
  <c r="OD40" i="1"/>
  <c r="OC40" i="1"/>
  <c r="OE40" i="7" s="1"/>
  <c r="OF40" i="7" s="1"/>
  <c r="OD39" i="1"/>
  <c r="OC39" i="1"/>
  <c r="OE39" i="1" s="1"/>
  <c r="OG39" i="1" s="1"/>
  <c r="OD38" i="1"/>
  <c r="OC38" i="1"/>
  <c r="F38" i="3" s="1"/>
  <c r="OD37" i="1"/>
  <c r="OC37" i="1"/>
  <c r="OE37" i="1" s="1"/>
  <c r="OG37" i="1" s="1"/>
  <c r="OD36" i="1"/>
  <c r="OC36" i="1"/>
  <c r="OE36" i="8" s="1"/>
  <c r="OD35" i="1"/>
  <c r="OC35" i="1"/>
  <c r="F35" i="3" s="1"/>
  <c r="OD34" i="1"/>
  <c r="OC34" i="1"/>
  <c r="F34" i="3" s="1"/>
  <c r="OD33" i="1"/>
  <c r="OC33" i="1"/>
  <c r="OE33" i="1" s="1"/>
  <c r="OG33" i="1" s="1"/>
  <c r="OD32" i="1"/>
  <c r="OC32" i="1"/>
  <c r="OE32" i="1" s="1"/>
  <c r="OG32" i="1" s="1"/>
  <c r="OD31" i="1"/>
  <c r="OC31" i="1"/>
  <c r="OE31" i="1" s="1"/>
  <c r="OG31" i="1" s="1"/>
  <c r="OD30" i="1"/>
  <c r="OC30" i="1"/>
  <c r="F30" i="3" s="1"/>
  <c r="OD29" i="1"/>
  <c r="OC29" i="1"/>
  <c r="F29" i="3" s="1"/>
  <c r="OD28" i="1"/>
  <c r="OC28" i="1"/>
  <c r="F28" i="3" s="1"/>
  <c r="OD27" i="1"/>
  <c r="OC27" i="1"/>
  <c r="OE27" i="1" s="1"/>
  <c r="OG27" i="1" s="1"/>
  <c r="OD26" i="1"/>
  <c r="OC26" i="1"/>
  <c r="F26" i="3" s="1"/>
  <c r="OD25" i="1"/>
  <c r="OC25" i="1"/>
  <c r="F25" i="3" s="1"/>
  <c r="OD24" i="1"/>
  <c r="OC24" i="1"/>
  <c r="OE24" i="1" s="1"/>
  <c r="OG24" i="1" s="1"/>
  <c r="OD23" i="1"/>
  <c r="OC23" i="1"/>
  <c r="OE23" i="1" s="1"/>
  <c r="OG23" i="1" s="1"/>
  <c r="OD22" i="1"/>
  <c r="OC22" i="1"/>
  <c r="F22" i="3" s="1"/>
  <c r="OD21" i="1"/>
  <c r="OC21" i="1"/>
  <c r="OE21" i="1" s="1"/>
  <c r="OG21" i="1" s="1"/>
  <c r="OD20" i="1"/>
  <c r="OC20" i="1"/>
  <c r="OE20" i="8" s="1"/>
  <c r="OD19" i="1"/>
  <c r="OC19" i="1"/>
  <c r="OE19" i="1" s="1"/>
  <c r="OG19" i="1" s="1"/>
  <c r="OD18" i="1"/>
  <c r="OC18" i="1"/>
  <c r="F18" i="3" s="1"/>
  <c r="OD17" i="1"/>
  <c r="OC17" i="1"/>
  <c r="OE17" i="1" s="1"/>
  <c r="OG17" i="1" s="1"/>
  <c r="OD16" i="1"/>
  <c r="OC16" i="1"/>
  <c r="F16" i="3" s="1"/>
  <c r="OD15" i="1"/>
  <c r="OC15" i="1"/>
  <c r="OE15" i="1" s="1"/>
  <c r="OG15" i="1" s="1"/>
  <c r="OD14" i="1"/>
  <c r="OC14" i="1"/>
  <c r="F14" i="3" s="1"/>
  <c r="OD13" i="1"/>
  <c r="OC13" i="1"/>
  <c r="F13" i="3" s="1"/>
  <c r="OE12" i="1"/>
  <c r="OG12" i="1" s="1"/>
  <c r="OD12" i="1"/>
  <c r="OC12" i="1"/>
  <c r="OE12" i="7" s="1"/>
  <c r="OF12" i="7" s="1"/>
  <c r="OD11" i="1"/>
  <c r="OC11" i="1"/>
  <c r="F11" i="3" s="1"/>
  <c r="OD10" i="1"/>
  <c r="OC10" i="1"/>
  <c r="F10" i="3" s="1"/>
  <c r="OD9" i="1"/>
  <c r="OC9" i="1"/>
  <c r="F9" i="3" s="1"/>
  <c r="OD8" i="1"/>
  <c r="OC8" i="1"/>
  <c r="OE8" i="1" s="1"/>
  <c r="OG8" i="1" s="1"/>
  <c r="OD7" i="1"/>
  <c r="OC7" i="1"/>
  <c r="OE7" i="1" s="1"/>
  <c r="OG7" i="1" s="1"/>
  <c r="OD6" i="1"/>
  <c r="OC6" i="1"/>
  <c r="F6" i="3" s="1"/>
  <c r="OD5" i="1"/>
  <c r="OC5" i="1"/>
  <c r="F5" i="3" s="1"/>
  <c r="OE4" i="1"/>
  <c r="OG4" i="1" s="1"/>
  <c r="OD4" i="1"/>
  <c r="OC4" i="1"/>
  <c r="A1" i="1" a="1"/>
  <c r="A1" i="1" s="1"/>
  <c r="I39" i="4" l="1"/>
  <c r="I14" i="4"/>
  <c r="I17" i="4"/>
  <c r="I23" i="4"/>
  <c r="I37" i="4"/>
  <c r="I33" i="4"/>
  <c r="I44" i="4"/>
  <c r="I13" i="4"/>
  <c r="I38" i="4"/>
  <c r="I48" i="4"/>
  <c r="OI48" i="12"/>
  <c r="I21" i="4"/>
  <c r="I12" i="4"/>
  <c r="I31" i="4"/>
  <c r="I41" i="4"/>
  <c r="I40" i="4"/>
  <c r="OI40" i="12"/>
  <c r="I32" i="4"/>
  <c r="OI32" i="12"/>
  <c r="I42" i="4"/>
  <c r="OI42" i="12"/>
  <c r="I43" i="4"/>
  <c r="OI43" i="12"/>
  <c r="I20" i="4"/>
  <c r="I24" i="4"/>
  <c r="OI24" i="12"/>
  <c r="I34" i="4"/>
  <c r="OI34" i="12"/>
  <c r="I29" i="4"/>
  <c r="I30" i="4"/>
  <c r="I5" i="4"/>
  <c r="I35" i="4"/>
  <c r="OI35" i="12"/>
  <c r="I15" i="4"/>
  <c r="I25" i="4"/>
  <c r="I45" i="4"/>
  <c r="I19" i="4"/>
  <c r="OI19" i="12"/>
  <c r="I16" i="4"/>
  <c r="OI16" i="12"/>
  <c r="I26" i="4"/>
  <c r="OI26" i="12"/>
  <c r="I10" i="4"/>
  <c r="OI10" i="12"/>
  <c r="I11" i="4"/>
  <c r="OI11" i="12"/>
  <c r="I27" i="4"/>
  <c r="OI27" i="12"/>
  <c r="I46" i="4"/>
  <c r="I8" i="4"/>
  <c r="OI8" i="12"/>
  <c r="I18" i="4"/>
  <c r="OI18" i="12"/>
  <c r="I28" i="4"/>
  <c r="I47" i="4"/>
  <c r="I4" i="4"/>
  <c r="OI4" i="12"/>
  <c r="OE49" i="1"/>
  <c r="OG49" i="1" s="1"/>
  <c r="OE57" i="1"/>
  <c r="OG57" i="1" s="1"/>
  <c r="OE50" i="1"/>
  <c r="OG50" i="1" s="1"/>
  <c r="OE54" i="1"/>
  <c r="OG54" i="1" s="1"/>
  <c r="OF49" i="7"/>
  <c r="OD51" i="8"/>
  <c r="OF51" i="8" s="1"/>
  <c r="OF59" i="8"/>
  <c r="OF58" i="8"/>
  <c r="OF60" i="8"/>
  <c r="OF30" i="8"/>
  <c r="OF33" i="8"/>
  <c r="OF40" i="8"/>
  <c r="OF20" i="8"/>
  <c r="OF36" i="8"/>
  <c r="OF52" i="8"/>
  <c r="OF8" i="8"/>
  <c r="OF29" i="8"/>
  <c r="OF44" i="8"/>
  <c r="OF45" i="8"/>
  <c r="OE27" i="8"/>
  <c r="OF27" i="8" s="1"/>
  <c r="F48" i="3"/>
  <c r="OE28" i="1"/>
  <c r="OG28" i="1" s="1"/>
  <c r="OE15" i="8"/>
  <c r="OF15" i="8" s="1"/>
  <c r="OE31" i="8"/>
  <c r="OF31" i="8" s="1"/>
  <c r="OE48" i="7"/>
  <c r="OF48" i="7" s="1"/>
  <c r="F20" i="3"/>
  <c r="OE48" i="1"/>
  <c r="OG48" i="1" s="1"/>
  <c r="OE20" i="1"/>
  <c r="OG20" i="1" s="1"/>
  <c r="OE14" i="8"/>
  <c r="OF14" i="8" s="1"/>
  <c r="OE16" i="8"/>
  <c r="OF16" i="8" s="1"/>
  <c r="OE32" i="8"/>
  <c r="OF32" i="8" s="1"/>
  <c r="OE5" i="7"/>
  <c r="OF5" i="7" s="1"/>
  <c r="OE34" i="7"/>
  <c r="OE13" i="8"/>
  <c r="OF13" i="8" s="1"/>
  <c r="OE17" i="8"/>
  <c r="OF17" i="8" s="1"/>
  <c r="OE49" i="8"/>
  <c r="OF49" i="8" s="1"/>
  <c r="OE6" i="7"/>
  <c r="OF6" i="7" s="1"/>
  <c r="OE20" i="7"/>
  <c r="OF20" i="7" s="1"/>
  <c r="OE35" i="7"/>
  <c r="OF35" i="7" s="1"/>
  <c r="OF4" i="7"/>
  <c r="OE50" i="8"/>
  <c r="OF50" i="8" s="1"/>
  <c r="OE16" i="1"/>
  <c r="OG16" i="1" s="1"/>
  <c r="OE34" i="8"/>
  <c r="OF34" i="8" s="1"/>
  <c r="OE7" i="7"/>
  <c r="OF7" i="7" s="1"/>
  <c r="OE21" i="7"/>
  <c r="OF21" i="7" s="1"/>
  <c r="OE27" i="7"/>
  <c r="OF27" i="7" s="1"/>
  <c r="F36" i="3"/>
  <c r="OE35" i="8"/>
  <c r="OF35" i="8" s="1"/>
  <c r="OE8" i="7"/>
  <c r="OF8" i="7" s="1"/>
  <c r="OE22" i="7"/>
  <c r="OF22" i="7" s="1"/>
  <c r="OE36" i="7"/>
  <c r="OF36" i="7" s="1"/>
  <c r="OE28" i="8"/>
  <c r="OF28" i="8" s="1"/>
  <c r="OE44" i="1"/>
  <c r="OG44" i="1" s="1"/>
  <c r="OE9" i="7"/>
  <c r="OF9" i="7" s="1"/>
  <c r="OE23" i="7"/>
  <c r="OF23" i="7" s="1"/>
  <c r="OE37" i="7"/>
  <c r="OE36" i="1"/>
  <c r="OG36" i="1" s="1"/>
  <c r="OE5" i="8"/>
  <c r="OF5" i="8" s="1"/>
  <c r="OE21" i="8"/>
  <c r="OF21" i="8" s="1"/>
  <c r="OE37" i="8"/>
  <c r="OF37" i="8" s="1"/>
  <c r="OE10" i="7"/>
  <c r="OF10" i="7" s="1"/>
  <c r="OE24" i="7"/>
  <c r="OF24" i="7" s="1"/>
  <c r="OE38" i="7"/>
  <c r="OF38" i="7" s="1"/>
  <c r="OE13" i="7"/>
  <c r="OF13" i="7" s="1"/>
  <c r="OF55" i="8"/>
  <c r="OE6" i="8"/>
  <c r="OF6" i="8" s="1"/>
  <c r="OE22" i="8"/>
  <c r="OF22" i="8" s="1"/>
  <c r="OE38" i="8"/>
  <c r="OF38" i="8" s="1"/>
  <c r="OE11" i="7"/>
  <c r="OF11" i="7" s="1"/>
  <c r="OE25" i="7"/>
  <c r="OF25" i="7" s="1"/>
  <c r="OE39" i="7"/>
  <c r="OF39" i="7" s="1"/>
  <c r="OE41" i="8"/>
  <c r="OF41" i="8" s="1"/>
  <c r="OE63" i="1"/>
  <c r="OG63" i="1" s="1"/>
  <c r="F41" i="3"/>
  <c r="OE7" i="8"/>
  <c r="OF7" i="8" s="1"/>
  <c r="OE23" i="8"/>
  <c r="OF23" i="8" s="1"/>
  <c r="OE39" i="8"/>
  <c r="OF39" i="8" s="1"/>
  <c r="OE26" i="7"/>
  <c r="OF26" i="7" s="1"/>
  <c r="OE53" i="1"/>
  <c r="OG53" i="1" s="1"/>
  <c r="OE53" i="8"/>
  <c r="OF53" i="8" s="1"/>
  <c r="OE55" i="1"/>
  <c r="OG55" i="1" s="1"/>
  <c r="OE57" i="8"/>
  <c r="OF57" i="8" s="1"/>
  <c r="OE56" i="1"/>
  <c r="OG56" i="1" s="1"/>
  <c r="OE51" i="1"/>
  <c r="OG51" i="1" s="1"/>
  <c r="OE59" i="1"/>
  <c r="OG59" i="1" s="1"/>
  <c r="OE54" i="8"/>
  <c r="OF54" i="8" s="1"/>
  <c r="OE52" i="1"/>
  <c r="OG52" i="1" s="1"/>
  <c r="OE60" i="1"/>
  <c r="OG60" i="1" s="1"/>
  <c r="OE58" i="1"/>
  <c r="OG58" i="1" s="1"/>
  <c r="OF37" i="7"/>
  <c r="OF29" i="7"/>
  <c r="OF34" i="7"/>
  <c r="OF45" i="7"/>
  <c r="OF46" i="7"/>
  <c r="OF47" i="7"/>
  <c r="OF41" i="7"/>
  <c r="OF43" i="7"/>
  <c r="OF17" i="7"/>
  <c r="OF42" i="7"/>
  <c r="OF18" i="7"/>
  <c r="OF19" i="7"/>
  <c r="F27" i="3"/>
  <c r="OE9" i="1"/>
  <c r="OG9" i="1" s="1"/>
  <c r="OE25" i="1"/>
  <c r="OG25" i="1" s="1"/>
  <c r="F21" i="3"/>
  <c r="F47" i="3"/>
  <c r="F19" i="3"/>
  <c r="OE13" i="1"/>
  <c r="OG13" i="1" s="1"/>
  <c r="OE29" i="1"/>
  <c r="OG29" i="1" s="1"/>
  <c r="OE45" i="1"/>
  <c r="OG45" i="1" s="1"/>
  <c r="F37" i="3"/>
  <c r="OE6" i="1"/>
  <c r="OG6" i="1" s="1"/>
  <c r="OE10" i="1"/>
  <c r="OG10" i="1" s="1"/>
  <c r="OE14" i="1"/>
  <c r="OG14" i="1" s="1"/>
  <c r="OE18" i="1"/>
  <c r="OG18" i="1" s="1"/>
  <c r="OE22" i="1"/>
  <c r="OG22" i="1" s="1"/>
  <c r="OE26" i="1"/>
  <c r="OG26" i="1" s="1"/>
  <c r="OE30" i="1"/>
  <c r="OG30" i="1" s="1"/>
  <c r="OE34" i="1"/>
  <c r="OG34" i="1" s="1"/>
  <c r="OE38" i="1"/>
  <c r="OG38" i="1" s="1"/>
  <c r="OE42" i="1"/>
  <c r="OG42" i="1" s="1"/>
  <c r="OE46" i="1"/>
  <c r="OG46" i="1" s="1"/>
  <c r="F7" i="3"/>
  <c r="F15" i="3"/>
  <c r="F23" i="3"/>
  <c r="F31" i="3"/>
  <c r="F39" i="3"/>
  <c r="F17" i="3"/>
  <c r="OE11" i="1"/>
  <c r="OG11" i="1" s="1"/>
  <c r="OE35" i="1"/>
  <c r="OG35" i="1" s="1"/>
  <c r="OE43" i="1"/>
  <c r="OG43" i="1" s="1"/>
  <c r="F33" i="3"/>
  <c r="OE5" i="1"/>
  <c r="OG5" i="1" s="1"/>
  <c r="OF3" i="8" l="1"/>
  <c r="OF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<sst xmlns="http://schemas.openxmlformats.org/spreadsheetml/2006/main" count="5677" uniqueCount="900">
  <si>
    <t>Japan IO Sec. 390</t>
    <phoneticPr fontId="3"/>
  </si>
  <si>
    <t>011101</t>
  </si>
  <si>
    <t>011102</t>
  </si>
  <si>
    <t>011201</t>
  </si>
  <si>
    <t>011202</t>
  </si>
  <si>
    <t>0113001</t>
  </si>
  <si>
    <t>011401</t>
  </si>
  <si>
    <t>011501</t>
  </si>
  <si>
    <t>011502</t>
  </si>
  <si>
    <t>011509</t>
  </si>
  <si>
    <t>011601</t>
  </si>
  <si>
    <t>011602</t>
  </si>
  <si>
    <t>011603</t>
  </si>
  <si>
    <t>011609</t>
  </si>
  <si>
    <t>012101</t>
  </si>
  <si>
    <t>012102</t>
  </si>
  <si>
    <t>012103</t>
  </si>
  <si>
    <t>012104</t>
  </si>
  <si>
    <t>012105</t>
  </si>
  <si>
    <t>012109</t>
  </si>
  <si>
    <t>013101</t>
  </si>
  <si>
    <t>013102</t>
  </si>
  <si>
    <t>015101</t>
  </si>
  <si>
    <t>015201</t>
  </si>
  <si>
    <t>015301</t>
  </si>
  <si>
    <t>017101</t>
  </si>
  <si>
    <t>017102</t>
  </si>
  <si>
    <t>0172001</t>
  </si>
  <si>
    <t>061101</t>
  </si>
  <si>
    <t>062101</t>
  </si>
  <si>
    <t>062102</t>
  </si>
  <si>
    <t>062909</t>
  </si>
  <si>
    <t>111101</t>
  </si>
  <si>
    <t>111102</t>
  </si>
  <si>
    <t>111109</t>
  </si>
  <si>
    <t>111201</t>
  </si>
  <si>
    <t>111202</t>
  </si>
  <si>
    <t>111203</t>
  </si>
  <si>
    <t>111204</t>
  </si>
  <si>
    <t>111209</t>
  </si>
  <si>
    <t>111301</t>
  </si>
  <si>
    <t>111302</t>
  </si>
  <si>
    <t>111401</t>
  </si>
  <si>
    <t>111402</t>
  </si>
  <si>
    <t>111403</t>
  </si>
  <si>
    <t>111501</t>
  </si>
  <si>
    <t>111601</t>
  </si>
  <si>
    <t>111602</t>
  </si>
  <si>
    <t>111603</t>
  </si>
  <si>
    <t>111604</t>
  </si>
  <si>
    <t>111605</t>
  </si>
  <si>
    <t>111901</t>
  </si>
  <si>
    <t>111902</t>
  </si>
  <si>
    <t>111903</t>
  </si>
  <si>
    <t>111909</t>
  </si>
  <si>
    <t>112101</t>
  </si>
  <si>
    <t>112102</t>
  </si>
  <si>
    <t>112103</t>
  </si>
  <si>
    <t>112109</t>
  </si>
  <si>
    <t>112901</t>
  </si>
  <si>
    <t>112902</t>
  </si>
  <si>
    <t>112903</t>
  </si>
  <si>
    <t>113101</t>
  </si>
  <si>
    <t>113102</t>
  </si>
  <si>
    <t>114101</t>
  </si>
  <si>
    <t>151101</t>
  </si>
  <si>
    <t>151201</t>
  </si>
  <si>
    <t>151202</t>
  </si>
  <si>
    <t>151209</t>
  </si>
  <si>
    <t>151301</t>
  </si>
  <si>
    <t>151401</t>
  </si>
  <si>
    <t>151909</t>
  </si>
  <si>
    <t>152101</t>
  </si>
  <si>
    <t>152102</t>
  </si>
  <si>
    <t>152209</t>
  </si>
  <si>
    <t>152901</t>
  </si>
  <si>
    <t>152902</t>
  </si>
  <si>
    <t>152909</t>
  </si>
  <si>
    <t>161101</t>
  </si>
  <si>
    <t>161102</t>
  </si>
  <si>
    <t>161103</t>
  </si>
  <si>
    <t>161909</t>
  </si>
  <si>
    <t>162101</t>
  </si>
  <si>
    <t>162102</t>
  </si>
  <si>
    <t>162103</t>
  </si>
  <si>
    <t>162109</t>
  </si>
  <si>
    <t>163101</t>
  </si>
  <si>
    <t>163201</t>
  </si>
  <si>
    <t>163202</t>
  </si>
  <si>
    <t>163301</t>
  </si>
  <si>
    <t>163302</t>
  </si>
  <si>
    <t>164101</t>
  </si>
  <si>
    <t>164109</t>
  </si>
  <si>
    <t>164901</t>
  </si>
  <si>
    <t>164909</t>
  </si>
  <si>
    <t>191101</t>
  </si>
  <si>
    <t>201101</t>
  </si>
  <si>
    <t>202101</t>
  </si>
  <si>
    <t>202901</t>
  </si>
  <si>
    <t>202902</t>
  </si>
  <si>
    <t>202903</t>
  </si>
  <si>
    <t>202909</t>
  </si>
  <si>
    <t>203101</t>
  </si>
  <si>
    <t>203102</t>
  </si>
  <si>
    <t>204101</t>
  </si>
  <si>
    <t>204102</t>
  </si>
  <si>
    <t>204201</t>
  </si>
  <si>
    <t>204901</t>
  </si>
  <si>
    <t>204902</t>
  </si>
  <si>
    <t>204909</t>
  </si>
  <si>
    <t>205101</t>
  </si>
  <si>
    <t>205102</t>
  </si>
  <si>
    <t>205103</t>
  </si>
  <si>
    <t>205109</t>
  </si>
  <si>
    <t>206101</t>
  </si>
  <si>
    <t>207101</t>
  </si>
  <si>
    <t>208101</t>
  </si>
  <si>
    <t>208201</t>
  </si>
  <si>
    <t>208301</t>
  </si>
  <si>
    <t>208302</t>
  </si>
  <si>
    <t>208401</t>
  </si>
  <si>
    <t>208901</t>
  </si>
  <si>
    <t>208902</t>
  </si>
  <si>
    <t>208909</t>
  </si>
  <si>
    <t>211101</t>
  </si>
  <si>
    <t>212101</t>
  </si>
  <si>
    <t>212102</t>
  </si>
  <si>
    <t>221101</t>
  </si>
  <si>
    <t>222101</t>
  </si>
  <si>
    <t>222909</t>
  </si>
  <si>
    <t>231101</t>
  </si>
  <si>
    <t>231201</t>
  </si>
  <si>
    <t>251101</t>
  </si>
  <si>
    <t>251102</t>
  </si>
  <si>
    <t>251109</t>
  </si>
  <si>
    <t>252101</t>
  </si>
  <si>
    <t>252102</t>
  </si>
  <si>
    <t>252103</t>
  </si>
  <si>
    <t>253101</t>
  </si>
  <si>
    <t>259101</t>
  </si>
  <si>
    <t>259109</t>
  </si>
  <si>
    <t>259901</t>
  </si>
  <si>
    <t>259902</t>
  </si>
  <si>
    <t>259909</t>
  </si>
  <si>
    <t>261101</t>
  </si>
  <si>
    <t>261102</t>
  </si>
  <si>
    <t>261103</t>
  </si>
  <si>
    <t>261104</t>
  </si>
  <si>
    <t>2612011</t>
  </si>
  <si>
    <t>262101</t>
  </si>
  <si>
    <t>262201</t>
  </si>
  <si>
    <t>262301</t>
  </si>
  <si>
    <t>262302</t>
  </si>
  <si>
    <t>263101</t>
  </si>
  <si>
    <t>263102</t>
  </si>
  <si>
    <t>263103</t>
  </si>
  <si>
    <t>269901</t>
  </si>
  <si>
    <t>269909</t>
  </si>
  <si>
    <t>271101</t>
  </si>
  <si>
    <t>271102</t>
  </si>
  <si>
    <t>271103</t>
  </si>
  <si>
    <t>271109</t>
  </si>
  <si>
    <t>2712011</t>
  </si>
  <si>
    <t>272101</t>
  </si>
  <si>
    <t>272102</t>
  </si>
  <si>
    <t>272901</t>
  </si>
  <si>
    <t>272902</t>
  </si>
  <si>
    <t>272903</t>
  </si>
  <si>
    <t>272904</t>
  </si>
  <si>
    <t>272909</t>
  </si>
  <si>
    <t>281101</t>
  </si>
  <si>
    <t>281201</t>
  </si>
  <si>
    <t>289101</t>
  </si>
  <si>
    <t>289901</t>
  </si>
  <si>
    <t>289902</t>
  </si>
  <si>
    <t>289903</t>
  </si>
  <si>
    <t>289909</t>
  </si>
  <si>
    <t>291101</t>
  </si>
  <si>
    <t>291102</t>
  </si>
  <si>
    <t>291103</t>
  </si>
  <si>
    <t>291201</t>
  </si>
  <si>
    <t>291301</t>
  </si>
  <si>
    <t>291401</t>
  </si>
  <si>
    <t>291901</t>
  </si>
  <si>
    <t>291909</t>
  </si>
  <si>
    <t>301101</t>
  </si>
  <si>
    <t>301201</t>
  </si>
  <si>
    <t>301301</t>
  </si>
  <si>
    <t>301401</t>
  </si>
  <si>
    <t>301501</t>
  </si>
  <si>
    <t>301502</t>
  </si>
  <si>
    <t>301601</t>
  </si>
  <si>
    <t>301602</t>
  </si>
  <si>
    <t>301603</t>
  </si>
  <si>
    <t>301701</t>
  </si>
  <si>
    <t>301901</t>
  </si>
  <si>
    <t>301902</t>
  </si>
  <si>
    <t>301903</t>
  </si>
  <si>
    <t>301909</t>
  </si>
  <si>
    <t>311101</t>
  </si>
  <si>
    <t>311109</t>
  </si>
  <si>
    <t>311201</t>
  </si>
  <si>
    <t>311301</t>
  </si>
  <si>
    <t>311401</t>
  </si>
  <si>
    <t>311501</t>
  </si>
  <si>
    <t>311601</t>
  </si>
  <si>
    <t>321101</t>
  </si>
  <si>
    <t>321102</t>
  </si>
  <si>
    <t>321103</t>
  </si>
  <si>
    <t>321104</t>
  </si>
  <si>
    <t>329901</t>
  </si>
  <si>
    <t>329902</t>
  </si>
  <si>
    <t>329909</t>
  </si>
  <si>
    <t>331101</t>
  </si>
  <si>
    <t>331102</t>
  </si>
  <si>
    <t>331103</t>
  </si>
  <si>
    <t>331104</t>
  </si>
  <si>
    <t>331105</t>
  </si>
  <si>
    <t>331109</t>
  </si>
  <si>
    <t>332101</t>
  </si>
  <si>
    <t>332102</t>
  </si>
  <si>
    <t>333101</t>
  </si>
  <si>
    <t>333201</t>
  </si>
  <si>
    <t>339901</t>
  </si>
  <si>
    <t>339902</t>
  </si>
  <si>
    <t>339903</t>
  </si>
  <si>
    <t>339909</t>
  </si>
  <si>
    <t>341101</t>
  </si>
  <si>
    <t>341102</t>
  </si>
  <si>
    <t>341103</t>
  </si>
  <si>
    <t>341104</t>
  </si>
  <si>
    <t>341109</t>
  </si>
  <si>
    <t>341201</t>
  </si>
  <si>
    <t>341202</t>
  </si>
  <si>
    <t>342101</t>
  </si>
  <si>
    <t>342102</t>
  </si>
  <si>
    <t>342103</t>
  </si>
  <si>
    <t>351101</t>
  </si>
  <si>
    <t>352101</t>
  </si>
  <si>
    <t>352201</t>
  </si>
  <si>
    <t>353101</t>
  </si>
  <si>
    <t>353102</t>
  </si>
  <si>
    <t>354101</t>
  </si>
  <si>
    <t>354102</t>
  </si>
  <si>
    <t>354103</t>
  </si>
  <si>
    <t>354110</t>
  </si>
  <si>
    <t>359101</t>
  </si>
  <si>
    <t>359110</t>
  </si>
  <si>
    <t>359201</t>
  </si>
  <si>
    <t>359210</t>
  </si>
  <si>
    <t>359901</t>
  </si>
  <si>
    <t>359909</t>
  </si>
  <si>
    <t>391101</t>
  </si>
  <si>
    <t>391102</t>
  </si>
  <si>
    <t>391901</t>
  </si>
  <si>
    <t>391902</t>
  </si>
  <si>
    <t>391903</t>
  </si>
  <si>
    <t>391904</t>
  </si>
  <si>
    <t>391905</t>
  </si>
  <si>
    <t>391906</t>
  </si>
  <si>
    <t>391909</t>
  </si>
  <si>
    <t>392101</t>
  </si>
  <si>
    <t>411101</t>
  </si>
  <si>
    <t>411102</t>
  </si>
  <si>
    <t>411201</t>
  </si>
  <si>
    <t>411202</t>
  </si>
  <si>
    <t>412101</t>
  </si>
  <si>
    <t>413101</t>
  </si>
  <si>
    <t>413102</t>
  </si>
  <si>
    <t>413103</t>
  </si>
  <si>
    <t>419101</t>
  </si>
  <si>
    <t>419102</t>
  </si>
  <si>
    <t>419103</t>
  </si>
  <si>
    <t>419109</t>
  </si>
  <si>
    <t>4611001</t>
  </si>
  <si>
    <t>461103</t>
  </si>
  <si>
    <t>462101</t>
  </si>
  <si>
    <t>462201</t>
  </si>
  <si>
    <t>471101</t>
  </si>
  <si>
    <t>471102</t>
  </si>
  <si>
    <t>471103</t>
  </si>
  <si>
    <t>481101</t>
  </si>
  <si>
    <t>481102</t>
  </si>
  <si>
    <t>511101</t>
  </si>
  <si>
    <t>511201</t>
  </si>
  <si>
    <t>531101</t>
  </si>
  <si>
    <t>531201</t>
  </si>
  <si>
    <t>531202</t>
  </si>
  <si>
    <t>551101</t>
  </si>
  <si>
    <t>551102</t>
  </si>
  <si>
    <t>552101</t>
  </si>
  <si>
    <t>553101</t>
  </si>
  <si>
    <t>571101</t>
  </si>
  <si>
    <t>571201</t>
  </si>
  <si>
    <t>572101</t>
  </si>
  <si>
    <t>572102</t>
  </si>
  <si>
    <t>572201</t>
  </si>
  <si>
    <t>573101</t>
  </si>
  <si>
    <t>573201</t>
  </si>
  <si>
    <t>574101</t>
  </si>
  <si>
    <t>574201</t>
  </si>
  <si>
    <t>574301</t>
  </si>
  <si>
    <t>575101</t>
  </si>
  <si>
    <t>576101</t>
  </si>
  <si>
    <t>577101</t>
  </si>
  <si>
    <t>578101</t>
  </si>
  <si>
    <t>578901</t>
  </si>
  <si>
    <t>578902</t>
  </si>
  <si>
    <t>578903</t>
  </si>
  <si>
    <t>578904</t>
  </si>
  <si>
    <t>578905</t>
  </si>
  <si>
    <t>578906</t>
  </si>
  <si>
    <t>578907</t>
  </si>
  <si>
    <t>578909</t>
  </si>
  <si>
    <t>579101</t>
  </si>
  <si>
    <t>591101</t>
  </si>
  <si>
    <t>591102</t>
  </si>
  <si>
    <t>591103</t>
  </si>
  <si>
    <t>592101</t>
  </si>
  <si>
    <t>592102</t>
  </si>
  <si>
    <t>592103</t>
  </si>
  <si>
    <t>593101</t>
  </si>
  <si>
    <t>594101</t>
  </si>
  <si>
    <t>595101</t>
  </si>
  <si>
    <t>595102</t>
  </si>
  <si>
    <t>595103</t>
  </si>
  <si>
    <t>611101</t>
  </si>
  <si>
    <t>611201</t>
  </si>
  <si>
    <t>631101</t>
  </si>
  <si>
    <t>631102</t>
  </si>
  <si>
    <t>631103</t>
  </si>
  <si>
    <t>631104</t>
  </si>
  <si>
    <t>631201</t>
  </si>
  <si>
    <t>631202</t>
  </si>
  <si>
    <t>631203</t>
  </si>
  <si>
    <t>631204</t>
  </si>
  <si>
    <t>632101</t>
  </si>
  <si>
    <t>632102</t>
  </si>
  <si>
    <t>632103</t>
  </si>
  <si>
    <t>632104</t>
  </si>
  <si>
    <t>632105</t>
  </si>
  <si>
    <t>632106</t>
  </si>
  <si>
    <t>632201</t>
  </si>
  <si>
    <t>641101</t>
  </si>
  <si>
    <t>641102</t>
  </si>
  <si>
    <t>641103</t>
  </si>
  <si>
    <t>641104</t>
  </si>
  <si>
    <t>641105</t>
  </si>
  <si>
    <t>642101</t>
  </si>
  <si>
    <t>642102</t>
  </si>
  <si>
    <t>643101</t>
  </si>
  <si>
    <t>643102</t>
  </si>
  <si>
    <t>643103</t>
  </si>
  <si>
    <t>643104</t>
  </si>
  <si>
    <t>643105</t>
  </si>
  <si>
    <t>644101</t>
  </si>
  <si>
    <t>644102</t>
  </si>
  <si>
    <t>659901</t>
  </si>
  <si>
    <t>659902</t>
  </si>
  <si>
    <t>661101</t>
  </si>
  <si>
    <t>661201</t>
  </si>
  <si>
    <t>662101</t>
  </si>
  <si>
    <t>663110</t>
  </si>
  <si>
    <t>663210</t>
  </si>
  <si>
    <t>669901</t>
  </si>
  <si>
    <t>669902</t>
  </si>
  <si>
    <t>669903</t>
  </si>
  <si>
    <t>669904</t>
  </si>
  <si>
    <t>669905</t>
  </si>
  <si>
    <t>669909</t>
  </si>
  <si>
    <t>671101</t>
  </si>
  <si>
    <t>672101</t>
  </si>
  <si>
    <t>672102</t>
  </si>
  <si>
    <t>673101</t>
  </si>
  <si>
    <t>673102</t>
  </si>
  <si>
    <t>673103</t>
  </si>
  <si>
    <t>673104</t>
  </si>
  <si>
    <t>673109</t>
  </si>
  <si>
    <t>674101</t>
  </si>
  <si>
    <t>674102</t>
  </si>
  <si>
    <t>674103</t>
  </si>
  <si>
    <t>674104</t>
  </si>
  <si>
    <t>674105</t>
  </si>
  <si>
    <t>674109</t>
  </si>
  <si>
    <t>679901</t>
  </si>
  <si>
    <t>679902</t>
  </si>
  <si>
    <t>679903</t>
  </si>
  <si>
    <t>679904</t>
  </si>
  <si>
    <t>679909</t>
  </si>
  <si>
    <t>681100</t>
  </si>
  <si>
    <t>691100</t>
  </si>
  <si>
    <t>No.</t>
    <phoneticPr fontId="3"/>
  </si>
  <si>
    <t>米</t>
  </si>
  <si>
    <t>麦類</t>
  </si>
  <si>
    <t>いも類</t>
  </si>
  <si>
    <t>豆類</t>
  </si>
  <si>
    <t>野菜</t>
  </si>
  <si>
    <t>果実</t>
  </si>
  <si>
    <t>砂糖原料作物</t>
  </si>
  <si>
    <t>飲料用作物</t>
  </si>
  <si>
    <t>その他の食用耕種作物</t>
  </si>
  <si>
    <t>飼料作物</t>
  </si>
  <si>
    <t>種苗</t>
  </si>
  <si>
    <t>花き・花木類</t>
  </si>
  <si>
    <t>その他の非食用耕種作物</t>
  </si>
  <si>
    <t>酪農</t>
  </si>
  <si>
    <t>肉用牛</t>
  </si>
  <si>
    <t>豚</t>
  </si>
  <si>
    <t>鶏卵</t>
  </si>
  <si>
    <t>肉鶏</t>
  </si>
  <si>
    <t>その他の畜産</t>
  </si>
  <si>
    <t>獣医業</t>
  </si>
  <si>
    <t>農業サービス（獣医業を除く。）</t>
  </si>
  <si>
    <t>育林</t>
  </si>
  <si>
    <t>素材</t>
  </si>
  <si>
    <t>特用林産物（狩猟業を含む。）</t>
  </si>
  <si>
    <t>海面漁業</t>
  </si>
  <si>
    <t>海面養殖業</t>
  </si>
  <si>
    <t>内水面漁業・養殖業</t>
  </si>
  <si>
    <t>石炭・原油・天然ガス</t>
  </si>
  <si>
    <t>砂利・採石</t>
  </si>
  <si>
    <t>砕石</t>
  </si>
  <si>
    <t>その他の鉱物</t>
  </si>
  <si>
    <t>食肉</t>
  </si>
  <si>
    <t>酪農品</t>
  </si>
  <si>
    <t>その他の畜産食料品</t>
  </si>
  <si>
    <t>冷凍魚介類</t>
  </si>
  <si>
    <t>塩・干・くん製品</t>
  </si>
  <si>
    <t>水産びん・かん詰</t>
  </si>
  <si>
    <t>ねり製品</t>
  </si>
  <si>
    <t>その他の水産食料品</t>
  </si>
  <si>
    <t>精穀</t>
  </si>
  <si>
    <t>製粉</t>
  </si>
  <si>
    <t>めん類</t>
  </si>
  <si>
    <t>パン類</t>
  </si>
  <si>
    <t>菓子類</t>
  </si>
  <si>
    <t>農産保存食料品</t>
  </si>
  <si>
    <t>砂糖</t>
  </si>
  <si>
    <t>でん粉</t>
  </si>
  <si>
    <t>ぶどう糖・水あめ・異性化糖</t>
  </si>
  <si>
    <t>動植物油脂</t>
  </si>
  <si>
    <t>調味料</t>
  </si>
  <si>
    <t>冷凍調理食品</t>
  </si>
  <si>
    <t>レトルト食品</t>
  </si>
  <si>
    <t>そう菜・すし・弁当</t>
  </si>
  <si>
    <t>その他の食料品</t>
  </si>
  <si>
    <t>清酒</t>
  </si>
  <si>
    <t>ビール類</t>
  </si>
  <si>
    <t>ウイスキー類</t>
  </si>
  <si>
    <t>その他の酒類</t>
  </si>
  <si>
    <t>茶・コーヒー</t>
  </si>
  <si>
    <t>清涼飲料</t>
  </si>
  <si>
    <t>製氷</t>
  </si>
  <si>
    <t>飼料</t>
  </si>
  <si>
    <t>有機質肥料（別掲を除く。）</t>
  </si>
  <si>
    <t>たばこ</t>
  </si>
  <si>
    <t>紡績糸</t>
  </si>
  <si>
    <t>綿・スフ織物（合繊短繊維織物を含む。）</t>
  </si>
  <si>
    <t>絹・人絹織物（合繊長繊維織物を含む。）</t>
  </si>
  <si>
    <t>その他の織物</t>
  </si>
  <si>
    <t>ニット生地</t>
  </si>
  <si>
    <t>染色整理</t>
  </si>
  <si>
    <t>その他の繊維工業製品</t>
  </si>
  <si>
    <t>織物製衣服</t>
  </si>
  <si>
    <t>ニット製衣服</t>
  </si>
  <si>
    <t>その他の衣服・身の回り品</t>
  </si>
  <si>
    <t>寝具</t>
  </si>
  <si>
    <t>じゅうたん・床敷物</t>
  </si>
  <si>
    <t>その他の繊維既製品</t>
  </si>
  <si>
    <t>製材</t>
  </si>
  <si>
    <t>合板・集成材</t>
  </si>
  <si>
    <t>木材チップ</t>
  </si>
  <si>
    <t>その他の木製品</t>
  </si>
  <si>
    <t>木製家具</t>
  </si>
  <si>
    <t>金属製家具</t>
  </si>
  <si>
    <t>木製建具</t>
  </si>
  <si>
    <t>その他の家具・装備品</t>
  </si>
  <si>
    <t>パルプ</t>
  </si>
  <si>
    <t>洋紙・和紙</t>
  </si>
  <si>
    <t>板紙</t>
  </si>
  <si>
    <t>段ボール</t>
  </si>
  <si>
    <t>塗工紙・建設用加工紙</t>
  </si>
  <si>
    <t>段ボール箱</t>
  </si>
  <si>
    <t>その他の紙製容器</t>
  </si>
  <si>
    <t>紙製衛生材料・用品</t>
  </si>
  <si>
    <t>その他のパルプ・紙・紙加工品</t>
  </si>
  <si>
    <t>印刷・製版・製本</t>
  </si>
  <si>
    <t>化学肥料</t>
  </si>
  <si>
    <t>ソーダ工業製品</t>
  </si>
  <si>
    <t>無機顔料</t>
  </si>
  <si>
    <t>圧縮ガス・液化ガス</t>
  </si>
  <si>
    <t>塩</t>
  </si>
  <si>
    <t>その他の無機化学工業製品</t>
  </si>
  <si>
    <t>石油化学基礎製品</t>
  </si>
  <si>
    <t>石油化学系芳香族製品</t>
  </si>
  <si>
    <t>脂肪族中間物</t>
  </si>
  <si>
    <t>環式中間物・合成染料・有機顔料</t>
  </si>
  <si>
    <t>合成ゴム</t>
  </si>
  <si>
    <t>メタン誘導品</t>
  </si>
  <si>
    <t>可塑剤</t>
  </si>
  <si>
    <t>その他の有機化学工業製品</t>
  </si>
  <si>
    <t>熱硬化性樹脂</t>
  </si>
  <si>
    <t>熱可塑性樹脂</t>
  </si>
  <si>
    <t>高機能性樹脂</t>
  </si>
  <si>
    <t>その他の合成樹脂</t>
  </si>
  <si>
    <t>化学繊維</t>
  </si>
  <si>
    <t>医薬品</t>
  </si>
  <si>
    <t>油脂加工製品・界面活性剤</t>
  </si>
  <si>
    <t>化粧品・歯磨</t>
  </si>
  <si>
    <t>塗料</t>
  </si>
  <si>
    <t>印刷インキ</t>
  </si>
  <si>
    <t>農薬</t>
  </si>
  <si>
    <t>ゼラチン・接着剤</t>
  </si>
  <si>
    <t>写真感光材料</t>
  </si>
  <si>
    <t>その他の化学最終製品</t>
  </si>
  <si>
    <t>石油製品</t>
  </si>
  <si>
    <t>石炭製品</t>
  </si>
  <si>
    <t>舗装材料</t>
  </si>
  <si>
    <t>プラスチック製品</t>
  </si>
  <si>
    <t>タイヤ・チューブ</t>
  </si>
  <si>
    <t>その他のゴム製品</t>
  </si>
  <si>
    <t>革製履物</t>
  </si>
  <si>
    <t>なめし革・革製品・毛皮（革製履物を除く。）</t>
  </si>
  <si>
    <t>板ガラス・安全ガラス</t>
  </si>
  <si>
    <t>ガラス繊維・同製品</t>
  </si>
  <si>
    <t>その他のガラス製品</t>
  </si>
  <si>
    <t>セメント</t>
  </si>
  <si>
    <t>生コンクリート</t>
  </si>
  <si>
    <t>セメント製品</t>
  </si>
  <si>
    <t>陶磁器</t>
  </si>
  <si>
    <t>耐火物</t>
  </si>
  <si>
    <t>その他の建設用土石製品</t>
  </si>
  <si>
    <t>炭素・黒鉛製品</t>
  </si>
  <si>
    <t>研磨材</t>
  </si>
  <si>
    <t>その他の窯業・土石製品</t>
  </si>
  <si>
    <t>銑鉄</t>
  </si>
  <si>
    <t>フェロアロイ</t>
  </si>
  <si>
    <t>粗鋼（転炉）</t>
  </si>
  <si>
    <t>粗鋼（電気炉）</t>
  </si>
  <si>
    <t>鉄屑</t>
  </si>
  <si>
    <t>熱間圧延鋼材</t>
  </si>
  <si>
    <t>鋼管</t>
  </si>
  <si>
    <t>冷間仕上鋼材</t>
  </si>
  <si>
    <t>めっき鋼材</t>
  </si>
  <si>
    <t>鋳鍛鋼</t>
  </si>
  <si>
    <t>鋳鉄管</t>
  </si>
  <si>
    <t>鋳鉄品・鍛工品（鉄）</t>
  </si>
  <si>
    <t>鉄鋼シャースリット業</t>
  </si>
  <si>
    <t>その他の鉄鋼製品</t>
  </si>
  <si>
    <t>銅</t>
  </si>
  <si>
    <t>鉛・亜鉛（再生を含む。）</t>
  </si>
  <si>
    <t>アルミニウム（再生を含む。）</t>
  </si>
  <si>
    <t>その他の非鉄金属地金</t>
  </si>
  <si>
    <t>非鉄金属屑</t>
  </si>
  <si>
    <t>電線・ケーブル</t>
  </si>
  <si>
    <t>光ファイバケーブル</t>
  </si>
  <si>
    <t>伸銅品</t>
  </si>
  <si>
    <t>アルミ圧延製品</t>
  </si>
  <si>
    <t>非鉄金属素形材</t>
  </si>
  <si>
    <t>核燃料</t>
  </si>
  <si>
    <t>その他の非鉄金属製品</t>
  </si>
  <si>
    <t>建設用金属製品</t>
  </si>
  <si>
    <t>建築用金属製品</t>
  </si>
  <si>
    <t>ガス・石油機器・暖房・調理装置</t>
  </si>
  <si>
    <t>ボルト・ナット・リベット・スプリング</t>
  </si>
  <si>
    <t>金属製容器・製缶板金製品</t>
  </si>
  <si>
    <t>配管工事附属品・粉末や金製品・道具類</t>
  </si>
  <si>
    <t>その他の金属製品</t>
  </si>
  <si>
    <t>ボイラ</t>
  </si>
  <si>
    <t>タービン</t>
  </si>
  <si>
    <t>原動機</t>
  </si>
  <si>
    <t>ポンプ・圧縮機</t>
  </si>
  <si>
    <t>運搬機械</t>
  </si>
  <si>
    <t>冷凍機・温湿調整装置</t>
  </si>
  <si>
    <t>ベアリング</t>
  </si>
  <si>
    <t>その他のはん用機械</t>
  </si>
  <si>
    <t>農業用機械</t>
  </si>
  <si>
    <t>建設・鉱山機械</t>
  </si>
  <si>
    <t>繊維機械</t>
  </si>
  <si>
    <t>生活関連産業用機械</t>
  </si>
  <si>
    <t>化学機械</t>
  </si>
  <si>
    <t>鋳造装置・プラスチック加工機械</t>
  </si>
  <si>
    <t>金属工作機械</t>
  </si>
  <si>
    <t>金属加工機械</t>
  </si>
  <si>
    <t>機械工具</t>
  </si>
  <si>
    <t>半導体製造装置</t>
  </si>
  <si>
    <t>金型</t>
  </si>
  <si>
    <t>真空装置・真空機器</t>
  </si>
  <si>
    <t>ロボット</t>
  </si>
  <si>
    <t>その他の生産用機械</t>
  </si>
  <si>
    <t>複写機</t>
  </si>
  <si>
    <t>その他の事務用機械</t>
  </si>
  <si>
    <t>サービス用・娯楽用機器</t>
  </si>
  <si>
    <t>計測機器</t>
  </si>
  <si>
    <t>医療用機械器具</t>
  </si>
  <si>
    <t>光学機械・レンズ</t>
  </si>
  <si>
    <t>武器</t>
  </si>
  <si>
    <t>半導体素子</t>
  </si>
  <si>
    <t>集積回路</t>
  </si>
  <si>
    <t>液晶パネル</t>
  </si>
  <si>
    <t>フラットパネル・電子管</t>
  </si>
  <si>
    <t>記録メディア</t>
  </si>
  <si>
    <t>電子回路</t>
  </si>
  <si>
    <t>その他の電子部品</t>
  </si>
  <si>
    <t>回転電気機械</t>
  </si>
  <si>
    <t>変圧器・変成器</t>
  </si>
  <si>
    <t>開閉制御装置・配電盤</t>
  </si>
  <si>
    <t>配線器具</t>
  </si>
  <si>
    <t>内燃機関電装品</t>
  </si>
  <si>
    <t>その他の産業用電気機器</t>
  </si>
  <si>
    <t>民生用エアコンディショナ</t>
  </si>
  <si>
    <t>民生用電気機器（エアコンを除く。）</t>
  </si>
  <si>
    <t>電子応用装置</t>
  </si>
  <si>
    <t>電気計測器</t>
  </si>
  <si>
    <t>電球類</t>
  </si>
  <si>
    <t>電気照明器具</t>
  </si>
  <si>
    <t>電池</t>
  </si>
  <si>
    <t>その他の電気機械器具</t>
  </si>
  <si>
    <t>有線電気通信機器</t>
  </si>
  <si>
    <t>携帯電話機</t>
  </si>
  <si>
    <t>無線電気通信機器（携帯電話機を除く。）</t>
  </si>
  <si>
    <t>ラジオ・テレビ受信機</t>
  </si>
  <si>
    <t>その他の電気通信機器</t>
  </si>
  <si>
    <t>ビデオ機器・デジタルカメラ</t>
  </si>
  <si>
    <t>電気音響機器</t>
  </si>
  <si>
    <t>パーソナルコンピュータ</t>
  </si>
  <si>
    <t>電子計算機本体（パソコンを除く。）</t>
  </si>
  <si>
    <t>電子計算機附属装置</t>
  </si>
  <si>
    <t>乗用車</t>
  </si>
  <si>
    <t>トラック・バス・その他の自動車</t>
  </si>
  <si>
    <t>二輪自動車</t>
  </si>
  <si>
    <t>自動車用内燃機関</t>
  </si>
  <si>
    <t>自動車部品</t>
  </si>
  <si>
    <t>鋼船</t>
  </si>
  <si>
    <t>その他の船舶</t>
  </si>
  <si>
    <t>舶用内燃機関</t>
  </si>
  <si>
    <t>船舶修理</t>
  </si>
  <si>
    <t>鉄道車両</t>
  </si>
  <si>
    <t>鉄道車両修理</t>
  </si>
  <si>
    <t>航空機</t>
  </si>
  <si>
    <t>航空機修理</t>
  </si>
  <si>
    <t>自転車</t>
  </si>
  <si>
    <t>その他の輸送機械</t>
  </si>
  <si>
    <t>がん具</t>
  </si>
  <si>
    <t>運動用品</t>
  </si>
  <si>
    <t>身辺細貨品</t>
  </si>
  <si>
    <t>時計</t>
  </si>
  <si>
    <t>楽器</t>
  </si>
  <si>
    <t>筆記具・文具</t>
  </si>
  <si>
    <t>畳・わら加工品</t>
  </si>
  <si>
    <t>情報記録物</t>
  </si>
  <si>
    <t>その他の製造工業製品</t>
  </si>
  <si>
    <t>再生資源回収・加工処理</t>
  </si>
  <si>
    <t>住宅建築（木造）</t>
  </si>
  <si>
    <t>住宅建築（非木造）</t>
  </si>
  <si>
    <t>非住宅建築（木造）</t>
  </si>
  <si>
    <t>非住宅建築（非木造）</t>
  </si>
  <si>
    <t>建設補修</t>
  </si>
  <si>
    <t>道路関係公共事業</t>
  </si>
  <si>
    <t>河川・下水道・その他の公共事業</t>
  </si>
  <si>
    <t>農林関係公共事業</t>
  </si>
  <si>
    <t>鉄道軌道建設</t>
  </si>
  <si>
    <t>電力施設建設</t>
  </si>
  <si>
    <t>電気通信施設建設</t>
  </si>
  <si>
    <t>その他の土木建設</t>
  </si>
  <si>
    <t>事業用電力</t>
  </si>
  <si>
    <t>自家発電</t>
  </si>
  <si>
    <t>都市ガス</t>
  </si>
  <si>
    <t>熱供給業</t>
  </si>
  <si>
    <t>上水道・簡易水道</t>
  </si>
  <si>
    <t>工業用水</t>
  </si>
  <si>
    <t>下水道★★</t>
  </si>
  <si>
    <t>廃棄物処理（公営）★★</t>
  </si>
  <si>
    <t>廃棄物処理</t>
  </si>
  <si>
    <t>卸売</t>
  </si>
  <si>
    <t>小売</t>
  </si>
  <si>
    <t>金融</t>
  </si>
  <si>
    <t>生命保険</t>
  </si>
  <si>
    <t>損害保険</t>
  </si>
  <si>
    <t>不動産仲介・管理業</t>
  </si>
  <si>
    <t>不動産賃貸業</t>
  </si>
  <si>
    <t>住宅賃貸料</t>
  </si>
  <si>
    <t>住宅賃貸料（帰属家賃）</t>
  </si>
  <si>
    <t>鉄道旅客輸送</t>
  </si>
  <si>
    <t>鉄道貨物輸送</t>
  </si>
  <si>
    <t>バス</t>
  </si>
  <si>
    <t>ハイヤー・タクシー</t>
  </si>
  <si>
    <t>道路貨物輸送（自家輸送を除く。）</t>
  </si>
  <si>
    <t>自家輸送（旅客自動車）</t>
  </si>
  <si>
    <t>自家輸送（貨物自動車）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</si>
  <si>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</si>
  <si>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</si>
  <si>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</si>
  <si>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</si>
  <si>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</si>
  <si>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</si>
  <si>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</si>
  <si>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道路輸送施設提供</t>
  </si>
  <si>
    <t>水運施設管理（国公営）★★</t>
  </si>
  <si>
    <t>水運施設管理</t>
  </si>
  <si>
    <t>水運附帯サービス</t>
  </si>
  <si>
    <t>航空施設管理（公営）★★</t>
  </si>
  <si>
    <t>航空施設管理</t>
  </si>
  <si>
    <t>航空附帯サービス</t>
  </si>
  <si>
    <t>旅行・その他の運輸附帯サービス</t>
  </si>
  <si>
    <t>郵便・信書便</t>
  </si>
  <si>
    <t>固定電気通信</t>
  </si>
  <si>
    <t>移動電気通信</t>
  </si>
  <si>
    <t>電気通信に附帯するサービス</t>
  </si>
  <si>
    <t>公共放送</t>
  </si>
  <si>
    <t>民間放送</t>
  </si>
  <si>
    <t>有線放送</t>
  </si>
  <si>
    <t>情報サービス</t>
  </si>
  <si>
    <t>インターネット附随サービス</t>
  </si>
  <si>
    <t>映像・音声・文字情報制作（新聞・出版を除く。）</t>
  </si>
  <si>
    <t>新聞</t>
  </si>
  <si>
    <t>出版</t>
  </si>
  <si>
    <t>公務（中央）★★</t>
  </si>
  <si>
    <t>公務（地方）★★</t>
  </si>
  <si>
    <t>学校教育（国公立）★★</t>
  </si>
  <si>
    <t>学校教育（私立）★</t>
  </si>
  <si>
    <t>学校給食（国公立）★★</t>
  </si>
  <si>
    <t>学校給食（私立）★</t>
  </si>
  <si>
    <t>社会教育（国公立）★★</t>
  </si>
  <si>
    <t>社会教育（非営利）★</t>
  </si>
  <si>
    <t>その他の教育訓練機関（国公立）★★</t>
  </si>
  <si>
    <t>その他の教育訓練機関</t>
  </si>
  <si>
    <t>自然科学研究機関（国公立）★★</t>
  </si>
  <si>
    <t>人文・社会科学研究機関（国公立）★★</t>
  </si>
  <si>
    <t>自然科学研究機関（非営利）★</t>
  </si>
  <si>
    <t>人文・社会科学研究機関（非営利）★</t>
  </si>
  <si>
    <t>自然科学研究機関</t>
  </si>
  <si>
    <t>人文・社会科学研究機関</t>
  </si>
  <si>
    <t>企業内研究開発</t>
  </si>
  <si>
    <t>医療（入院診療）</t>
  </si>
  <si>
    <t>医療（入院外診療）</t>
  </si>
  <si>
    <t>医療（歯科診療）</t>
  </si>
  <si>
    <t>医療（調剤）</t>
  </si>
  <si>
    <t>医療（その他の医療サービス）</t>
  </si>
  <si>
    <t>保健衛生（国公立）★★</t>
  </si>
  <si>
    <t>保健衛生</t>
  </si>
  <si>
    <t>社会保険事業★★</t>
  </si>
  <si>
    <t>社会福祉（国公立）★★</t>
  </si>
  <si>
    <t>社会福祉（非営利）★</t>
  </si>
  <si>
    <t>社会福祉</t>
  </si>
  <si>
    <t>保育所</t>
  </si>
  <si>
    <t>介護（施設サービス）</t>
  </si>
  <si>
    <t>介護（施設サービスを除く。）</t>
  </si>
  <si>
    <t>会員制企業団体</t>
  </si>
  <si>
    <t>対家計民間非営利団体（別掲を除く。）★</t>
  </si>
  <si>
    <t>物品賃貸業（貸自動車を除く。）</t>
  </si>
  <si>
    <t>貸自動車業</t>
  </si>
  <si>
    <t>広告</t>
  </si>
  <si>
    <t>自動車整備</t>
  </si>
  <si>
    <t>機械修理</t>
  </si>
  <si>
    <t>法務・財務・会計サービス</t>
  </si>
  <si>
    <t>土木建築サービス</t>
  </si>
  <si>
    <t>労働者派遣サービス</t>
  </si>
  <si>
    <t>建物サービス</t>
  </si>
  <si>
    <t>警備業</t>
  </si>
  <si>
    <t>その他の対事業所サービス</t>
  </si>
  <si>
    <t>宿泊業</t>
  </si>
  <si>
    <t>飲食店</t>
  </si>
  <si>
    <t>持ち帰り・配達飲食サービス</t>
  </si>
  <si>
    <t>洗濯業</t>
  </si>
  <si>
    <t>理容業</t>
  </si>
  <si>
    <t>美容業</t>
  </si>
  <si>
    <t>浴場業</t>
  </si>
  <si>
    <t>その他の洗濯・理容・美容・浴場業</t>
  </si>
  <si>
    <t>映画館</t>
  </si>
  <si>
    <t>興行場（映画館を除く。）・興行団</t>
  </si>
  <si>
    <t>競輪・競馬等の競走場・競技団</t>
  </si>
  <si>
    <t>スポーツ施設提供業・公園・遊園地</t>
  </si>
  <si>
    <t>遊戯場</t>
  </si>
  <si>
    <t>その他の娯楽</t>
  </si>
  <si>
    <t>写真業</t>
  </si>
  <si>
    <t>冠婚葬祭業</t>
  </si>
  <si>
    <t>個人教授業</t>
  </si>
  <si>
    <t>各種修理業（別掲を除く。）</t>
  </si>
  <si>
    <t>その他の対個人サービス</t>
  </si>
  <si>
    <t>事務用品</t>
  </si>
  <si>
    <t>分類不明</t>
  </si>
  <si>
    <t>Total</t>
    <phoneticPr fontId="3"/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</si>
  <si>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</si>
  <si>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</si>
  <si>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</si>
  <si>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</si>
  <si>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</si>
  <si>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</si>
  <si>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</si>
  <si>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</si>
  <si>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</si>
  <si>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</si>
  <si>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</si>
  <si>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</si>
  <si>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</si>
  <si>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</si>
  <si>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</si>
  <si>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</si>
  <si>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</si>
  <si>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</si>
  <si>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</si>
  <si>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</si>
  <si>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</si>
  <si>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</si>
  <si>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</si>
  <si>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</si>
  <si>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</si>
  <si>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</si>
  <si>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</si>
  <si>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</si>
  <si>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</si>
  <si>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</si>
  <si>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</si>
  <si>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</si>
  <si>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</si>
  <si>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</si>
  <si>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</si>
  <si>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</si>
  <si>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</si>
  <si>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</si>
  <si>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</si>
  <si>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</si>
  <si>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</si>
  <si>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</si>
  <si>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</si>
  <si>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</si>
  <si>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Imported products</t>
  </si>
  <si>
    <t>Domestic</t>
    <phoneticPr fontId="3"/>
  </si>
  <si>
    <t>Import</t>
    <phoneticPr fontId="3"/>
  </si>
  <si>
    <t>Check_total</t>
    <phoneticPr fontId="3"/>
  </si>
  <si>
    <t>W</t>
    <phoneticPr fontId="3"/>
  </si>
  <si>
    <t>MU+W(=R)</t>
    <phoneticPr fontId="3"/>
  </si>
  <si>
    <t>HouseholdConsumption</t>
    <phoneticPr fontId="3"/>
  </si>
  <si>
    <t>OutsideHouseholdConsumption</t>
    <phoneticPr fontId="3"/>
  </si>
  <si>
    <t>GovernmentConsumption</t>
    <phoneticPr fontId="3"/>
  </si>
  <si>
    <t>IncreaseInStock</t>
    <phoneticPr fontId="3"/>
  </si>
  <si>
    <t>Export</t>
    <phoneticPr fontId="3"/>
  </si>
  <si>
    <t>MU_390_Domestic Total</t>
  </si>
  <si>
    <t>MU_390 Total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</si>
  <si>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</si>
  <si>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</si>
  <si>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</si>
  <si>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</si>
  <si>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</si>
  <si>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</si>
  <si>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</si>
  <si>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</si>
  <si>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</si>
  <si>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</si>
  <si>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</si>
  <si>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</si>
  <si>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</si>
  <si>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</si>
  <si>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</si>
  <si>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</si>
  <si>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</si>
  <si>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</si>
  <si>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</si>
  <si>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</si>
  <si>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</si>
  <si>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Mining waste, slag</t>
  </si>
  <si>
    <t>C12</t>
  </si>
  <si>
    <t>Other</t>
  </si>
  <si>
    <t>Cycle_to_IO</t>
  </si>
  <si>
    <t>Cyclical Use</t>
  </si>
  <si>
    <t>011301</t>
  </si>
  <si>
    <t>017201</t>
  </si>
  <si>
    <t>301905</t>
  </si>
  <si>
    <t>461101</t>
  </si>
  <si>
    <t>SubCode</t>
  </si>
  <si>
    <t>Name</t>
  </si>
  <si>
    <t>t</t>
  </si>
  <si>
    <t>4 Major sector total</t>
  </si>
  <si>
    <t>Other total</t>
  </si>
  <si>
    <t>事業用発電</t>
  </si>
  <si>
    <t>飲食サービス</t>
  </si>
  <si>
    <t>from Japan_MFI_SDA</t>
  </si>
  <si>
    <t>/Users/hata_s/Dropbox/01_Research/02_MF_TimeSeries/01_Data/02_Material/03_CyclicalUse/CycleUse_2015.xlsx</t>
  </si>
  <si>
    <t>Total</t>
  </si>
  <si>
    <t>per MU_390</t>
  </si>
  <si>
    <t>Food biomass</t>
    <phoneticPr fontId="1"/>
  </si>
  <si>
    <t>Fossil fuels</t>
  </si>
  <si>
    <t>Iron ore</t>
    <phoneticPr fontId="1"/>
  </si>
  <si>
    <t>Major metals</t>
    <phoneticPr fontId="1"/>
  </si>
  <si>
    <t>Other metals and ores</t>
    <phoneticPr fontId="1"/>
  </si>
  <si>
    <t>Stone, sand and clay</t>
    <phoneticPr fontId="1"/>
  </si>
  <si>
    <t>Other industrial minerals</t>
  </si>
  <si>
    <t>Major Category</t>
  </si>
  <si>
    <t>No.</t>
  </si>
  <si>
    <t>Integrated Classification</t>
  </si>
  <si>
    <t>Wood and other biomass</t>
  </si>
  <si>
    <t>Paper and wood waste</t>
  </si>
  <si>
    <t>Direct consumption</t>
  </si>
  <si>
    <t/>
  </si>
  <si>
    <t>工業製品の合計額で変動させる 家計消費・輸出ともに0の部門は除く</t>
  </si>
  <si>
    <t>Metal waste</t>
  </si>
  <si>
    <t>Other waste</t>
  </si>
  <si>
    <t>Plus total</t>
  </si>
  <si>
    <t>a10_Opt_DA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</si>
</sst>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0.0%"/>
    <numFmt numFmtId="165" formatCode="0.000000"/>
    <numFmt numFmtId="166" formatCode="0.000"/>
  </numFmts>
  <fonts count="8">
    <font>
      <sz val="12"/>
      <color theme="1"/>
      <name val="Calibri"/>
      <family val="2"/>
      <charset val="128"/>
      <scheme val="minor"/>
    </font>
    <font>
      <sz val="11"/>
      <name val="Calibri"/>
      <family val="2"/>
    </font>
    <font>
      <sz val="20"/>
      <name val="Calibri"/>
      <family val="2"/>
    </font>
    <font>
      <sz val="6"/>
      <name val="Calibri"/>
      <family val="2"/>
      <charset val="128"/>
      <scheme val="minor"/>
    </font>
    <font>
      <sz val="11"/>
      <color theme="1"/>
      <name val="游ゴシック Regular"/>
      <charset val="128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tted">
        <color auto="1"/>
      </left>
      <right/>
      <top/>
      <bottom style="double">
        <color indexed="64"/>
      </bottom>
      <diagonal/>
    </border>
    <border>
      <left style="dotted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9" fontId="6" fillId="0" borderId="0" applyFont="0" applyFill="0" applyBorder="0" applyAlignment="0" applyProtection="0">
      <alignment vertical="center"/>
    </xf>
    <xf numFmtId="0" fontId="6" fillId="0" borderId="11">
      <alignment vertical="center"/>
    </xf>
    <xf numFmtId="41" fontId="6" fillId="0" borderId="0" applyFont="0" applyFill="0" applyBorder="0" applyAlignment="0" applyProtection="0"/>
  </cellStyleXfs>
  <cellXfs count="45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2" borderId="0" xfId="0" applyFill="1" applyAlignment="1">
      <alignment horizontal="right"/>
    </xf>
    <xf numFmtId="0" fontId="4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/>
    <xf numFmtId="0" fontId="4" fillId="2" borderId="1" xfId="0" applyFont="1" applyFill="1" applyBorder="1">
      <alignment vertical="center"/>
    </xf>
    <xf numFmtId="49" fontId="0" fillId="0" borderId="0" xfId="0" applyNumberFormat="1" applyAlignment="1"/>
    <xf numFmtId="1" fontId="5" fillId="2" borderId="0" xfId="0" applyNumberFormat="1" applyFont="1" applyFill="1">
      <alignment vertical="center"/>
    </xf>
    <xf numFmtId="1" fontId="0" fillId="2" borderId="0" xfId="0" applyNumberFormat="1" applyFill="1">
      <alignment vertical="center"/>
    </xf>
    <xf numFmtId="0" fontId="0" fillId="2" borderId="2" xfId="0" applyFill="1" applyBorder="1">
      <alignment vertical="center"/>
    </xf>
    <xf numFmtId="1" fontId="0" fillId="2" borderId="2" xfId="0" applyNumberFormat="1" applyFill="1" applyBorder="1">
      <alignment vertical="center"/>
    </xf>
    <xf numFmtId="49" fontId="0" fillId="2" borderId="0" xfId="0" applyNumberFormat="1" applyFill="1" applyAlignment="1"/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1" fontId="0" fillId="2" borderId="5" xfId="0" applyNumberFormat="1" applyFill="1" applyBorder="1">
      <alignment vertical="center"/>
    </xf>
    <xf numFmtId="164" fontId="0" fillId="2" borderId="0" xfId="2" applyNumberFormat="1" applyFont="1" applyFill="1">
      <alignment vertical="center"/>
    </xf>
    <xf numFmtId="0" fontId="0" fillId="2" borderId="6" xfId="0" applyFill="1" applyBorder="1">
      <alignment vertical="center"/>
    </xf>
    <xf numFmtId="1" fontId="0" fillId="2" borderId="6" xfId="0" applyNumberFormat="1" applyFill="1" applyBorder="1">
      <alignment vertical="center"/>
    </xf>
    <xf numFmtId="49" fontId="0" fillId="0" borderId="7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165" fontId="0" fillId="2" borderId="0" xfId="0" applyNumberFormat="1" applyFill="1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" fontId="0" fillId="0" borderId="12" xfId="0" applyNumberFormat="1" applyBorder="1">
      <alignment vertical="center"/>
    </xf>
    <xf numFmtId="1" fontId="0" fillId="2" borderId="11" xfId="0" applyNumberFormat="1" applyFill="1" applyBorder="1">
      <alignment vertical="center"/>
    </xf>
    <xf numFmtId="0" fontId="7" fillId="2" borderId="11" xfId="3" applyFont="1" applyFill="1">
      <alignment vertical="center"/>
    </xf>
    <xf numFmtId="0" fontId="6" fillId="2" borderId="11" xfId="3" applyFill="1">
      <alignment vertical="center"/>
    </xf>
    <xf numFmtId="0" fontId="6" fillId="2" borderId="2" xfId="3" applyFill="1" applyBorder="1">
      <alignment vertical="center"/>
    </xf>
    <xf numFmtId="0" fontId="6" fillId="2" borderId="2" xfId="3" applyFill="1" applyBorder="1" applyAlignment="1">
      <alignment horizontal="left" vertical="center"/>
    </xf>
    <xf numFmtId="0" fontId="6" fillId="2" borderId="11" xfId="3" applyFill="1" applyAlignment="1">
      <alignment horizontal="left" vertical="center"/>
    </xf>
    <xf numFmtId="0" fontId="6" fillId="2" borderId="1" xfId="3" applyFill="1" applyBorder="1">
      <alignment vertical="center"/>
    </xf>
    <xf numFmtId="0" fontId="6" fillId="2" borderId="3" xfId="3" applyFill="1" applyBorder="1">
      <alignment vertical="center"/>
    </xf>
    <xf numFmtId="166" fontId="0" fillId="2" borderId="6" xfId="0" applyNumberFormat="1" applyFill="1" applyBorder="1">
      <alignment vertical="center"/>
    </xf>
    <xf numFmtId="41" fontId="0" fillId="2" borderId="0" xfId="4" applyFont="1" applyFill="1" applyAlignment="1">
      <alignment vertical="center"/>
    </xf>
    <xf numFmtId="41" fontId="0" fillId="2" borderId="2" xfId="4" applyFont="1" applyFill="1" applyBorder="1" applyAlignment="1">
      <alignment vertical="center"/>
    </xf>
    <xf numFmtId="1" fontId="0" fillId="2" borderId="2" xfId="4" applyNumberFormat="1" applyFont="1" applyFill="1" applyBorder="1" applyAlignment="1">
      <alignment vertical="center"/>
    </xf>
  </cellXfs>
  <cellStyles count="5">
    <cellStyle name="Comma [0]" xfId="4" builtinId="6"/>
    <cellStyle name="Normal" xfId="0" builtinId="0"/>
    <cellStyle name="Normal 2" xfId="3" xr:uid="{06843603-F02A-3743-A4BB-F7EACB3AB839}"/>
    <cellStyle name="Percent" xfId="2" builtinId="5"/>
    <cellStyle name="標準 2" xfId="1" xr:uid="{684B7885-80BB-4744-AC0C-3D78F193379D}"/>
  </cellStyles>
  <dxfs count="4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ta_s/Dropbox/01_Research/02_MF_TimeSeries/01_Data/02_Material/MaterialDataset_RTE.xlsx" TargetMode="External"/><Relationship Id="rId1" Type="http://schemas.openxmlformats.org/officeDocument/2006/relationships/externalLinkPath" Target="/Users/hata_s/Dropbox/01_Research/02_MF_TimeSeries/01_Data/02_Material/MaterialDataset_R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apanPhysical_2015"/>
      <sheetName val="Classification_RTE"/>
      <sheetName val="IntegratedClass_RTE"/>
      <sheetName val="Classification_correspondenece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543B-B864-1843-89E9-8CDF6B347449}">
  <dimension ref="A1:OG240"/>
  <sheetViews>
    <sheetView zoomScale="150" zoomScaleNormal="150" workbookViewId="0">
      <pane xSplit="2" ySplit="3" topLeftCell="OA43" activePane="bottomRight" state="frozen"/>
      <selection pane="topRight" activeCell="D1" sqref="D1"/>
      <selection pane="bottomLeft" activeCell="A4" sqref="A4"/>
      <selection pane="bottomRight" activeCell="OC49" sqref="OC49:OC60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3" width="6.83203125" style="3" customWidth="1"/>
    <col min="4" max="4" width="6" style="3" customWidth="1"/>
    <col min="5" max="5" width="6.83203125" style="3" customWidth="1"/>
    <col min="6" max="6" width="6" style="3" customWidth="1"/>
    <col min="7" max="7" width="6.83203125" style="3" customWidth="1"/>
    <col min="8" max="8" width="6.6640625" style="3" customWidth="1"/>
    <col min="9" max="10" width="6" style="3" customWidth="1"/>
    <col min="11" max="11" width="5.6640625" style="3" customWidth="1"/>
    <col min="12" max="12" width="6.6640625" style="3" customWidth="1"/>
    <col min="13" max="14" width="6.83203125" style="3" customWidth="1"/>
    <col min="15" max="15" width="5.6640625" style="3" customWidth="1"/>
    <col min="16" max="20" width="7.6640625" style="3" customWidth="1"/>
    <col min="21" max="21" width="6.83203125" style="3" customWidth="1"/>
    <col min="22" max="22" width="6.6640625" style="3" customWidth="1"/>
    <col min="23" max="24" width="6.83203125" style="3" customWidth="1"/>
    <col min="25" max="25" width="5.1640625" style="3" customWidth="1"/>
    <col min="26" max="26" width="6.83203125" style="3" customWidth="1"/>
    <col min="27" max="27" width="6.6640625" style="3" customWidth="1"/>
    <col min="28" max="29" width="6.83203125" style="3" customWidth="1"/>
    <col min="30" max="32" width="5.6640625" style="3" customWidth="1"/>
    <col min="33" max="33" width="6" style="3" customWidth="1"/>
    <col min="34" max="34" width="5.6640625" style="3" customWidth="1"/>
    <col min="35" max="36" width="6.83203125" style="3" customWidth="1"/>
    <col min="37" max="37" width="7.6640625" style="3" customWidth="1"/>
    <col min="38" max="38" width="6.83203125" style="3" customWidth="1"/>
    <col min="39" max="39" width="6" style="3" customWidth="1"/>
    <col min="40" max="40" width="6.6640625" style="3" customWidth="1"/>
    <col min="41" max="41" width="6.83203125" style="3" customWidth="1"/>
    <col min="42" max="43" width="7.6640625" style="3" customWidth="1"/>
    <col min="44" max="44" width="6.83203125" style="3" customWidth="1"/>
    <col min="45" max="46" width="7.6640625" style="3" customWidth="1"/>
    <col min="47" max="47" width="6.83203125" style="3" customWidth="1"/>
    <col min="48" max="49" width="7.6640625" style="3" customWidth="1"/>
    <col min="50" max="50" width="6.6640625" style="3" customWidth="1"/>
    <col min="51" max="52" width="7.6640625" style="3" customWidth="1"/>
    <col min="53" max="53" width="6.83203125" style="3" customWidth="1"/>
    <col min="54" max="54" width="6.6640625" style="3" customWidth="1"/>
    <col min="55" max="55" width="7.6640625" style="3" customWidth="1"/>
    <col min="56" max="56" width="6.83203125" style="3" customWidth="1"/>
    <col min="57" max="57" width="5.6640625" style="3" customWidth="1"/>
    <col min="58" max="58" width="6.6640625" style="3" customWidth="1"/>
    <col min="59" max="59" width="5.6640625" style="3" customWidth="1"/>
    <col min="60" max="61" width="6.83203125" style="3" customWidth="1"/>
    <col min="62" max="62" width="7.6640625" style="3" customWidth="1"/>
    <col min="63" max="63" width="4.6640625" style="3" customWidth="1"/>
    <col min="64" max="64" width="7.6640625" style="3" customWidth="1"/>
    <col min="65" max="65" width="6.83203125" style="3" customWidth="1"/>
    <col min="66" max="79" width="6.6640625" style="3" customWidth="1"/>
    <col min="80" max="88" width="10.5" style="3" customWidth="1"/>
    <col min="89" max="90" width="8.6640625" style="3" customWidth="1"/>
    <col min="91" max="92" width="6.6640625" style="3" customWidth="1"/>
    <col min="93" max="93" width="5.6640625" style="3" customWidth="1"/>
    <col min="94" max="95" width="7.6640625" style="3" customWidth="1"/>
    <col min="96" max="96" width="6.83203125" style="3" customWidth="1"/>
    <col min="97" max="97" width="7.6640625" style="3" customWidth="1"/>
    <col min="98" max="98" width="6.83203125" style="3" customWidth="1"/>
    <col min="99" max="99" width="7.6640625" style="3" customWidth="1"/>
    <col min="100" max="100" width="6.83203125" style="3" customWidth="1"/>
    <col min="101" max="101" width="6.6640625" style="3" customWidth="1"/>
    <col min="102" max="102" width="6.83203125" style="3" customWidth="1"/>
    <col min="103" max="103" width="7.6640625" style="3" customWidth="1"/>
    <col min="104" max="105" width="6.83203125" style="3" customWidth="1"/>
    <col min="106" max="107" width="7.6640625" style="3" customWidth="1"/>
    <col min="108" max="108" width="6.6640625" style="3" customWidth="1"/>
    <col min="109" max="109" width="7.6640625" style="3" customWidth="1"/>
    <col min="110" max="110" width="6.6640625" style="3" customWidth="1"/>
    <col min="111" max="120" width="7.6640625" style="3" customWidth="1"/>
    <col min="121" max="124" width="6.6640625" style="3" customWidth="1"/>
    <col min="125" max="125" width="7.6640625" style="3" customWidth="1"/>
    <col min="126" max="126" width="8.6640625" style="3" customWidth="1"/>
    <col min="127" max="127" width="7.6640625" style="3" customWidth="1"/>
    <col min="128" max="129" width="8.6640625" style="3" customWidth="1"/>
    <col min="130" max="131" width="7.6640625" style="3" customWidth="1"/>
    <col min="132" max="132" width="5.6640625" style="3" customWidth="1"/>
    <col min="133" max="133" width="6.6640625" style="3" customWidth="1"/>
    <col min="134" max="134" width="7.6640625" style="3" customWidth="1"/>
    <col min="135" max="135" width="6.83203125" style="3" customWidth="1"/>
    <col min="136" max="137" width="7.6640625" style="3" customWidth="1"/>
    <col min="138" max="139" width="8.6640625" style="3" customWidth="1"/>
    <col min="140" max="140" width="7.6640625" style="3" customWidth="1"/>
    <col min="141" max="142" width="6.83203125" style="3" customWidth="1"/>
    <col min="143" max="143" width="6.6640625" style="3" customWidth="1"/>
    <col min="144" max="144" width="6.83203125" style="3" customWidth="1"/>
    <col min="145" max="146" width="8.6640625" style="3" customWidth="1"/>
    <col min="147" max="148" width="7.6640625" style="3" customWidth="1"/>
    <col min="149" max="149" width="6.83203125" style="3" customWidth="1"/>
    <col min="150" max="150" width="2.6640625" style="3" customWidth="1"/>
    <col min="151" max="154" width="6.83203125" style="3" customWidth="1"/>
    <col min="155" max="155" width="6" style="3" customWidth="1"/>
    <col min="156" max="156" width="6.83203125" style="3" customWidth="1"/>
    <col min="157" max="157" width="6.6640625" style="3" customWidth="1"/>
    <col min="158" max="158" width="6.83203125" style="3" customWidth="1"/>
    <col min="159" max="159" width="6" style="3" customWidth="1"/>
    <col min="160" max="160" width="8.6640625" style="3" customWidth="1"/>
    <col min="161" max="162" width="7.6640625" style="3" customWidth="1"/>
    <col min="163" max="163" width="8.6640625" style="3" customWidth="1"/>
    <col min="164" max="164" width="2.6640625" style="3" customWidth="1"/>
    <col min="165" max="165" width="6.83203125" style="3" customWidth="1"/>
    <col min="166" max="166" width="6.6640625" style="3" customWidth="1"/>
    <col min="167" max="167" width="6" style="3" customWidth="1"/>
    <col min="168" max="169" width="7.6640625" style="3" customWidth="1"/>
    <col min="170" max="170" width="5.6640625" style="3" customWidth="1"/>
    <col min="171" max="171" width="6.6640625" style="3" customWidth="1"/>
    <col min="172" max="172" width="6.83203125" style="3" customWidth="1"/>
    <col min="173" max="174" width="6.6640625" style="3" customWidth="1"/>
    <col min="175" max="175" width="6.83203125" style="3" customWidth="1"/>
    <col min="176" max="177" width="6.6640625" style="3" customWidth="1"/>
    <col min="178" max="178" width="7.6640625" style="3" customWidth="1"/>
    <col min="179" max="185" width="6.6640625" style="3" customWidth="1"/>
    <col min="186" max="186" width="7.6640625" style="3" customWidth="1"/>
    <col min="187" max="187" width="6.6640625" style="3" customWidth="1"/>
    <col min="188" max="188" width="7.6640625" style="3" customWidth="1"/>
    <col min="189" max="202" width="6.6640625" style="3" customWidth="1"/>
    <col min="203" max="203" width="7.6640625" style="3" customWidth="1"/>
    <col min="204" max="208" width="6.6640625" style="3" customWidth="1"/>
    <col min="209" max="210" width="7.6640625" style="3" customWidth="1"/>
    <col min="211" max="211" width="5.6640625" style="3" customWidth="1"/>
    <col min="212" max="212" width="6.6640625" style="3" customWidth="1"/>
    <col min="213" max="214" width="7.6640625" style="3" customWidth="1"/>
    <col min="215" max="221" width="6.6640625" style="3" customWidth="1"/>
    <col min="222" max="222" width="7.6640625" style="3" customWidth="1"/>
    <col min="223" max="229" width="6.6640625" style="3" customWidth="1"/>
    <col min="230" max="230" width="5.6640625" style="3" customWidth="1"/>
    <col min="231" max="231" width="6.6640625" style="3" customWidth="1"/>
    <col min="232" max="233" width="5.6640625" style="3" customWidth="1"/>
    <col min="234" max="236" width="6.6640625" style="3" customWidth="1"/>
    <col min="237" max="237" width="5.6640625" style="3" customWidth="1"/>
    <col min="238" max="238" width="6.6640625" style="3" customWidth="1"/>
    <col min="239" max="240" width="7.6640625" style="3" customWidth="1"/>
    <col min="241" max="241" width="6.6640625" style="3" customWidth="1"/>
    <col min="242" max="243" width="7.6640625" style="3" customWidth="1"/>
    <col min="244" max="244" width="6.83203125" style="3" customWidth="1"/>
    <col min="245" max="245" width="5.6640625" style="3" customWidth="1"/>
    <col min="246" max="246" width="6.6640625" style="3" customWidth="1"/>
    <col min="247" max="247" width="5.6640625" style="3" customWidth="1"/>
    <col min="248" max="250" width="6.6640625" style="3" customWidth="1"/>
    <col min="251" max="251" width="5.6640625" style="3" customWidth="1"/>
    <col min="252" max="253" width="6.6640625" style="3" customWidth="1"/>
    <col min="254" max="254" width="5.6640625" style="3" customWidth="1"/>
    <col min="255" max="255" width="6.6640625" style="3" customWidth="1"/>
    <col min="256" max="256" width="6" style="3" customWidth="1"/>
    <col min="257" max="258" width="5.6640625" style="3" customWidth="1"/>
    <col min="259" max="259" width="6.6640625" style="3" customWidth="1"/>
    <col min="260" max="260" width="6" style="3" customWidth="1"/>
    <col min="261" max="261" width="6.6640625" style="3" customWidth="1"/>
    <col min="262" max="262" width="7.6640625" style="3" customWidth="1"/>
    <col min="263" max="263" width="9.83203125" style="3" customWidth="1"/>
    <col min="264" max="265" width="7.6640625" style="3" customWidth="1"/>
    <col min="266" max="266" width="6.83203125" style="3" customWidth="1"/>
    <col min="267" max="267" width="8.6640625" style="3" customWidth="1"/>
    <col min="268" max="268" width="7.6640625" style="3" customWidth="1"/>
    <col min="269" max="271" width="8.6640625" style="3" customWidth="1"/>
    <col min="272" max="272" width="7.6640625" style="3" customWidth="1"/>
    <col min="273" max="273" width="6.83203125" style="3" customWidth="1"/>
    <col min="274" max="274" width="6" style="3" customWidth="1"/>
    <col min="275" max="276" width="8.6640625" style="3" customWidth="1"/>
    <col min="277" max="277" width="7.6640625" style="3" customWidth="1"/>
    <col min="278" max="278" width="8.6640625" style="3" customWidth="1"/>
    <col min="279" max="279" width="5.1640625" style="3" customWidth="1"/>
    <col min="280" max="280" width="6.6640625" style="3" customWidth="1"/>
    <col min="281" max="281" width="4.6640625" style="3" customWidth="1"/>
    <col min="282" max="284" width="6.6640625" style="3" customWidth="1"/>
    <col min="285" max="286" width="7.6640625" style="3" customWidth="1"/>
    <col min="287" max="289" width="6.6640625" style="3" customWidth="1"/>
    <col min="290" max="291" width="6" style="3" customWidth="1"/>
    <col min="292" max="293" width="6.6640625" style="3" customWidth="1"/>
    <col min="294" max="294" width="6" style="3" customWidth="1"/>
    <col min="295" max="295" width="5.1640625" style="3" customWidth="1"/>
    <col min="296" max="297" width="6" style="3" customWidth="1"/>
    <col min="298" max="298" width="6.83203125" style="3" customWidth="1"/>
    <col min="299" max="299" width="7.6640625" style="3" customWidth="1"/>
    <col min="300" max="301" width="6.83203125" style="3" customWidth="1"/>
    <col min="302" max="303" width="6" style="3" customWidth="1"/>
    <col min="304" max="304" width="6.83203125" style="3" customWidth="1"/>
    <col min="305" max="305" width="6" style="3" customWidth="1"/>
    <col min="306" max="307" width="6.6640625" style="3" customWidth="1"/>
    <col min="308" max="308" width="6" style="3" customWidth="1"/>
    <col min="309" max="312" width="4.6640625" style="3" customWidth="1"/>
    <col min="313" max="316" width="5.6640625" style="3" customWidth="1"/>
    <col min="317" max="318" width="6.6640625" style="3" customWidth="1"/>
    <col min="319" max="322" width="5.6640625" style="3" customWidth="1"/>
    <col min="323" max="323" width="7.6640625" style="3" customWidth="1"/>
    <col min="324" max="324" width="5.6640625" style="3" customWidth="1"/>
    <col min="325" max="325" width="6.6640625" style="3" customWidth="1"/>
    <col min="326" max="327" width="7.6640625" style="3" customWidth="1"/>
    <col min="328" max="328" width="6.83203125" style="3" customWidth="1"/>
    <col min="329" max="331" width="6.6640625" style="3" customWidth="1"/>
    <col min="332" max="332" width="6.83203125" style="3" customWidth="1"/>
    <col min="333" max="333" width="5.1640625" style="3" customWidth="1"/>
    <col min="334" max="335" width="6" style="3" customWidth="1"/>
    <col min="336" max="337" width="5.6640625" style="3" customWidth="1"/>
    <col min="338" max="338" width="6.6640625" style="3" customWidth="1"/>
    <col min="339" max="339" width="5.6640625" style="3" customWidth="1"/>
    <col min="340" max="340" width="6.6640625" style="3" customWidth="1"/>
    <col min="341" max="341" width="5.6640625" style="3" customWidth="1"/>
    <col min="342" max="342" width="6.6640625" style="3" customWidth="1"/>
    <col min="343" max="343" width="3.6640625" style="3" customWidth="1"/>
    <col min="344" max="346" width="7.6640625" style="3" customWidth="1"/>
    <col min="347" max="347" width="6.6640625" style="3" customWidth="1"/>
    <col min="348" max="348" width="7.6640625" style="3" customWidth="1"/>
    <col min="349" max="357" width="6.6640625" style="3" customWidth="1"/>
    <col min="358" max="358" width="6.83203125" style="3" customWidth="1"/>
    <col min="359" max="361" width="6.6640625" style="3" customWidth="1"/>
    <col min="362" max="362" width="5.6640625" style="3" customWidth="1"/>
    <col min="363" max="363" width="6.6640625" style="3" customWidth="1"/>
    <col min="364" max="365" width="7.6640625" style="3" customWidth="1"/>
    <col min="366" max="366" width="5.6640625" style="3" customWidth="1"/>
    <col min="367" max="367" width="6.6640625" style="3" customWidth="1"/>
    <col min="368" max="368" width="4.6640625" style="3" customWidth="1"/>
    <col min="369" max="370" width="6.6640625" style="3" customWidth="1"/>
    <col min="371" max="371" width="7.6640625" style="3" customWidth="1"/>
    <col min="372" max="372" width="6.83203125" style="3" customWidth="1"/>
    <col min="373" max="373" width="7.6640625" style="3" customWidth="1"/>
    <col min="374" max="374" width="6.83203125" style="3" customWidth="1"/>
    <col min="375" max="375" width="6.6640625" style="3" customWidth="1"/>
    <col min="376" max="376" width="5.6640625" style="3" customWidth="1"/>
    <col min="377" max="377" width="6.6640625" style="3" customWidth="1"/>
    <col min="378" max="378" width="5.6640625" style="3" customWidth="1"/>
    <col min="379" max="379" width="6.6640625" style="3" customWidth="1"/>
    <col min="380" max="380" width="4.6640625" style="3" customWidth="1"/>
    <col min="381" max="381" width="6" style="3" customWidth="1"/>
    <col min="382" max="383" width="6.83203125" style="3" customWidth="1"/>
    <col min="384" max="384" width="6.6640625" style="3" customWidth="1"/>
    <col min="385" max="385" width="6" style="3" customWidth="1"/>
    <col min="386" max="386" width="5.6640625" style="3" customWidth="1"/>
    <col min="387" max="388" width="6.6640625" style="3" customWidth="1"/>
    <col min="389" max="389" width="5.6640625" style="3" customWidth="1"/>
    <col min="390" max="390" width="6.6640625" style="3" customWidth="1"/>
    <col min="391" max="391" width="7.6640625" style="3" customWidth="1"/>
    <col min="392" max="392" width="6.6640625" style="3" customWidth="1"/>
    <col min="393" max="393" width="10.6640625" style="3"/>
    <col min="394" max="395" width="10.6640625" style="3" customWidth="1" outlineLevel="1"/>
    <col min="396" max="16384" width="10.6640625" style="3"/>
  </cols>
  <sheetData>
    <row r="1" spans="1:397" ht="26">
      <c r="A1" s="1" t="str" cm="1">
        <f t="array" aca="1" ref="A1" ca="1">RIGHT(CELL("filename",A1),LEN(CELL("filename",A1))-FIND("]", CELL("filename",A1)))</f>
        <v>MU_390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  <c r="NQ1" s="3">
        <v>379</v>
      </c>
      <c r="NR1" s="3">
        <v>380</v>
      </c>
      <c r="NS1" s="3">
        <v>381</v>
      </c>
      <c r="NT1" s="3">
        <v>382</v>
      </c>
      <c r="NU1" s="3">
        <v>383</v>
      </c>
      <c r="NV1" s="3">
        <v>384</v>
      </c>
      <c r="NW1" s="3">
        <v>385</v>
      </c>
      <c r="NX1" s="3">
        <v>386</v>
      </c>
      <c r="NY1" s="3">
        <v>387</v>
      </c>
      <c r="NZ1" s="3">
        <v>388</v>
      </c>
      <c r="OA1" s="3">
        <v>389</v>
      </c>
      <c r="OB1" s="3">
        <v>390</v>
      </c>
    </row>
    <row r="2" spans="1:397" ht="18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5" t="s">
        <v>66</v>
      </c>
      <c r="BQ2" s="5" t="s">
        <v>67</v>
      </c>
      <c r="BR2" s="5" t="s">
        <v>68</v>
      </c>
      <c r="BS2" s="5" t="s">
        <v>69</v>
      </c>
      <c r="BT2" s="5" t="s">
        <v>70</v>
      </c>
      <c r="BU2" s="5" t="s">
        <v>71</v>
      </c>
      <c r="BV2" s="5" t="s">
        <v>72</v>
      </c>
      <c r="BW2" s="5" t="s">
        <v>73</v>
      </c>
      <c r="BX2" s="5" t="s">
        <v>74</v>
      </c>
      <c r="BY2" s="5" t="s">
        <v>75</v>
      </c>
      <c r="BZ2" s="5" t="s">
        <v>76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81</v>
      </c>
      <c r="CF2" s="5" t="s">
        <v>82</v>
      </c>
      <c r="CG2" s="5" t="s">
        <v>83</v>
      </c>
      <c r="CH2" s="5" t="s">
        <v>84</v>
      </c>
      <c r="CI2" s="5" t="s">
        <v>85</v>
      </c>
      <c r="CJ2" s="5" t="s">
        <v>86</v>
      </c>
      <c r="CK2" s="5" t="s">
        <v>87</v>
      </c>
      <c r="CL2" s="5" t="s">
        <v>88</v>
      </c>
      <c r="CM2" s="5" t="s">
        <v>89</v>
      </c>
      <c r="CN2" s="5" t="s">
        <v>90</v>
      </c>
      <c r="CO2" s="5" t="s">
        <v>91</v>
      </c>
      <c r="CP2" s="5" t="s">
        <v>92</v>
      </c>
      <c r="CQ2" s="5" t="s">
        <v>93</v>
      </c>
      <c r="CR2" s="5" t="s">
        <v>94</v>
      </c>
      <c r="CS2" s="5" t="s">
        <v>95</v>
      </c>
      <c r="CT2" s="5" t="s">
        <v>96</v>
      </c>
      <c r="CU2" s="5" t="s">
        <v>97</v>
      </c>
      <c r="CV2" s="5" t="s">
        <v>98</v>
      </c>
      <c r="CW2" s="5" t="s">
        <v>99</v>
      </c>
      <c r="CX2" s="5" t="s">
        <v>100</v>
      </c>
      <c r="CY2" s="5" t="s">
        <v>101</v>
      </c>
      <c r="CZ2" s="5" t="s">
        <v>102</v>
      </c>
      <c r="DA2" s="5" t="s">
        <v>103</v>
      </c>
      <c r="DB2" s="5" t="s">
        <v>104</v>
      </c>
      <c r="DC2" s="5" t="s">
        <v>105</v>
      </c>
      <c r="DD2" s="5" t="s">
        <v>106</v>
      </c>
      <c r="DE2" s="5" t="s">
        <v>107</v>
      </c>
      <c r="DF2" s="5" t="s">
        <v>108</v>
      </c>
      <c r="DG2" s="5" t="s">
        <v>109</v>
      </c>
      <c r="DH2" s="5" t="s">
        <v>110</v>
      </c>
      <c r="DI2" s="5" t="s">
        <v>111</v>
      </c>
      <c r="DJ2" s="5" t="s">
        <v>112</v>
      </c>
      <c r="DK2" s="5" t="s">
        <v>113</v>
      </c>
      <c r="DL2" s="5" t="s">
        <v>114</v>
      </c>
      <c r="DM2" s="5" t="s">
        <v>115</v>
      </c>
      <c r="DN2" s="5" t="s">
        <v>116</v>
      </c>
      <c r="DO2" s="5" t="s">
        <v>117</v>
      </c>
      <c r="DP2" s="5" t="s">
        <v>118</v>
      </c>
      <c r="DQ2" s="5" t="s">
        <v>119</v>
      </c>
      <c r="DR2" s="5" t="s">
        <v>120</v>
      </c>
      <c r="DS2" s="5" t="s">
        <v>121</v>
      </c>
      <c r="DT2" s="5" t="s">
        <v>122</v>
      </c>
      <c r="DU2" s="5" t="s">
        <v>123</v>
      </c>
      <c r="DV2" s="5" t="s">
        <v>124</v>
      </c>
      <c r="DW2" s="5" t="s">
        <v>125</v>
      </c>
      <c r="DX2" s="5" t="s">
        <v>126</v>
      </c>
      <c r="DY2" s="5" t="s">
        <v>127</v>
      </c>
      <c r="DZ2" s="5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5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5" t="s">
        <v>145</v>
      </c>
      <c r="ER2" s="5" t="s">
        <v>146</v>
      </c>
      <c r="ES2" s="5" t="s">
        <v>147</v>
      </c>
      <c r="ET2" s="5" t="s">
        <v>148</v>
      </c>
      <c r="EU2" s="5" t="s">
        <v>149</v>
      </c>
      <c r="EV2" s="5" t="s">
        <v>150</v>
      </c>
      <c r="EW2" s="5" t="s">
        <v>151</v>
      </c>
      <c r="EX2" s="5" t="s">
        <v>152</v>
      </c>
      <c r="EY2" s="5" t="s">
        <v>153</v>
      </c>
      <c r="EZ2" s="5" t="s">
        <v>154</v>
      </c>
      <c r="FA2" s="5" t="s">
        <v>155</v>
      </c>
      <c r="FB2" s="5" t="s">
        <v>156</v>
      </c>
      <c r="FC2" s="5" t="s">
        <v>157</v>
      </c>
      <c r="FD2" s="5" t="s">
        <v>158</v>
      </c>
      <c r="FE2" s="5" t="s">
        <v>159</v>
      </c>
      <c r="FF2" s="5" t="s">
        <v>160</v>
      </c>
      <c r="FG2" s="5" t="s">
        <v>161</v>
      </c>
      <c r="FH2" s="5" t="s">
        <v>162</v>
      </c>
      <c r="FI2" s="5" t="s">
        <v>163</v>
      </c>
      <c r="FJ2" s="5" t="s">
        <v>164</v>
      </c>
      <c r="FK2" s="5" t="s">
        <v>165</v>
      </c>
      <c r="FL2" s="5" t="s">
        <v>166</v>
      </c>
      <c r="FM2" s="5" t="s">
        <v>167</v>
      </c>
      <c r="FN2" s="5" t="s">
        <v>168</v>
      </c>
      <c r="FO2" s="5" t="s">
        <v>169</v>
      </c>
      <c r="FP2" s="5" t="s">
        <v>170</v>
      </c>
      <c r="FQ2" s="5" t="s">
        <v>171</v>
      </c>
      <c r="FR2" s="5" t="s">
        <v>172</v>
      </c>
      <c r="FS2" s="5" t="s">
        <v>173</v>
      </c>
      <c r="FT2" s="5" t="s">
        <v>174</v>
      </c>
      <c r="FU2" s="5" t="s">
        <v>175</v>
      </c>
      <c r="FV2" s="5" t="s">
        <v>176</v>
      </c>
      <c r="FW2" s="5" t="s">
        <v>177</v>
      </c>
      <c r="FX2" s="5" t="s">
        <v>178</v>
      </c>
      <c r="FY2" s="5" t="s">
        <v>179</v>
      </c>
      <c r="FZ2" s="5" t="s">
        <v>180</v>
      </c>
      <c r="GA2" s="5" t="s">
        <v>181</v>
      </c>
      <c r="GB2" s="5" t="s">
        <v>182</v>
      </c>
      <c r="GC2" s="5" t="s">
        <v>183</v>
      </c>
      <c r="GD2" s="5" t="s">
        <v>184</v>
      </c>
      <c r="GE2" s="5" t="s">
        <v>185</v>
      </c>
      <c r="GF2" s="5" t="s">
        <v>186</v>
      </c>
      <c r="GG2" s="5" t="s">
        <v>187</v>
      </c>
      <c r="GH2" s="5" t="s">
        <v>188</v>
      </c>
      <c r="GI2" s="5" t="s">
        <v>189</v>
      </c>
      <c r="GJ2" s="5" t="s">
        <v>190</v>
      </c>
      <c r="GK2" s="5" t="s">
        <v>191</v>
      </c>
      <c r="GL2" s="5" t="s">
        <v>192</v>
      </c>
      <c r="GM2" s="5" t="s">
        <v>193</v>
      </c>
      <c r="GN2" s="5" t="s">
        <v>194</v>
      </c>
      <c r="GO2" s="5" t="s">
        <v>195</v>
      </c>
      <c r="GP2" s="5" t="s">
        <v>196</v>
      </c>
      <c r="GQ2" s="5" t="s">
        <v>197</v>
      </c>
      <c r="GR2" s="5" t="s">
        <v>198</v>
      </c>
      <c r="GS2" s="5" t="s">
        <v>199</v>
      </c>
      <c r="GT2" s="5" t="s">
        <v>200</v>
      </c>
      <c r="GU2" s="5" t="s">
        <v>201</v>
      </c>
      <c r="GV2" s="5" t="s">
        <v>202</v>
      </c>
      <c r="GW2" s="5" t="s">
        <v>203</v>
      </c>
      <c r="GX2" s="5" t="s">
        <v>204</v>
      </c>
      <c r="GY2" s="5" t="s">
        <v>205</v>
      </c>
      <c r="GZ2" s="5" t="s">
        <v>206</v>
      </c>
      <c r="HA2" s="5" t="s">
        <v>207</v>
      </c>
      <c r="HB2" s="5" t="s">
        <v>208</v>
      </c>
      <c r="HC2" s="5" t="s">
        <v>209</v>
      </c>
      <c r="HD2" s="5" t="s">
        <v>210</v>
      </c>
      <c r="HE2" s="5" t="s">
        <v>211</v>
      </c>
      <c r="HF2" s="5" t="s">
        <v>212</v>
      </c>
      <c r="HG2" s="5" t="s">
        <v>213</v>
      </c>
      <c r="HH2" s="5" t="s">
        <v>214</v>
      </c>
      <c r="HI2" s="5" t="s">
        <v>215</v>
      </c>
      <c r="HJ2" s="5" t="s">
        <v>216</v>
      </c>
      <c r="HK2" s="5" t="s">
        <v>217</v>
      </c>
      <c r="HL2" s="5" t="s">
        <v>218</v>
      </c>
      <c r="HM2" s="5" t="s">
        <v>219</v>
      </c>
      <c r="HN2" s="5" t="s">
        <v>220</v>
      </c>
      <c r="HO2" s="5" t="s">
        <v>221</v>
      </c>
      <c r="HP2" s="5" t="s">
        <v>222</v>
      </c>
      <c r="HQ2" s="5" t="s">
        <v>223</v>
      </c>
      <c r="HR2" s="5" t="s">
        <v>224</v>
      </c>
      <c r="HS2" s="5" t="s">
        <v>225</v>
      </c>
      <c r="HT2" s="5" t="s">
        <v>226</v>
      </c>
      <c r="HU2" s="5" t="s">
        <v>227</v>
      </c>
      <c r="HV2" s="5" t="s">
        <v>228</v>
      </c>
      <c r="HW2" s="5" t="s">
        <v>229</v>
      </c>
      <c r="HX2" s="5" t="s">
        <v>230</v>
      </c>
      <c r="HY2" s="5" t="s">
        <v>231</v>
      </c>
      <c r="HZ2" s="5" t="s">
        <v>232</v>
      </c>
      <c r="IA2" s="5" t="s">
        <v>233</v>
      </c>
      <c r="IB2" s="5" t="s">
        <v>234</v>
      </c>
      <c r="IC2" s="5" t="s">
        <v>235</v>
      </c>
      <c r="ID2" s="5" t="s">
        <v>236</v>
      </c>
      <c r="IE2" s="5" t="s">
        <v>237</v>
      </c>
      <c r="IF2" s="5" t="s">
        <v>238</v>
      </c>
      <c r="IG2" s="5" t="s">
        <v>239</v>
      </c>
      <c r="IH2" s="5" t="s">
        <v>240</v>
      </c>
      <c r="II2" s="5" t="s">
        <v>241</v>
      </c>
      <c r="IJ2" s="5" t="s">
        <v>242</v>
      </c>
      <c r="IK2" s="5" t="s">
        <v>243</v>
      </c>
      <c r="IL2" s="5" t="s">
        <v>244</v>
      </c>
      <c r="IM2" s="5" t="s">
        <v>245</v>
      </c>
      <c r="IN2" s="5" t="s">
        <v>246</v>
      </c>
      <c r="IO2" s="5" t="s">
        <v>247</v>
      </c>
      <c r="IP2" s="5" t="s">
        <v>248</v>
      </c>
      <c r="IQ2" s="5" t="s">
        <v>249</v>
      </c>
      <c r="IR2" s="5" t="s">
        <v>250</v>
      </c>
      <c r="IS2" s="5" t="s">
        <v>251</v>
      </c>
      <c r="IT2" s="5" t="s">
        <v>252</v>
      </c>
      <c r="IU2" s="5" t="s">
        <v>253</v>
      </c>
      <c r="IV2" s="5" t="s">
        <v>254</v>
      </c>
      <c r="IW2" s="5" t="s">
        <v>255</v>
      </c>
      <c r="IX2" s="5" t="s">
        <v>256</v>
      </c>
      <c r="IY2" s="5" t="s">
        <v>257</v>
      </c>
      <c r="IZ2" s="5" t="s">
        <v>258</v>
      </c>
      <c r="JA2" s="5" t="s">
        <v>259</v>
      </c>
      <c r="JB2" s="5" t="s">
        <v>260</v>
      </c>
      <c r="JC2" s="5" t="s">
        <v>261</v>
      </c>
      <c r="JD2" s="5" t="s">
        <v>262</v>
      </c>
      <c r="JE2" s="5" t="s">
        <v>263</v>
      </c>
      <c r="JF2" s="5" t="s">
        <v>264</v>
      </c>
      <c r="JG2" s="5" t="s">
        <v>265</v>
      </c>
      <c r="JH2" s="5" t="s">
        <v>266</v>
      </c>
      <c r="JI2" s="5" t="s">
        <v>267</v>
      </c>
      <c r="JJ2" s="5" t="s">
        <v>268</v>
      </c>
      <c r="JK2" s="5" t="s">
        <v>269</v>
      </c>
      <c r="JL2" s="5" t="s">
        <v>270</v>
      </c>
      <c r="JM2" s="5" t="s">
        <v>271</v>
      </c>
      <c r="JN2" s="5" t="s">
        <v>272</v>
      </c>
      <c r="JO2" s="5" t="s">
        <v>273</v>
      </c>
      <c r="JP2" s="5" t="s">
        <v>274</v>
      </c>
      <c r="JQ2" s="5" t="s">
        <v>275</v>
      </c>
      <c r="JR2" s="5" t="s">
        <v>276</v>
      </c>
      <c r="JS2" s="5" t="s">
        <v>277</v>
      </c>
      <c r="JT2" s="5" t="s">
        <v>278</v>
      </c>
      <c r="JU2" s="5" t="s">
        <v>279</v>
      </c>
      <c r="JV2" s="5" t="s">
        <v>280</v>
      </c>
      <c r="JW2" s="5" t="s">
        <v>281</v>
      </c>
      <c r="JX2" s="5" t="s">
        <v>282</v>
      </c>
      <c r="JY2" s="5" t="s">
        <v>283</v>
      </c>
      <c r="JZ2" s="5" t="s">
        <v>284</v>
      </c>
      <c r="KA2" s="5" t="s">
        <v>285</v>
      </c>
      <c r="KB2" s="5" t="s">
        <v>286</v>
      </c>
      <c r="KC2" s="5" t="s">
        <v>287</v>
      </c>
      <c r="KD2" s="5" t="s">
        <v>288</v>
      </c>
      <c r="KE2" s="5" t="s">
        <v>289</v>
      </c>
      <c r="KF2" s="5" t="s">
        <v>290</v>
      </c>
      <c r="KG2" s="5" t="s">
        <v>291</v>
      </c>
      <c r="KH2" s="5" t="s">
        <v>292</v>
      </c>
      <c r="KI2" s="5" t="s">
        <v>293</v>
      </c>
      <c r="KJ2" s="5" t="s">
        <v>294</v>
      </c>
      <c r="KK2" s="5" t="s">
        <v>295</v>
      </c>
      <c r="KL2" s="5" t="s">
        <v>296</v>
      </c>
      <c r="KM2" s="5" t="s">
        <v>297</v>
      </c>
      <c r="KN2" s="5" t="s">
        <v>298</v>
      </c>
      <c r="KO2" s="5" t="s">
        <v>299</v>
      </c>
      <c r="KP2" s="5" t="s">
        <v>300</v>
      </c>
      <c r="KQ2" s="5" t="s">
        <v>301</v>
      </c>
      <c r="KR2" s="5" t="s">
        <v>302</v>
      </c>
      <c r="KS2" s="5" t="s">
        <v>303</v>
      </c>
      <c r="KT2" s="5" t="s">
        <v>304</v>
      </c>
      <c r="KU2" s="5" t="s">
        <v>305</v>
      </c>
      <c r="KV2" s="5" t="s">
        <v>306</v>
      </c>
      <c r="KW2" s="5" t="s">
        <v>307</v>
      </c>
      <c r="KX2" s="5" t="s">
        <v>308</v>
      </c>
      <c r="KY2" s="5" t="s">
        <v>309</v>
      </c>
      <c r="KZ2" s="5" t="s">
        <v>310</v>
      </c>
      <c r="LA2" s="5" t="s">
        <v>311</v>
      </c>
      <c r="LB2" s="5" t="s">
        <v>312</v>
      </c>
      <c r="LC2" s="5" t="s">
        <v>313</v>
      </c>
      <c r="LD2" s="5" t="s">
        <v>314</v>
      </c>
      <c r="LE2" s="5" t="s">
        <v>315</v>
      </c>
      <c r="LF2" s="5" t="s">
        <v>316</v>
      </c>
      <c r="LG2" s="5" t="s">
        <v>317</v>
      </c>
      <c r="LH2" s="5" t="s">
        <v>318</v>
      </c>
      <c r="LI2" s="5" t="s">
        <v>319</v>
      </c>
      <c r="LJ2" s="5" t="s">
        <v>320</v>
      </c>
      <c r="LK2" s="5" t="s">
        <v>321</v>
      </c>
      <c r="LL2" s="5" t="s">
        <v>322</v>
      </c>
      <c r="LM2" s="5" t="s">
        <v>323</v>
      </c>
      <c r="LN2" s="5" t="s">
        <v>324</v>
      </c>
      <c r="LO2" s="5" t="s">
        <v>325</v>
      </c>
      <c r="LP2" s="5" t="s">
        <v>326</v>
      </c>
      <c r="LQ2" s="5" t="s">
        <v>327</v>
      </c>
      <c r="LR2" s="5" t="s">
        <v>328</v>
      </c>
      <c r="LS2" s="5" t="s">
        <v>329</v>
      </c>
      <c r="LT2" s="5" t="s">
        <v>330</v>
      </c>
      <c r="LU2" s="5" t="s">
        <v>331</v>
      </c>
      <c r="LV2" s="5" t="s">
        <v>332</v>
      </c>
      <c r="LW2" s="5" t="s">
        <v>333</v>
      </c>
      <c r="LX2" s="5" t="s">
        <v>334</v>
      </c>
      <c r="LY2" s="5" t="s">
        <v>335</v>
      </c>
      <c r="LZ2" s="5" t="s">
        <v>336</v>
      </c>
      <c r="MA2" s="5" t="s">
        <v>337</v>
      </c>
      <c r="MB2" s="5" t="s">
        <v>338</v>
      </c>
      <c r="MC2" s="5" t="s">
        <v>339</v>
      </c>
      <c r="MD2" s="5" t="s">
        <v>340</v>
      </c>
      <c r="ME2" s="5" t="s">
        <v>341</v>
      </c>
      <c r="MF2" s="5" t="s">
        <v>342</v>
      </c>
      <c r="MG2" s="5" t="s">
        <v>343</v>
      </c>
      <c r="MH2" s="5" t="s">
        <v>344</v>
      </c>
      <c r="MI2" s="5" t="s">
        <v>345</v>
      </c>
      <c r="MJ2" s="5" t="s">
        <v>346</v>
      </c>
      <c r="MK2" s="5" t="s">
        <v>347</v>
      </c>
      <c r="ML2" s="5" t="s">
        <v>348</v>
      </c>
      <c r="MM2" s="5" t="s">
        <v>349</v>
      </c>
      <c r="MN2" s="5" t="s">
        <v>350</v>
      </c>
      <c r="MO2" s="5" t="s">
        <v>351</v>
      </c>
      <c r="MP2" s="5" t="s">
        <v>352</v>
      </c>
      <c r="MQ2" s="5" t="s">
        <v>353</v>
      </c>
      <c r="MR2" s="5" t="s">
        <v>354</v>
      </c>
      <c r="MS2" s="5" t="s">
        <v>355</v>
      </c>
      <c r="MT2" s="5" t="s">
        <v>356</v>
      </c>
      <c r="MU2" s="5" t="s">
        <v>357</v>
      </c>
      <c r="MV2" s="5" t="s">
        <v>358</v>
      </c>
      <c r="MW2" s="5" t="s">
        <v>359</v>
      </c>
      <c r="MX2" s="5" t="s">
        <v>360</v>
      </c>
      <c r="MY2" s="5" t="s">
        <v>361</v>
      </c>
      <c r="MZ2" s="5" t="s">
        <v>362</v>
      </c>
      <c r="NA2" s="5" t="s">
        <v>363</v>
      </c>
      <c r="NB2" s="5" t="s">
        <v>364</v>
      </c>
      <c r="NC2" s="5" t="s">
        <v>365</v>
      </c>
      <c r="ND2" s="5" t="s">
        <v>366</v>
      </c>
      <c r="NE2" s="5" t="s">
        <v>367</v>
      </c>
      <c r="NF2" s="5" t="s">
        <v>368</v>
      </c>
      <c r="NG2" s="5" t="s">
        <v>369</v>
      </c>
      <c r="NH2" s="5" t="s">
        <v>370</v>
      </c>
      <c r="NI2" s="5" t="s">
        <v>371</v>
      </c>
      <c r="NJ2" s="5" t="s">
        <v>372</v>
      </c>
      <c r="NK2" s="5" t="s">
        <v>373</v>
      </c>
      <c r="NL2" s="5" t="s">
        <v>374</v>
      </c>
      <c r="NM2" s="5" t="s">
        <v>375</v>
      </c>
      <c r="NN2" s="5" t="s">
        <v>376</v>
      </c>
      <c r="NO2" s="5" t="s">
        <v>377</v>
      </c>
      <c r="NP2" s="5" t="s">
        <v>378</v>
      </c>
      <c r="NQ2" s="5" t="s">
        <v>379</v>
      </c>
      <c r="NR2" s="5" t="s">
        <v>380</v>
      </c>
      <c r="NS2" s="5" t="s">
        <v>381</v>
      </c>
      <c r="NT2" s="5" t="s">
        <v>382</v>
      </c>
      <c r="NU2" s="5" t="s">
        <v>383</v>
      </c>
      <c r="NV2" s="5" t="s">
        <v>384</v>
      </c>
      <c r="NW2" s="5" t="s">
        <v>385</v>
      </c>
      <c r="NX2" s="5" t="s">
        <v>386</v>
      </c>
      <c r="NY2" s="5" t="s">
        <v>387</v>
      </c>
      <c r="NZ2" s="5" t="s">
        <v>388</v>
      </c>
      <c r="OA2" s="5" t="s">
        <v>389</v>
      </c>
      <c r="OB2" s="5" t="s">
        <v>390</v>
      </c>
    </row>
    <row r="3" spans="1:397" ht="19" thickBot="1">
      <c r="A3" s="6" t="s">
        <v>391</v>
      </c>
      <c r="B3" s="7"/>
      <c r="C3" s="8" t="s">
        <v>392</v>
      </c>
      <c r="D3" s="8" t="s">
        <v>393</v>
      </c>
      <c r="E3" s="8" t="s">
        <v>394</v>
      </c>
      <c r="F3" s="8" t="s">
        <v>395</v>
      </c>
      <c r="G3" s="8" t="s">
        <v>396</v>
      </c>
      <c r="H3" s="8" t="s">
        <v>397</v>
      </c>
      <c r="I3" s="8" t="s">
        <v>398</v>
      </c>
      <c r="J3" s="8" t="s">
        <v>399</v>
      </c>
      <c r="K3" s="8" t="s">
        <v>400</v>
      </c>
      <c r="L3" s="8" t="s">
        <v>401</v>
      </c>
      <c r="M3" s="8" t="s">
        <v>402</v>
      </c>
      <c r="N3" s="8" t="s">
        <v>403</v>
      </c>
      <c r="O3" s="8" t="s">
        <v>404</v>
      </c>
      <c r="P3" s="8" t="s">
        <v>405</v>
      </c>
      <c r="Q3" s="8" t="s">
        <v>406</v>
      </c>
      <c r="R3" s="8" t="s">
        <v>407</v>
      </c>
      <c r="S3" s="8" t="s">
        <v>408</v>
      </c>
      <c r="T3" s="8" t="s">
        <v>409</v>
      </c>
      <c r="U3" s="8" t="s">
        <v>410</v>
      </c>
      <c r="V3" s="8" t="s">
        <v>411</v>
      </c>
      <c r="W3" s="8" t="s">
        <v>412</v>
      </c>
      <c r="X3" s="8" t="s">
        <v>413</v>
      </c>
      <c r="Y3" s="8" t="s">
        <v>414</v>
      </c>
      <c r="Z3" s="8" t="s">
        <v>415</v>
      </c>
      <c r="AA3" s="8" t="s">
        <v>416</v>
      </c>
      <c r="AB3" s="8" t="s">
        <v>417</v>
      </c>
      <c r="AC3" s="8" t="s">
        <v>418</v>
      </c>
      <c r="AD3" s="8" t="s">
        <v>419</v>
      </c>
      <c r="AE3" s="8" t="s">
        <v>420</v>
      </c>
      <c r="AF3" s="8" t="s">
        <v>421</v>
      </c>
      <c r="AG3" s="8" t="s">
        <v>422</v>
      </c>
      <c r="AH3" s="8" t="s">
        <v>423</v>
      </c>
      <c r="AI3" s="8" t="s">
        <v>424</v>
      </c>
      <c r="AJ3" s="8" t="s">
        <v>425</v>
      </c>
      <c r="AK3" s="8" t="s">
        <v>426</v>
      </c>
      <c r="AL3" s="8" t="s">
        <v>427</v>
      </c>
      <c r="AM3" s="8" t="s">
        <v>428</v>
      </c>
      <c r="AN3" s="8" t="s">
        <v>429</v>
      </c>
      <c r="AO3" s="8" t="s">
        <v>430</v>
      </c>
      <c r="AP3" s="8" t="s">
        <v>431</v>
      </c>
      <c r="AQ3" s="8" t="s">
        <v>432</v>
      </c>
      <c r="AR3" s="8" t="s">
        <v>433</v>
      </c>
      <c r="AS3" s="8" t="s">
        <v>434</v>
      </c>
      <c r="AT3" s="8" t="s">
        <v>435</v>
      </c>
      <c r="AU3" s="8" t="s">
        <v>436</v>
      </c>
      <c r="AV3" s="8" t="s">
        <v>437</v>
      </c>
      <c r="AW3" s="8" t="s">
        <v>438</v>
      </c>
      <c r="AX3" s="8" t="s">
        <v>439</v>
      </c>
      <c r="AY3" s="8" t="s">
        <v>440</v>
      </c>
      <c r="AZ3" s="8" t="s">
        <v>441</v>
      </c>
      <c r="BA3" s="8" t="s">
        <v>442</v>
      </c>
      <c r="BB3" s="8" t="s">
        <v>443</v>
      </c>
      <c r="BC3" s="8" t="s">
        <v>444</v>
      </c>
      <c r="BD3" s="8" t="s">
        <v>445</v>
      </c>
      <c r="BE3" s="8" t="s">
        <v>446</v>
      </c>
      <c r="BF3" s="8" t="s">
        <v>447</v>
      </c>
      <c r="BG3" s="8" t="s">
        <v>448</v>
      </c>
      <c r="BH3" s="8" t="s">
        <v>449</v>
      </c>
      <c r="BI3" s="8" t="s">
        <v>450</v>
      </c>
      <c r="BJ3" s="8" t="s">
        <v>451</v>
      </c>
      <c r="BK3" s="8" t="s">
        <v>452</v>
      </c>
      <c r="BL3" s="8" t="s">
        <v>453</v>
      </c>
      <c r="BM3" s="8" t="s">
        <v>454</v>
      </c>
      <c r="BN3" s="8" t="s">
        <v>455</v>
      </c>
      <c r="BO3" s="8" t="s">
        <v>456</v>
      </c>
      <c r="BP3" s="8" t="s">
        <v>457</v>
      </c>
      <c r="BQ3" s="8" t="s">
        <v>458</v>
      </c>
      <c r="BR3" s="8" t="s">
        <v>459</v>
      </c>
      <c r="BS3" s="8" t="s">
        <v>460</v>
      </c>
      <c r="BT3" s="8" t="s">
        <v>461</v>
      </c>
      <c r="BU3" s="8" t="s">
        <v>462</v>
      </c>
      <c r="BV3" s="8" t="s">
        <v>463</v>
      </c>
      <c r="BW3" s="8" t="s">
        <v>464</v>
      </c>
      <c r="BX3" s="8" t="s">
        <v>465</v>
      </c>
      <c r="BY3" s="8" t="s">
        <v>466</v>
      </c>
      <c r="BZ3" s="8" t="s">
        <v>467</v>
      </c>
      <c r="CA3" s="8" t="s">
        <v>468</v>
      </c>
      <c r="CB3" s="8" t="s">
        <v>469</v>
      </c>
      <c r="CC3" s="8" t="s">
        <v>470</v>
      </c>
      <c r="CD3" s="8" t="s">
        <v>471</v>
      </c>
      <c r="CE3" s="8" t="s">
        <v>472</v>
      </c>
      <c r="CF3" s="8" t="s">
        <v>473</v>
      </c>
      <c r="CG3" s="8" t="s">
        <v>474</v>
      </c>
      <c r="CH3" s="8" t="s">
        <v>475</v>
      </c>
      <c r="CI3" s="8" t="s">
        <v>476</v>
      </c>
      <c r="CJ3" s="8" t="s">
        <v>477</v>
      </c>
      <c r="CK3" s="8" t="s">
        <v>478</v>
      </c>
      <c r="CL3" s="8" t="s">
        <v>479</v>
      </c>
      <c r="CM3" s="8" t="s">
        <v>480</v>
      </c>
      <c r="CN3" s="8" t="s">
        <v>481</v>
      </c>
      <c r="CO3" s="8" t="s">
        <v>482</v>
      </c>
      <c r="CP3" s="8" t="s">
        <v>483</v>
      </c>
      <c r="CQ3" s="8" t="s">
        <v>484</v>
      </c>
      <c r="CR3" s="8" t="s">
        <v>485</v>
      </c>
      <c r="CS3" s="8" t="s">
        <v>486</v>
      </c>
      <c r="CT3" s="8" t="s">
        <v>487</v>
      </c>
      <c r="CU3" s="8" t="s">
        <v>488</v>
      </c>
      <c r="CV3" s="8" t="s">
        <v>489</v>
      </c>
      <c r="CW3" s="8" t="s">
        <v>490</v>
      </c>
      <c r="CX3" s="8" t="s">
        <v>491</v>
      </c>
      <c r="CY3" s="8" t="s">
        <v>492</v>
      </c>
      <c r="CZ3" s="8" t="s">
        <v>493</v>
      </c>
      <c r="DA3" s="8" t="s">
        <v>494</v>
      </c>
      <c r="DB3" s="8" t="s">
        <v>495</v>
      </c>
      <c r="DC3" s="8" t="s">
        <v>496</v>
      </c>
      <c r="DD3" s="8" t="s">
        <v>497</v>
      </c>
      <c r="DE3" s="8" t="s">
        <v>498</v>
      </c>
      <c r="DF3" s="8" t="s">
        <v>499</v>
      </c>
      <c r="DG3" s="8" t="s">
        <v>500</v>
      </c>
      <c r="DH3" s="8" t="s">
        <v>501</v>
      </c>
      <c r="DI3" s="8" t="s">
        <v>502</v>
      </c>
      <c r="DJ3" s="8" t="s">
        <v>503</v>
      </c>
      <c r="DK3" s="8" t="s">
        <v>504</v>
      </c>
      <c r="DL3" s="8" t="s">
        <v>505</v>
      </c>
      <c r="DM3" s="8" t="s">
        <v>506</v>
      </c>
      <c r="DN3" s="8" t="s">
        <v>507</v>
      </c>
      <c r="DO3" s="8" t="s">
        <v>508</v>
      </c>
      <c r="DP3" s="8" t="s">
        <v>509</v>
      </c>
      <c r="DQ3" s="8" t="s">
        <v>510</v>
      </c>
      <c r="DR3" s="8" t="s">
        <v>511</v>
      </c>
      <c r="DS3" s="8" t="s">
        <v>512</v>
      </c>
      <c r="DT3" s="8" t="s">
        <v>513</v>
      </c>
      <c r="DU3" s="8" t="s">
        <v>514</v>
      </c>
      <c r="DV3" s="8" t="s">
        <v>515</v>
      </c>
      <c r="DW3" s="8" t="s">
        <v>516</v>
      </c>
      <c r="DX3" s="8" t="s">
        <v>517</v>
      </c>
      <c r="DY3" s="8" t="s">
        <v>518</v>
      </c>
      <c r="DZ3" s="8" t="s">
        <v>519</v>
      </c>
      <c r="EA3" s="8" t="s">
        <v>520</v>
      </c>
      <c r="EB3" s="8" t="s">
        <v>521</v>
      </c>
      <c r="EC3" s="8" t="s">
        <v>522</v>
      </c>
      <c r="ED3" s="8" t="s">
        <v>523</v>
      </c>
      <c r="EE3" s="8" t="s">
        <v>524</v>
      </c>
      <c r="EF3" s="8" t="s">
        <v>525</v>
      </c>
      <c r="EG3" s="8" t="s">
        <v>526</v>
      </c>
      <c r="EH3" s="8" t="s">
        <v>527</v>
      </c>
      <c r="EI3" s="8" t="s">
        <v>528</v>
      </c>
      <c r="EJ3" s="8" t="s">
        <v>529</v>
      </c>
      <c r="EK3" s="8" t="s">
        <v>530</v>
      </c>
      <c r="EL3" s="8" t="s">
        <v>531</v>
      </c>
      <c r="EM3" s="8" t="s">
        <v>532</v>
      </c>
      <c r="EN3" s="8" t="s">
        <v>533</v>
      </c>
      <c r="EO3" s="8" t="s">
        <v>534</v>
      </c>
      <c r="EP3" s="8" t="s">
        <v>535</v>
      </c>
      <c r="EQ3" s="8" t="s">
        <v>536</v>
      </c>
      <c r="ER3" s="8" t="s">
        <v>537</v>
      </c>
      <c r="ES3" s="8" t="s">
        <v>538</v>
      </c>
      <c r="ET3" s="8" t="s">
        <v>539</v>
      </c>
      <c r="EU3" s="8" t="s">
        <v>540</v>
      </c>
      <c r="EV3" s="8" t="s">
        <v>541</v>
      </c>
      <c r="EW3" s="8" t="s">
        <v>542</v>
      </c>
      <c r="EX3" s="8" t="s">
        <v>543</v>
      </c>
      <c r="EY3" s="8" t="s">
        <v>544</v>
      </c>
      <c r="EZ3" s="8" t="s">
        <v>545</v>
      </c>
      <c r="FA3" s="8" t="s">
        <v>546</v>
      </c>
      <c r="FB3" s="8" t="s">
        <v>547</v>
      </c>
      <c r="FC3" s="8" t="s">
        <v>548</v>
      </c>
      <c r="FD3" s="8" t="s">
        <v>549</v>
      </c>
      <c r="FE3" s="8" t="s">
        <v>550</v>
      </c>
      <c r="FF3" s="8" t="s">
        <v>551</v>
      </c>
      <c r="FG3" s="8" t="s">
        <v>552</v>
      </c>
      <c r="FH3" s="8" t="s">
        <v>553</v>
      </c>
      <c r="FI3" s="8" t="s">
        <v>554</v>
      </c>
      <c r="FJ3" s="8" t="s">
        <v>555</v>
      </c>
      <c r="FK3" s="8" t="s">
        <v>556</v>
      </c>
      <c r="FL3" s="8" t="s">
        <v>557</v>
      </c>
      <c r="FM3" s="8" t="s">
        <v>558</v>
      </c>
      <c r="FN3" s="8" t="s">
        <v>559</v>
      </c>
      <c r="FO3" s="8" t="s">
        <v>560</v>
      </c>
      <c r="FP3" s="8" t="s">
        <v>561</v>
      </c>
      <c r="FQ3" s="8" t="s">
        <v>562</v>
      </c>
      <c r="FR3" s="8" t="s">
        <v>563</v>
      </c>
      <c r="FS3" s="8" t="s">
        <v>564</v>
      </c>
      <c r="FT3" s="8" t="s">
        <v>565</v>
      </c>
      <c r="FU3" s="8" t="s">
        <v>566</v>
      </c>
      <c r="FV3" s="8" t="s">
        <v>567</v>
      </c>
      <c r="FW3" s="8" t="s">
        <v>568</v>
      </c>
      <c r="FX3" s="8" t="s">
        <v>569</v>
      </c>
      <c r="FY3" s="8" t="s">
        <v>570</v>
      </c>
      <c r="FZ3" s="8" t="s">
        <v>571</v>
      </c>
      <c r="GA3" s="8" t="s">
        <v>572</v>
      </c>
      <c r="GB3" s="8" t="s">
        <v>573</v>
      </c>
      <c r="GC3" s="8" t="s">
        <v>574</v>
      </c>
      <c r="GD3" s="8" t="s">
        <v>575</v>
      </c>
      <c r="GE3" s="8" t="s">
        <v>576</v>
      </c>
      <c r="GF3" s="8" t="s">
        <v>577</v>
      </c>
      <c r="GG3" s="8" t="s">
        <v>578</v>
      </c>
      <c r="GH3" s="8" t="s">
        <v>579</v>
      </c>
      <c r="GI3" s="8" t="s">
        <v>580</v>
      </c>
      <c r="GJ3" s="8" t="s">
        <v>581</v>
      </c>
      <c r="GK3" s="8" t="s">
        <v>582</v>
      </c>
      <c r="GL3" s="8" t="s">
        <v>583</v>
      </c>
      <c r="GM3" s="8" t="s">
        <v>584</v>
      </c>
      <c r="GN3" s="8" t="s">
        <v>585</v>
      </c>
      <c r="GO3" s="8" t="s">
        <v>586</v>
      </c>
      <c r="GP3" s="8" t="s">
        <v>587</v>
      </c>
      <c r="GQ3" s="8" t="s">
        <v>588</v>
      </c>
      <c r="GR3" s="8" t="s">
        <v>589</v>
      </c>
      <c r="GS3" s="8" t="s">
        <v>590</v>
      </c>
      <c r="GT3" s="8" t="s">
        <v>591</v>
      </c>
      <c r="GU3" s="8" t="s">
        <v>592</v>
      </c>
      <c r="GV3" s="8" t="s">
        <v>593</v>
      </c>
      <c r="GW3" s="8" t="s">
        <v>594</v>
      </c>
      <c r="GX3" s="8" t="s">
        <v>595</v>
      </c>
      <c r="GY3" s="8" t="s">
        <v>596</v>
      </c>
      <c r="GZ3" s="8" t="s">
        <v>597</v>
      </c>
      <c r="HA3" s="8" t="s">
        <v>598</v>
      </c>
      <c r="HB3" s="8" t="s">
        <v>599</v>
      </c>
      <c r="HC3" s="8" t="s">
        <v>600</v>
      </c>
      <c r="HD3" s="8" t="s">
        <v>601</v>
      </c>
      <c r="HE3" s="8" t="s">
        <v>602</v>
      </c>
      <c r="HF3" s="8" t="s">
        <v>603</v>
      </c>
      <c r="HG3" s="8" t="s">
        <v>604</v>
      </c>
      <c r="HH3" s="8" t="s">
        <v>605</v>
      </c>
      <c r="HI3" s="8" t="s">
        <v>606</v>
      </c>
      <c r="HJ3" s="8" t="s">
        <v>607</v>
      </c>
      <c r="HK3" s="8" t="s">
        <v>608</v>
      </c>
      <c r="HL3" s="8" t="s">
        <v>609</v>
      </c>
      <c r="HM3" s="8" t="s">
        <v>610</v>
      </c>
      <c r="HN3" s="8" t="s">
        <v>611</v>
      </c>
      <c r="HO3" s="8" t="s">
        <v>612</v>
      </c>
      <c r="HP3" s="8" t="s">
        <v>613</v>
      </c>
      <c r="HQ3" s="8" t="s">
        <v>614</v>
      </c>
      <c r="HR3" s="8" t="s">
        <v>615</v>
      </c>
      <c r="HS3" s="8" t="s">
        <v>616</v>
      </c>
      <c r="HT3" s="8" t="s">
        <v>617</v>
      </c>
      <c r="HU3" s="8" t="s">
        <v>618</v>
      </c>
      <c r="HV3" s="8" t="s">
        <v>619</v>
      </c>
      <c r="HW3" s="8" t="s">
        <v>620</v>
      </c>
      <c r="HX3" s="8" t="s">
        <v>621</v>
      </c>
      <c r="HY3" s="8" t="s">
        <v>622</v>
      </c>
      <c r="HZ3" s="8" t="s">
        <v>623</v>
      </c>
      <c r="IA3" s="8" t="s">
        <v>624</v>
      </c>
      <c r="IB3" s="8" t="s">
        <v>625</v>
      </c>
      <c r="IC3" s="8" t="s">
        <v>626</v>
      </c>
      <c r="ID3" s="8" t="s">
        <v>627</v>
      </c>
      <c r="IE3" s="8" t="s">
        <v>628</v>
      </c>
      <c r="IF3" s="8" t="s">
        <v>629</v>
      </c>
      <c r="IG3" s="8" t="s">
        <v>630</v>
      </c>
      <c r="IH3" s="8" t="s">
        <v>631</v>
      </c>
      <c r="II3" s="8" t="s">
        <v>632</v>
      </c>
      <c r="IJ3" s="8" t="s">
        <v>633</v>
      </c>
      <c r="IK3" s="8" t="s">
        <v>634</v>
      </c>
      <c r="IL3" s="8" t="s">
        <v>635</v>
      </c>
      <c r="IM3" s="8" t="s">
        <v>636</v>
      </c>
      <c r="IN3" s="8" t="s">
        <v>637</v>
      </c>
      <c r="IO3" s="8" t="s">
        <v>638</v>
      </c>
      <c r="IP3" s="8" t="s">
        <v>639</v>
      </c>
      <c r="IQ3" s="8" t="s">
        <v>640</v>
      </c>
      <c r="IR3" s="8" t="s">
        <v>641</v>
      </c>
      <c r="IS3" s="8" t="s">
        <v>642</v>
      </c>
      <c r="IT3" s="8" t="s">
        <v>643</v>
      </c>
      <c r="IU3" s="8" t="s">
        <v>644</v>
      </c>
      <c r="IV3" s="8" t="s">
        <v>645</v>
      </c>
      <c r="IW3" s="8" t="s">
        <v>646</v>
      </c>
      <c r="IX3" s="8" t="s">
        <v>647</v>
      </c>
      <c r="IY3" s="8" t="s">
        <v>648</v>
      </c>
      <c r="IZ3" s="8" t="s">
        <v>649</v>
      </c>
      <c r="JA3" s="8" t="s">
        <v>650</v>
      </c>
      <c r="JB3" s="8" t="s">
        <v>651</v>
      </c>
      <c r="JC3" s="8" t="s">
        <v>652</v>
      </c>
      <c r="JD3" s="8" t="s">
        <v>653</v>
      </c>
      <c r="JE3" s="8" t="s">
        <v>654</v>
      </c>
      <c r="JF3" s="8" t="s">
        <v>655</v>
      </c>
      <c r="JG3" s="8" t="s">
        <v>656</v>
      </c>
      <c r="JH3" s="8" t="s">
        <v>657</v>
      </c>
      <c r="JI3" s="8" t="s">
        <v>658</v>
      </c>
      <c r="JJ3" s="8" t="s">
        <v>659</v>
      </c>
      <c r="JK3" s="8" t="s">
        <v>660</v>
      </c>
      <c r="JL3" s="8" t="s">
        <v>661</v>
      </c>
      <c r="JM3" s="8" t="s">
        <v>662</v>
      </c>
      <c r="JN3" s="8" t="s">
        <v>663</v>
      </c>
      <c r="JO3" s="8" t="s">
        <v>664</v>
      </c>
      <c r="JP3" s="8" t="s">
        <v>665</v>
      </c>
      <c r="JQ3" s="8" t="s">
        <v>666</v>
      </c>
      <c r="JR3" s="8" t="s">
        <v>667</v>
      </c>
      <c r="JS3" s="8" t="s">
        <v>668</v>
      </c>
      <c r="JT3" s="8" t="s">
        <v>669</v>
      </c>
      <c r="JU3" s="8" t="s">
        <v>670</v>
      </c>
      <c r="JV3" s="8" t="s">
        <v>671</v>
      </c>
      <c r="JW3" s="8" t="s">
        <v>672</v>
      </c>
      <c r="JX3" s="8" t="s">
        <v>673</v>
      </c>
      <c r="JY3" s="8" t="s">
        <v>674</v>
      </c>
      <c r="JZ3" s="8" t="s">
        <v>675</v>
      </c>
      <c r="KA3" s="8" t="s">
        <v>676</v>
      </c>
      <c r="KB3" s="8" t="s">
        <v>677</v>
      </c>
      <c r="KC3" s="8" t="s">
        <v>678</v>
      </c>
      <c r="KD3" s="8" t="s">
        <v>679</v>
      </c>
      <c r="KE3" s="8" t="s">
        <v>680</v>
      </c>
      <c r="KF3" s="8" t="s">
        <v>681</v>
      </c>
      <c r="KG3" s="8" t="s">
        <v>682</v>
      </c>
      <c r="KH3" s="8" t="s">
        <v>683</v>
      </c>
      <c r="KI3" s="8" t="s">
        <v>684</v>
      </c>
      <c r="KJ3" s="8" t="s">
        <v>685</v>
      </c>
      <c r="KK3" s="8" t="s">
        <v>686</v>
      </c>
      <c r="KL3" s="8" t="s">
        <v>687</v>
      </c>
      <c r="KM3" s="8" t="s">
        <v>688</v>
      </c>
      <c r="KN3" s="8" t="s">
        <v>689</v>
      </c>
      <c r="KO3" s="8" t="s">
        <v>690</v>
      </c>
      <c r="KP3" s="8" t="s">
        <v>691</v>
      </c>
      <c r="KQ3" s="8" t="s">
        <v>692</v>
      </c>
      <c r="KR3" s="8" t="s">
        <v>693</v>
      </c>
      <c r="KS3" s="8" t="s">
        <v>694</v>
      </c>
      <c r="KT3" s="8" t="s">
        <v>695</v>
      </c>
      <c r="KU3" s="8" t="s">
        <v>696</v>
      </c>
      <c r="KV3" s="8" t="s">
        <v>697</v>
      </c>
      <c r="KW3" s="8" t="s">
        <v>698</v>
      </c>
      <c r="KX3" s="8" t="s">
        <v>699</v>
      </c>
      <c r="KY3" s="8" t="s">
        <v>700</v>
      </c>
      <c r="KZ3" s="8" t="s">
        <v>701</v>
      </c>
      <c r="LA3" s="8" t="s">
        <v>702</v>
      </c>
      <c r="LB3" s="8" t="s">
        <v>703</v>
      </c>
      <c r="LC3" s="8" t="s">
        <v>704</v>
      </c>
      <c r="LD3" s="8" t="s">
        <v>705</v>
      </c>
      <c r="LE3" s="8" t="s">
        <v>706</v>
      </c>
      <c r="LF3" s="8" t="s">
        <v>707</v>
      </c>
      <c r="LG3" s="8" t="s">
        <v>708</v>
      </c>
      <c r="LH3" s="8" t="s">
        <v>709</v>
      </c>
      <c r="LI3" s="8" t="s">
        <v>710</v>
      </c>
      <c r="LJ3" s="8" t="s">
        <v>711</v>
      </c>
      <c r="LK3" s="8" t="s">
        <v>712</v>
      </c>
      <c r="LL3" s="8" t="s">
        <v>713</v>
      </c>
      <c r="LM3" s="8" t="s">
        <v>714</v>
      </c>
      <c r="LN3" s="8" t="s">
        <v>715</v>
      </c>
      <c r="LO3" s="8" t="s">
        <v>716</v>
      </c>
      <c r="LP3" s="8" t="s">
        <v>717</v>
      </c>
      <c r="LQ3" s="8" t="s">
        <v>718</v>
      </c>
      <c r="LR3" s="8" t="s">
        <v>719</v>
      </c>
      <c r="LS3" s="8" t="s">
        <v>720</v>
      </c>
      <c r="LT3" s="8" t="s">
        <v>721</v>
      </c>
      <c r="LU3" s="8" t="s">
        <v>722</v>
      </c>
      <c r="LV3" s="8" t="s">
        <v>723</v>
      </c>
      <c r="LW3" s="8" t="s">
        <v>724</v>
      </c>
      <c r="LX3" s="8" t="s">
        <v>725</v>
      </c>
      <c r="LY3" s="8" t="s">
        <v>726</v>
      </c>
      <c r="LZ3" s="8" t="s">
        <v>727</v>
      </c>
      <c r="MA3" s="8" t="s">
        <v>728</v>
      </c>
      <c r="MB3" s="8" t="s">
        <v>729</v>
      </c>
      <c r="MC3" s="8" t="s">
        <v>730</v>
      </c>
      <c r="MD3" s="8" t="s">
        <v>731</v>
      </c>
      <c r="ME3" s="8" t="s">
        <v>732</v>
      </c>
      <c r="MF3" s="8" t="s">
        <v>733</v>
      </c>
      <c r="MG3" s="8" t="s">
        <v>734</v>
      </c>
      <c r="MH3" s="8" t="s">
        <v>735</v>
      </c>
      <c r="MI3" s="8" t="s">
        <v>736</v>
      </c>
      <c r="MJ3" s="8" t="s">
        <v>737</v>
      </c>
      <c r="MK3" s="8" t="s">
        <v>738</v>
      </c>
      <c r="ML3" s="8" t="s">
        <v>739</v>
      </c>
      <c r="MM3" s="8" t="s">
        <v>740</v>
      </c>
      <c r="MN3" s="8" t="s">
        <v>741</v>
      </c>
      <c r="MO3" s="8" t="s">
        <v>742</v>
      </c>
      <c r="MP3" s="8" t="s">
        <v>743</v>
      </c>
      <c r="MQ3" s="8" t="s">
        <v>744</v>
      </c>
      <c r="MR3" s="8" t="s">
        <v>745</v>
      </c>
      <c r="MS3" s="8" t="s">
        <v>746</v>
      </c>
      <c r="MT3" s="8" t="s">
        <v>747</v>
      </c>
      <c r="MU3" s="8" t="s">
        <v>748</v>
      </c>
      <c r="MV3" s="8" t="s">
        <v>749</v>
      </c>
      <c r="MW3" s="8" t="s">
        <v>750</v>
      </c>
      <c r="MX3" s="8" t="s">
        <v>751</v>
      </c>
      <c r="MY3" s="8" t="s">
        <v>752</v>
      </c>
      <c r="MZ3" s="8" t="s">
        <v>753</v>
      </c>
      <c r="NA3" s="8" t="s">
        <v>754</v>
      </c>
      <c r="NB3" s="8" t="s">
        <v>755</v>
      </c>
      <c r="NC3" s="8" t="s">
        <v>756</v>
      </c>
      <c r="ND3" s="8" t="s">
        <v>757</v>
      </c>
      <c r="NE3" s="8" t="s">
        <v>758</v>
      </c>
      <c r="NF3" s="8" t="s">
        <v>759</v>
      </c>
      <c r="NG3" s="8" t="s">
        <v>760</v>
      </c>
      <c r="NH3" s="8" t="s">
        <v>761</v>
      </c>
      <c r="NI3" s="8" t="s">
        <v>762</v>
      </c>
      <c r="NJ3" s="8" t="s">
        <v>763</v>
      </c>
      <c r="NK3" s="8" t="s">
        <v>764</v>
      </c>
      <c r="NL3" s="8" t="s">
        <v>765</v>
      </c>
      <c r="NM3" s="8" t="s">
        <v>766</v>
      </c>
      <c r="NN3" s="8" t="s">
        <v>767</v>
      </c>
      <c r="NO3" s="8" t="s">
        <v>768</v>
      </c>
      <c r="NP3" s="8" t="s">
        <v>769</v>
      </c>
      <c r="NQ3" s="8" t="s">
        <v>770</v>
      </c>
      <c r="NR3" s="8" t="s">
        <v>771</v>
      </c>
      <c r="NS3" s="8" t="s">
        <v>772</v>
      </c>
      <c r="NT3" s="8" t="s">
        <v>773</v>
      </c>
      <c r="NU3" s="8" t="s">
        <v>774</v>
      </c>
      <c r="NV3" s="8" t="s">
        <v>775</v>
      </c>
      <c r="NW3" s="8" t="s">
        <v>776</v>
      </c>
      <c r="NX3" s="8" t="s">
        <v>777</v>
      </c>
      <c r="NY3" s="8" t="s">
        <v>778</v>
      </c>
      <c r="NZ3" s="8" t="s">
        <v>779</v>
      </c>
      <c r="OA3" s="8" t="s">
        <v>780</v>
      </c>
      <c r="OB3" s="8" t="s">
        <v>781</v>
      </c>
      <c r="OC3" s="12" t="s">
        <v>782</v>
      </c>
      <c r="OD3" s="3" t="s">
        <v>831</v>
      </c>
      <c r="OE3" s="3" t="s">
        <v>832</v>
      </c>
    </row>
    <row r="4" spans="1:397" ht="17" thickTop="1">
      <c r="A4" s="9">
        <v>1</v>
      </c>
      <c r="B4" s="21" t="s">
        <v>783</v>
      </c>
      <c r="C4" s="10">
        <v>107117.53049278285</v>
      </c>
      <c r="D4" s="10">
        <v>0</v>
      </c>
      <c r="E4" s="10">
        <v>1951.6009158232182</v>
      </c>
      <c r="F4" s="10">
        <v>1549.1521393963965</v>
      </c>
      <c r="G4" s="10">
        <v>46154.810359525378</v>
      </c>
      <c r="H4" s="10">
        <v>18826.884541062966</v>
      </c>
      <c r="I4" s="10">
        <v>0</v>
      </c>
      <c r="J4" s="10">
        <v>3164.4602420410374</v>
      </c>
      <c r="K4" s="10">
        <v>0</v>
      </c>
      <c r="L4" s="10">
        <v>0</v>
      </c>
      <c r="M4" s="10">
        <v>882.07950997659577</v>
      </c>
      <c r="N4" s="10">
        <v>34059.2950789713</v>
      </c>
      <c r="O4" s="10">
        <v>1108.1123844080985</v>
      </c>
      <c r="P4" s="10">
        <v>15816.06175608384</v>
      </c>
      <c r="Q4" s="10">
        <v>102542.11878438348</v>
      </c>
      <c r="R4" s="10">
        <v>16198.980471878984</v>
      </c>
      <c r="S4" s="10">
        <v>2795.0894472383379</v>
      </c>
      <c r="T4" s="10">
        <v>4079.6177336417554</v>
      </c>
      <c r="U4" s="10">
        <v>2718.2255221554387</v>
      </c>
      <c r="V4" s="10">
        <v>0</v>
      </c>
      <c r="W4" s="10">
        <v>25117.214046583566</v>
      </c>
      <c r="X4" s="10">
        <v>16.538990812061169</v>
      </c>
      <c r="Y4" s="10">
        <v>0</v>
      </c>
      <c r="Z4" s="10">
        <v>10459.183998864135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69.330984731552235</v>
      </c>
      <c r="AM4" s="10">
        <v>0.3180320400529919</v>
      </c>
      <c r="AN4" s="10">
        <v>1.4211640654960056E-2</v>
      </c>
      <c r="AO4" s="10">
        <v>0</v>
      </c>
      <c r="AP4" s="10">
        <v>8273337.9648959208</v>
      </c>
      <c r="AQ4" s="10">
        <v>9511.3842218648297</v>
      </c>
      <c r="AR4" s="10">
        <v>7.5327616988227852</v>
      </c>
      <c r="AS4" s="10">
        <v>8.3795809177303919</v>
      </c>
      <c r="AT4" s="10">
        <v>13090.205027928547</v>
      </c>
      <c r="AU4" s="10">
        <v>27.991049179620124</v>
      </c>
      <c r="AV4" s="10">
        <v>0</v>
      </c>
      <c r="AW4" s="10">
        <v>5.5619962682358547E-2</v>
      </c>
      <c r="AX4" s="10">
        <v>0</v>
      </c>
      <c r="AY4" s="10">
        <v>707.30355315370116</v>
      </c>
      <c r="AZ4" s="10">
        <v>7756.5054190581959</v>
      </c>
      <c r="BA4" s="10">
        <v>3256.0520385984223</v>
      </c>
      <c r="BB4" s="10">
        <v>550.87890780384816</v>
      </c>
      <c r="BC4" s="10">
        <v>55995.451332868288</v>
      </c>
      <c r="BD4" s="10">
        <v>26392.062804713238</v>
      </c>
      <c r="BE4" s="10">
        <v>8622.166637876664</v>
      </c>
      <c r="BF4" s="10">
        <v>11.174010103117007</v>
      </c>
      <c r="BG4" s="10">
        <v>0</v>
      </c>
      <c r="BH4" s="10">
        <v>5853.061665135263</v>
      </c>
      <c r="BI4" s="10">
        <v>0</v>
      </c>
      <c r="BJ4" s="10">
        <v>0</v>
      </c>
      <c r="BK4" s="10">
        <v>0</v>
      </c>
      <c r="BL4" s="10">
        <v>43887.502847788412</v>
      </c>
      <c r="BM4" s="10">
        <v>10232.856883689237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1.2722550498606726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0.12693194525456883</v>
      </c>
      <c r="CD4" s="10">
        <v>0</v>
      </c>
      <c r="CE4" s="10">
        <v>4.2719515064016831E-3</v>
      </c>
      <c r="CF4" s="10">
        <v>0</v>
      </c>
      <c r="CG4" s="10">
        <v>0</v>
      </c>
      <c r="CH4" s="10">
        <v>0</v>
      </c>
      <c r="CI4" s="10">
        <v>0</v>
      </c>
      <c r="CJ4" s="10">
        <v>5.5129969373537238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29.258947684875256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4.2296549568333505E-5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7.3283564101798175</v>
      </c>
      <c r="DT4" s="10">
        <v>0</v>
      </c>
      <c r="DU4" s="10">
        <v>3.8170189288794285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2.0302343792800081E-3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4.2296549568333505E-5</v>
      </c>
      <c r="IW4" s="10">
        <v>0</v>
      </c>
      <c r="IX4" s="10">
        <v>0</v>
      </c>
      <c r="IY4" s="10">
        <v>0</v>
      </c>
      <c r="IZ4" s="10">
        <v>43310.103939850851</v>
      </c>
      <c r="JA4" s="10">
        <v>0</v>
      </c>
      <c r="JB4" s="10">
        <v>5.4985514438833552E-4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490.6567274244814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192.72741627211309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460.82851062988442</v>
      </c>
      <c r="LQ4" s="10">
        <v>0</v>
      </c>
      <c r="LR4" s="10">
        <v>0</v>
      </c>
      <c r="LS4" s="10">
        <v>0</v>
      </c>
      <c r="LT4" s="10">
        <v>4160.5046646968931</v>
      </c>
      <c r="LU4" s="10">
        <v>40.708354906080373</v>
      </c>
      <c r="LV4" s="10">
        <v>705.66360798127664</v>
      </c>
      <c r="LW4" s="10">
        <v>849.00152835247343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5238.9915788317785</v>
      </c>
      <c r="MH4" s="10">
        <v>0</v>
      </c>
      <c r="MI4" s="10">
        <v>21.626390206351292</v>
      </c>
      <c r="MJ4" s="10">
        <v>0</v>
      </c>
      <c r="MK4" s="10">
        <v>46.433269999430777</v>
      </c>
      <c r="ML4" s="10">
        <v>0</v>
      </c>
      <c r="MM4" s="10">
        <v>0</v>
      </c>
      <c r="MN4" s="10">
        <v>0</v>
      </c>
      <c r="MO4" s="10">
        <v>113.221182713947</v>
      </c>
      <c r="MP4" s="10">
        <v>973.19183123731455</v>
      </c>
      <c r="MQ4" s="10">
        <v>142.48017269537183</v>
      </c>
      <c r="MR4" s="10">
        <v>1768.9239835456372</v>
      </c>
      <c r="MS4" s="10">
        <v>2777.0836048723413</v>
      </c>
      <c r="MT4" s="10">
        <v>5611.733123821753</v>
      </c>
      <c r="MU4" s="10">
        <v>0</v>
      </c>
      <c r="MV4" s="10">
        <v>801.77928680013326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0</v>
      </c>
      <c r="NE4" s="10">
        <v>0</v>
      </c>
      <c r="NF4" s="10">
        <v>0</v>
      </c>
      <c r="NG4" s="10">
        <v>0</v>
      </c>
      <c r="NH4" s="10">
        <v>9069.3677773680301</v>
      </c>
      <c r="NI4" s="10">
        <v>73909.863845940665</v>
      </c>
      <c r="NJ4" s="10">
        <v>14114.438652535877</v>
      </c>
      <c r="NK4" s="10">
        <v>0</v>
      </c>
      <c r="NL4" s="10">
        <v>0</v>
      </c>
      <c r="NM4" s="10">
        <v>0</v>
      </c>
      <c r="NN4" s="10">
        <v>0</v>
      </c>
      <c r="NO4" s="10">
        <v>0</v>
      </c>
      <c r="NP4" s="10">
        <v>0</v>
      </c>
      <c r="NQ4" s="10">
        <v>0</v>
      </c>
      <c r="NR4" s="10">
        <v>953.74847016219417</v>
      </c>
      <c r="NS4" s="10">
        <v>992.33944872367022</v>
      </c>
      <c r="NT4" s="10">
        <v>0</v>
      </c>
      <c r="NU4" s="10">
        <v>0</v>
      </c>
      <c r="NV4" s="10">
        <v>0</v>
      </c>
      <c r="NW4" s="10">
        <v>1474.404151064593</v>
      </c>
      <c r="NX4" s="10">
        <v>0</v>
      </c>
      <c r="NY4" s="10">
        <v>0</v>
      </c>
      <c r="NZ4" s="10">
        <v>0</v>
      </c>
      <c r="OA4" s="10">
        <v>0</v>
      </c>
      <c r="OB4" s="10">
        <v>0</v>
      </c>
      <c r="OC4" s="13">
        <f t="shared" ref="OC4:OC35" si="0">SUM(C4:OB4)</f>
        <v>9022142.2938665282</v>
      </c>
      <c r="OD4" s="11">
        <f>W_DirectConsumption_Total!E4</f>
        <v>309166.47778328689</v>
      </c>
      <c r="OE4" s="11">
        <f>OC4+OD4</f>
        <v>9331308.7716498151</v>
      </c>
      <c r="OF4" s="3">
        <v>9331308.7716498133</v>
      </c>
      <c r="OG4" s="11">
        <f>OF4-OE4</f>
        <v>0</v>
      </c>
    </row>
    <row r="5" spans="1:397">
      <c r="A5" s="9">
        <v>2</v>
      </c>
      <c r="B5" s="21" t="s">
        <v>784</v>
      </c>
      <c r="C5" s="10">
        <v>0</v>
      </c>
      <c r="D5" s="10">
        <v>91580.447871566765</v>
      </c>
      <c r="E5" s="10">
        <v>7020.2586609788659</v>
      </c>
      <c r="F5" s="10">
        <v>5422.591309010676</v>
      </c>
      <c r="G5" s="10">
        <v>396959.40897185897</v>
      </c>
      <c r="H5" s="10">
        <v>16795.816526411345</v>
      </c>
      <c r="I5" s="10">
        <v>10222.363141830363</v>
      </c>
      <c r="J5" s="10">
        <v>947.76876811672241</v>
      </c>
      <c r="K5" s="10">
        <v>3601.521318843545</v>
      </c>
      <c r="L5" s="10">
        <v>53677.561159982084</v>
      </c>
      <c r="M5" s="10">
        <v>230409.35730609036</v>
      </c>
      <c r="N5" s="10">
        <v>116663.56557825342</v>
      </c>
      <c r="O5" s="10">
        <v>27.079107660477781</v>
      </c>
      <c r="P5" s="10">
        <v>151.3897749760394</v>
      </c>
      <c r="Q5" s="10">
        <v>49741.750685401865</v>
      </c>
      <c r="R5" s="10">
        <v>6372.2607825573368</v>
      </c>
      <c r="S5" s="10">
        <v>0</v>
      </c>
      <c r="T5" s="10">
        <v>0</v>
      </c>
      <c r="U5" s="10">
        <v>254.49112151685878</v>
      </c>
      <c r="V5" s="10">
        <v>0</v>
      </c>
      <c r="W5" s="10">
        <v>0</v>
      </c>
      <c r="X5" s="10">
        <v>0</v>
      </c>
      <c r="Y5" s="10">
        <v>0</v>
      </c>
      <c r="Z5" s="10">
        <v>507.96209969023107</v>
      </c>
      <c r="AA5" s="10">
        <v>0</v>
      </c>
      <c r="AB5" s="10">
        <v>27.168701846817342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38.862380477740153</v>
      </c>
      <c r="AI5" s="10">
        <v>28.761528504185563</v>
      </c>
      <c r="AJ5" s="10">
        <v>256.16273337065951</v>
      </c>
      <c r="AK5" s="10">
        <v>0</v>
      </c>
      <c r="AL5" s="10">
        <v>0.10359848178004706</v>
      </c>
      <c r="AM5" s="10">
        <v>3.3646211809812532</v>
      </c>
      <c r="AN5" s="10">
        <v>219.07400945883097</v>
      </c>
      <c r="AO5" s="10">
        <v>14.587645326500672</v>
      </c>
      <c r="AP5" s="10">
        <v>121901.24720657537</v>
      </c>
      <c r="AQ5" s="10">
        <v>4137726.0049215383</v>
      </c>
      <c r="AR5" s="10">
        <v>29319.31928351587</v>
      </c>
      <c r="AS5" s="10">
        <v>32832.504547337419</v>
      </c>
      <c r="AT5" s="10">
        <v>14771.926234447154</v>
      </c>
      <c r="AU5" s="10">
        <v>74.775611655014444</v>
      </c>
      <c r="AV5" s="10">
        <v>0</v>
      </c>
      <c r="AW5" s="10">
        <v>227.515054657261</v>
      </c>
      <c r="AX5" s="10">
        <v>2704.2717916230135</v>
      </c>
      <c r="AY5" s="10">
        <v>37.692201366646529</v>
      </c>
      <c r="AZ5" s="10">
        <v>114792.38427512183</v>
      </c>
      <c r="BA5" s="10">
        <v>325.74986194209055</v>
      </c>
      <c r="BB5" s="10">
        <v>219.47879582015327</v>
      </c>
      <c r="BC5" s="10">
        <v>1219.3348187768697</v>
      </c>
      <c r="BD5" s="10">
        <v>77398.284554562924</v>
      </c>
      <c r="BE5" s="10">
        <v>12.85916155094834</v>
      </c>
      <c r="BF5" s="10">
        <v>72954.29654491652</v>
      </c>
      <c r="BG5" s="10">
        <v>24.740612430097489</v>
      </c>
      <c r="BH5" s="10">
        <v>18989.879450553752</v>
      </c>
      <c r="BI5" s="10">
        <v>6.4749051112529413E-3</v>
      </c>
      <c r="BJ5" s="10">
        <v>21834.166698939713</v>
      </c>
      <c r="BK5" s="10">
        <v>0</v>
      </c>
      <c r="BL5" s="10">
        <v>693979.59381121246</v>
      </c>
      <c r="BM5" s="10">
        <v>47.13545951231491</v>
      </c>
      <c r="BN5" s="10">
        <v>0</v>
      </c>
      <c r="BO5" s="10">
        <v>6.7972145070328352E-2</v>
      </c>
      <c r="BP5" s="10">
        <v>14.512052972515102</v>
      </c>
      <c r="BQ5" s="10">
        <v>0.88363788591426851</v>
      </c>
      <c r="BR5" s="10">
        <v>0.37384679788680591</v>
      </c>
      <c r="BS5" s="10">
        <v>0</v>
      </c>
      <c r="BT5" s="10">
        <v>2.6300489342828324</v>
      </c>
      <c r="BU5" s="10">
        <v>0.50979108802746265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489.08934002234543</v>
      </c>
      <c r="CD5" s="10">
        <v>0</v>
      </c>
      <c r="CE5" s="10">
        <v>16.460520940438816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244.76769439825239</v>
      </c>
      <c r="CL5" s="10">
        <v>51.284983455562745</v>
      </c>
      <c r="CM5" s="10">
        <v>149.50473308218722</v>
      </c>
      <c r="CN5" s="10">
        <v>1.8012618443637012</v>
      </c>
      <c r="CO5" s="10">
        <v>2.3450390049263281</v>
      </c>
      <c r="CP5" s="10">
        <v>1.767275771828537</v>
      </c>
      <c r="CQ5" s="10">
        <v>0</v>
      </c>
      <c r="CR5" s="10">
        <v>3.3986072535164176E-2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15.939468018991999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351.31403179599209</v>
      </c>
      <c r="DH5" s="10">
        <v>0.10195821760549252</v>
      </c>
      <c r="DI5" s="10">
        <v>0</v>
      </c>
      <c r="DJ5" s="10">
        <v>0</v>
      </c>
      <c r="DK5" s="10">
        <v>0</v>
      </c>
      <c r="DL5" s="10">
        <v>0</v>
      </c>
      <c r="DM5" s="10">
        <v>461.2520215394282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69.878965601581271</v>
      </c>
      <c r="DT5" s="10">
        <v>0</v>
      </c>
      <c r="DU5" s="10">
        <v>656.20072310925548</v>
      </c>
      <c r="DV5" s="10">
        <v>0</v>
      </c>
      <c r="DW5" s="10">
        <v>0</v>
      </c>
      <c r="DX5" s="10">
        <v>0</v>
      </c>
      <c r="DY5" s="10">
        <v>7.476935957736119</v>
      </c>
      <c r="DZ5" s="10">
        <v>0</v>
      </c>
      <c r="EA5" s="10">
        <v>0.20391643521098504</v>
      </c>
      <c r="EB5" s="10">
        <v>0</v>
      </c>
      <c r="EC5" s="10">
        <v>0</v>
      </c>
      <c r="ED5" s="10">
        <v>0</v>
      </c>
      <c r="EE5" s="10">
        <v>5.8795905485834021</v>
      </c>
      <c r="EF5" s="10">
        <v>0</v>
      </c>
      <c r="EG5" s="10">
        <v>0</v>
      </c>
      <c r="EH5" s="10">
        <v>0</v>
      </c>
      <c r="EI5" s="10">
        <v>0</v>
      </c>
      <c r="EJ5" s="10">
        <v>8.4345711387127889</v>
      </c>
      <c r="EK5" s="10">
        <v>0</v>
      </c>
      <c r="EL5" s="10">
        <v>8.6324624239317007</v>
      </c>
      <c r="EM5" s="10">
        <v>0</v>
      </c>
      <c r="EN5" s="10">
        <v>0</v>
      </c>
      <c r="EO5" s="10">
        <v>49.279805175988052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0.19696152739099404</v>
      </c>
      <c r="IW5" s="10">
        <v>0</v>
      </c>
      <c r="IX5" s="10">
        <v>0</v>
      </c>
      <c r="IY5" s="10">
        <v>6.8651866521031639</v>
      </c>
      <c r="IZ5" s="10">
        <v>0</v>
      </c>
      <c r="JA5" s="10">
        <v>0</v>
      </c>
      <c r="JB5" s="10">
        <v>2.7304302187587433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6079.2596697772624</v>
      </c>
      <c r="JJ5" s="10">
        <v>3263.0324730875727</v>
      </c>
      <c r="JK5" s="10">
        <v>1631.5162365437864</v>
      </c>
      <c r="JL5" s="10">
        <v>162.47464596286673</v>
      </c>
      <c r="JM5" s="10">
        <v>115.08620755703058</v>
      </c>
      <c r="JN5" s="10">
        <v>6.7697769151194453</v>
      </c>
      <c r="JO5" s="10">
        <v>4684.6856252626567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3.2115529351814587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315.82662486686758</v>
      </c>
      <c r="LQ5" s="10">
        <v>16.855496721072353</v>
      </c>
      <c r="LR5" s="10">
        <v>0</v>
      </c>
      <c r="LS5" s="10">
        <v>0</v>
      </c>
      <c r="LT5" s="10">
        <v>95.494818641911991</v>
      </c>
      <c r="LU5" s="10">
        <v>1.6253548081445097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437.8994787022587</v>
      </c>
      <c r="MH5" s="10">
        <v>0</v>
      </c>
      <c r="MI5" s="10">
        <v>1.8191646395812149</v>
      </c>
      <c r="MJ5" s="10">
        <v>0</v>
      </c>
      <c r="MK5" s="10">
        <v>4.0815292854626728</v>
      </c>
      <c r="ML5" s="10">
        <v>0</v>
      </c>
      <c r="MM5" s="10">
        <v>0</v>
      </c>
      <c r="MN5" s="10">
        <v>0</v>
      </c>
      <c r="MO5" s="10">
        <v>10.70616203472534</v>
      </c>
      <c r="MP5" s="10">
        <v>79.539595307217411</v>
      </c>
      <c r="MQ5" s="10">
        <v>10.623508907072509</v>
      </c>
      <c r="MR5" s="10">
        <v>174.74362283662217</v>
      </c>
      <c r="MS5" s="10">
        <v>165.93680369499714</v>
      </c>
      <c r="MT5" s="10">
        <v>330.48598565519416</v>
      </c>
      <c r="MU5" s="10">
        <v>0</v>
      </c>
      <c r="MV5" s="10">
        <v>79.117167397607332</v>
      </c>
      <c r="MW5" s="10">
        <v>0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0</v>
      </c>
      <c r="NE5" s="10">
        <v>0</v>
      </c>
      <c r="NF5" s="10">
        <v>0</v>
      </c>
      <c r="NG5" s="10">
        <v>0</v>
      </c>
      <c r="NH5" s="10">
        <v>342.94511479920283</v>
      </c>
      <c r="NI5" s="10">
        <v>7703.8843746347839</v>
      </c>
      <c r="NJ5" s="10">
        <v>1027.5120052162592</v>
      </c>
      <c r="NK5" s="10">
        <v>0</v>
      </c>
      <c r="NL5" s="10">
        <v>0</v>
      </c>
      <c r="NM5" s="10">
        <v>0</v>
      </c>
      <c r="NN5" s="10">
        <v>0</v>
      </c>
      <c r="NO5" s="10">
        <v>0</v>
      </c>
      <c r="NP5" s="10">
        <v>0</v>
      </c>
      <c r="NQ5" s="10">
        <v>0</v>
      </c>
      <c r="NR5" s="10">
        <v>0</v>
      </c>
      <c r="NS5" s="10">
        <v>0</v>
      </c>
      <c r="NT5" s="10">
        <v>0</v>
      </c>
      <c r="NU5" s="10">
        <v>0</v>
      </c>
      <c r="NV5" s="10">
        <v>0</v>
      </c>
      <c r="NW5" s="10">
        <v>57.07667559410433</v>
      </c>
      <c r="NX5" s="10">
        <v>0</v>
      </c>
      <c r="NY5" s="10">
        <v>0</v>
      </c>
      <c r="NZ5" s="10">
        <v>0</v>
      </c>
      <c r="OA5" s="10">
        <v>0</v>
      </c>
      <c r="OB5" s="10">
        <v>0</v>
      </c>
      <c r="OC5" s="13">
        <f t="shared" si="0"/>
        <v>6361759.4756609127</v>
      </c>
      <c r="OD5" s="11">
        <f>W_DirectConsumption_Total!E5</f>
        <v>240127.62332016532</v>
      </c>
      <c r="OE5" s="11">
        <f t="shared" ref="OE5:OE63" si="1">OC5+OD5</f>
        <v>6601887.0989810778</v>
      </c>
      <c r="OF5" s="3">
        <v>6601887.0989810824</v>
      </c>
      <c r="OG5" s="11">
        <f t="shared" ref="OG5:OG63" si="2">OF5-OE5</f>
        <v>0</v>
      </c>
    </row>
    <row r="6" spans="1:397">
      <c r="A6" s="9">
        <v>3</v>
      </c>
      <c r="B6" s="21" t="s">
        <v>785</v>
      </c>
      <c r="C6" s="10">
        <v>0</v>
      </c>
      <c r="D6" s="10">
        <v>5929.4351741437004</v>
      </c>
      <c r="E6" s="10">
        <v>2220.323013644082</v>
      </c>
      <c r="F6" s="10">
        <v>1715.022887105988</v>
      </c>
      <c r="G6" s="10">
        <v>125547.81152463648</v>
      </c>
      <c r="H6" s="10">
        <v>5312.074635343266</v>
      </c>
      <c r="I6" s="10">
        <v>3233.0643689513631</v>
      </c>
      <c r="J6" s="10">
        <v>299.75431235310651</v>
      </c>
      <c r="K6" s="10">
        <v>7068.8183955352415</v>
      </c>
      <c r="L6" s="10">
        <v>43006.66686335807</v>
      </c>
      <c r="M6" s="10">
        <v>72872.41443527129</v>
      </c>
      <c r="N6" s="10">
        <v>36897.614748436317</v>
      </c>
      <c r="O6" s="10">
        <v>8.5644089243744705</v>
      </c>
      <c r="P6" s="10">
        <v>78837.00423490729</v>
      </c>
      <c r="Q6" s="10">
        <v>78889.763472722727</v>
      </c>
      <c r="R6" s="10">
        <v>132221.57838430902</v>
      </c>
      <c r="S6" s="10">
        <v>7.1052682389258923E-2</v>
      </c>
      <c r="T6" s="10">
        <v>4.5157927029617899E-2</v>
      </c>
      <c r="U6" s="10">
        <v>4529.2353120008611</v>
      </c>
      <c r="V6" s="10">
        <v>0</v>
      </c>
      <c r="W6" s="10">
        <v>0</v>
      </c>
      <c r="X6" s="10">
        <v>0</v>
      </c>
      <c r="Y6" s="10">
        <v>0</v>
      </c>
      <c r="Z6" s="10">
        <v>2297.0871232948266</v>
      </c>
      <c r="AA6" s="10">
        <v>0</v>
      </c>
      <c r="AB6" s="10">
        <v>753.69980869150197</v>
      </c>
      <c r="AC6" s="10">
        <v>4.210529326770899E-4</v>
      </c>
      <c r="AD6" s="10">
        <v>0</v>
      </c>
      <c r="AE6" s="10">
        <v>0</v>
      </c>
      <c r="AF6" s="10">
        <v>0</v>
      </c>
      <c r="AG6" s="10">
        <v>0</v>
      </c>
      <c r="AH6" s="10">
        <v>1078.1305153946057</v>
      </c>
      <c r="AI6" s="10">
        <v>798.38983606697093</v>
      </c>
      <c r="AJ6" s="10">
        <v>3608.8025826141684</v>
      </c>
      <c r="AK6" s="10">
        <v>5.5473723880206605E-2</v>
      </c>
      <c r="AL6" s="10">
        <v>30.372978492145116</v>
      </c>
      <c r="AM6" s="10">
        <v>10.631569929745705</v>
      </c>
      <c r="AN6" s="10">
        <v>2210.3951829527373</v>
      </c>
      <c r="AO6" s="10">
        <v>1152.5835285477642</v>
      </c>
      <c r="AP6" s="10">
        <v>8372.1871812374065</v>
      </c>
      <c r="AQ6" s="10">
        <v>928760.63354317239</v>
      </c>
      <c r="AR6" s="10">
        <v>53073.195411752538</v>
      </c>
      <c r="AS6" s="10">
        <v>73701.274954050037</v>
      </c>
      <c r="AT6" s="10">
        <v>188143.27596566177</v>
      </c>
      <c r="AU6" s="10">
        <v>2786.880818837491</v>
      </c>
      <c r="AV6" s="10">
        <v>0</v>
      </c>
      <c r="AW6" s="10">
        <v>1786462.1497542514</v>
      </c>
      <c r="AX6" s="10">
        <v>8052.1589033288865</v>
      </c>
      <c r="AY6" s="10">
        <v>3677515.6728538889</v>
      </c>
      <c r="AZ6" s="10">
        <v>739323.52419189201</v>
      </c>
      <c r="BA6" s="10">
        <v>22256.797288510577</v>
      </c>
      <c r="BB6" s="10">
        <v>778.02994707670541</v>
      </c>
      <c r="BC6" s="10">
        <v>379606.58050882164</v>
      </c>
      <c r="BD6" s="10">
        <v>156113.85257050477</v>
      </c>
      <c r="BE6" s="10">
        <v>1056.3454929051181</v>
      </c>
      <c r="BF6" s="10">
        <v>8995.8822192398402</v>
      </c>
      <c r="BG6" s="10">
        <v>2364.9813795821774</v>
      </c>
      <c r="BH6" s="10">
        <v>7124.2172433183978</v>
      </c>
      <c r="BI6" s="10">
        <v>0.17962270288869714</v>
      </c>
      <c r="BJ6" s="10">
        <v>1984.9679050688808</v>
      </c>
      <c r="BK6" s="10">
        <v>0</v>
      </c>
      <c r="BL6" s="10">
        <v>7593715.1593289021</v>
      </c>
      <c r="BM6" s="10">
        <v>172.82801407417008</v>
      </c>
      <c r="BN6" s="10">
        <v>0</v>
      </c>
      <c r="BO6" s="10">
        <v>0.20239182866228189</v>
      </c>
      <c r="BP6" s="10">
        <v>43.210655419397185</v>
      </c>
      <c r="BQ6" s="10">
        <v>2.631093772609665</v>
      </c>
      <c r="BR6" s="10">
        <v>1.1131550576425504</v>
      </c>
      <c r="BS6" s="10">
        <v>0</v>
      </c>
      <c r="BT6" s="10">
        <v>6.9214188399202365</v>
      </c>
      <c r="BU6" s="10">
        <v>1.5179387149671142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443.00157553136393</v>
      </c>
      <c r="CD6" s="10">
        <v>0</v>
      </c>
      <c r="CE6" s="10">
        <v>14.909416570699019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728.81297501287713</v>
      </c>
      <c r="CL6" s="10">
        <v>152.7046347256917</v>
      </c>
      <c r="CM6" s="10">
        <v>445.16082714268907</v>
      </c>
      <c r="CN6" s="10">
        <v>5.3633834595504704</v>
      </c>
      <c r="CO6" s="10">
        <v>6.9825180888487264</v>
      </c>
      <c r="CP6" s="10">
        <v>5.2621875452193301</v>
      </c>
      <c r="CQ6" s="10">
        <v>0</v>
      </c>
      <c r="CR6" s="10">
        <v>0.10119591433114095</v>
      </c>
      <c r="CS6" s="10">
        <v>0</v>
      </c>
      <c r="CT6" s="10">
        <v>5.7894778243099869E-3</v>
      </c>
      <c r="CU6" s="10">
        <v>0</v>
      </c>
      <c r="CV6" s="10">
        <v>0</v>
      </c>
      <c r="CW6" s="10">
        <v>0</v>
      </c>
      <c r="CX6" s="10">
        <v>0</v>
      </c>
      <c r="CY6" s="10">
        <v>47.46088382130511</v>
      </c>
      <c r="CZ6" s="10">
        <v>0</v>
      </c>
      <c r="DA6" s="10">
        <v>0</v>
      </c>
      <c r="DB6" s="10">
        <v>2.1052646633854498E-3</v>
      </c>
      <c r="DC6" s="10">
        <v>0</v>
      </c>
      <c r="DD6" s="10">
        <v>0</v>
      </c>
      <c r="DE6" s="10">
        <v>0</v>
      </c>
      <c r="DF6" s="10">
        <v>0</v>
      </c>
      <c r="DG6" s="10">
        <v>4209.5878392288469</v>
      </c>
      <c r="DH6" s="10">
        <v>0.3244298631609388</v>
      </c>
      <c r="DI6" s="10">
        <v>0</v>
      </c>
      <c r="DJ6" s="10">
        <v>0</v>
      </c>
      <c r="DK6" s="10">
        <v>0</v>
      </c>
      <c r="DL6" s="10">
        <v>0</v>
      </c>
      <c r="DM6" s="10">
        <v>1375.5009052424198</v>
      </c>
      <c r="DN6" s="10">
        <v>5.5474776512538293</v>
      </c>
      <c r="DO6" s="10">
        <v>7.7894792545261642E-3</v>
      </c>
      <c r="DP6" s="10">
        <v>0.32294759936332801</v>
      </c>
      <c r="DQ6" s="10">
        <v>0.85063218724089096</v>
      </c>
      <c r="DR6" s="10">
        <v>0</v>
      </c>
      <c r="DS6" s="10">
        <v>100.10661728163349</v>
      </c>
      <c r="DT6" s="10">
        <v>0</v>
      </c>
      <c r="DU6" s="10">
        <v>1949.3031764039213</v>
      </c>
      <c r="DV6" s="10">
        <v>7.3684263218490734E-3</v>
      </c>
      <c r="DW6" s="10">
        <v>0</v>
      </c>
      <c r="DX6" s="10">
        <v>0</v>
      </c>
      <c r="DY6" s="10">
        <v>22.263101152851011</v>
      </c>
      <c r="DZ6" s="10">
        <v>0</v>
      </c>
      <c r="EA6" s="10">
        <v>0.60717548598684568</v>
      </c>
      <c r="EB6" s="10">
        <v>0</v>
      </c>
      <c r="EC6" s="10">
        <v>7.3684263218490732E-4</v>
      </c>
      <c r="ED6" s="10">
        <v>0</v>
      </c>
      <c r="EE6" s="10">
        <v>17.507840548385907</v>
      </c>
      <c r="EF6" s="10">
        <v>0</v>
      </c>
      <c r="EG6" s="10">
        <v>0</v>
      </c>
      <c r="EH6" s="10">
        <v>0</v>
      </c>
      <c r="EI6" s="10">
        <v>0</v>
      </c>
      <c r="EJ6" s="10">
        <v>8.960031921739759</v>
      </c>
      <c r="EK6" s="10">
        <v>0</v>
      </c>
      <c r="EL6" s="10">
        <v>25.7037622401098</v>
      </c>
      <c r="EM6" s="10">
        <v>0</v>
      </c>
      <c r="EN6" s="10">
        <v>2.1052646633854495E-4</v>
      </c>
      <c r="EO6" s="10">
        <v>146.79207582163068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0.24891916341281536</v>
      </c>
      <c r="IW6" s="10">
        <v>0</v>
      </c>
      <c r="IX6" s="10">
        <v>0</v>
      </c>
      <c r="IY6" s="10">
        <v>20.441574694890473</v>
      </c>
      <c r="IZ6" s="10">
        <v>0</v>
      </c>
      <c r="JA6" s="10">
        <v>0</v>
      </c>
      <c r="JB6" s="10">
        <v>3.7405602739911039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1922.7098035220688</v>
      </c>
      <c r="JJ6" s="10">
        <v>1032.0112753871238</v>
      </c>
      <c r="JK6" s="10">
        <v>516.00563769356188</v>
      </c>
      <c r="JL6" s="10">
        <v>51.386453546246834</v>
      </c>
      <c r="JM6" s="10">
        <v>36.398737928591501</v>
      </c>
      <c r="JN6" s="10">
        <v>2.1411022310936176</v>
      </c>
      <c r="JO6" s="10">
        <v>1481.6427439167837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104.76187810630795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248.6294950534099</v>
      </c>
      <c r="LQ6" s="10">
        <v>466.83940480772384</v>
      </c>
      <c r="LR6" s="10">
        <v>0</v>
      </c>
      <c r="LS6" s="10">
        <v>0</v>
      </c>
      <c r="LT6" s="10">
        <v>2444.1250754285766</v>
      </c>
      <c r="LU6" s="10">
        <v>42.978162334255487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8001.7694488279058</v>
      </c>
      <c r="MH6" s="10">
        <v>0</v>
      </c>
      <c r="MI6" s="10">
        <v>30.335440261040592</v>
      </c>
      <c r="MJ6" s="10">
        <v>0</v>
      </c>
      <c r="MK6" s="10">
        <v>53.201211431826437</v>
      </c>
      <c r="ML6" s="10">
        <v>0</v>
      </c>
      <c r="MM6" s="10">
        <v>0</v>
      </c>
      <c r="MN6" s="10">
        <v>0</v>
      </c>
      <c r="MO6" s="10">
        <v>139.90501570995082</v>
      </c>
      <c r="MP6" s="10">
        <v>841.71430486352642</v>
      </c>
      <c r="MQ6" s="10">
        <v>134.62538521768846</v>
      </c>
      <c r="MR6" s="10">
        <v>2013.2843213130695</v>
      </c>
      <c r="MS6" s="10">
        <v>1975.7908757016457</v>
      </c>
      <c r="MT6" s="10">
        <v>3727.5837309710223</v>
      </c>
      <c r="MU6" s="10">
        <v>0</v>
      </c>
      <c r="MV6" s="10">
        <v>136.65056479949374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5472.2486781557318</v>
      </c>
      <c r="NI6" s="10">
        <v>88989.60787512103</v>
      </c>
      <c r="NJ6" s="10">
        <v>14813.535925178283</v>
      </c>
      <c r="NK6" s="10">
        <v>0</v>
      </c>
      <c r="NL6" s="10">
        <v>0</v>
      </c>
      <c r="NM6" s="10">
        <v>0</v>
      </c>
      <c r="NN6" s="10">
        <v>0</v>
      </c>
      <c r="NO6" s="10">
        <v>0</v>
      </c>
      <c r="NP6" s="10">
        <v>0</v>
      </c>
      <c r="NQ6" s="10">
        <v>0</v>
      </c>
      <c r="NR6" s="10">
        <v>0</v>
      </c>
      <c r="NS6" s="10">
        <v>0</v>
      </c>
      <c r="NT6" s="10">
        <v>0</v>
      </c>
      <c r="NU6" s="10">
        <v>0</v>
      </c>
      <c r="NV6" s="10">
        <v>0</v>
      </c>
      <c r="NW6" s="10">
        <v>944.3034765862983</v>
      </c>
      <c r="NX6" s="10">
        <v>0</v>
      </c>
      <c r="NY6" s="10">
        <v>0</v>
      </c>
      <c r="NZ6" s="10">
        <v>0</v>
      </c>
      <c r="OA6" s="10">
        <v>0</v>
      </c>
      <c r="OB6" s="10">
        <v>0</v>
      </c>
      <c r="OC6" s="13">
        <f t="shared" si="0"/>
        <v>16396307.561844109</v>
      </c>
      <c r="OD6" s="11">
        <f>W_DirectConsumption_Total!E6</f>
        <v>286191.02646459674</v>
      </c>
      <c r="OE6" s="11">
        <f t="shared" si="1"/>
        <v>16682498.588308705</v>
      </c>
      <c r="OF6" s="3">
        <v>16682498.588308709</v>
      </c>
      <c r="OG6" s="11">
        <f t="shared" si="2"/>
        <v>0</v>
      </c>
    </row>
    <row r="7" spans="1:397">
      <c r="A7" s="9">
        <v>4</v>
      </c>
      <c r="B7" s="21" t="s">
        <v>786</v>
      </c>
      <c r="C7" s="10">
        <v>0</v>
      </c>
      <c r="D7" s="10">
        <v>0</v>
      </c>
      <c r="E7" s="10">
        <v>10.652787093042209</v>
      </c>
      <c r="F7" s="10">
        <v>8.2284305318484172</v>
      </c>
      <c r="G7" s="10">
        <v>6269.7723810429252</v>
      </c>
      <c r="H7" s="10">
        <v>26.06391988482509</v>
      </c>
      <c r="I7" s="10">
        <v>15.511772912722984</v>
      </c>
      <c r="J7" s="10">
        <v>1.438177621047164</v>
      </c>
      <c r="K7" s="10">
        <v>33.372364723778936</v>
      </c>
      <c r="L7" s="10">
        <v>203.95701087441506</v>
      </c>
      <c r="M7" s="10">
        <v>349.63125237385879</v>
      </c>
      <c r="N7" s="10">
        <v>180.31589127133515</v>
      </c>
      <c r="O7" s="10">
        <v>1.4622794671068113</v>
      </c>
      <c r="P7" s="10">
        <v>375.74173696756958</v>
      </c>
      <c r="Q7" s="10">
        <v>505.77062402768536</v>
      </c>
      <c r="R7" s="10">
        <v>616.11307836034689</v>
      </c>
      <c r="S7" s="10">
        <v>0</v>
      </c>
      <c r="T7" s="10">
        <v>0</v>
      </c>
      <c r="U7" s="10">
        <v>21.238268312891687</v>
      </c>
      <c r="V7" s="10">
        <v>9.3915669149807854E-2</v>
      </c>
      <c r="W7" s="10">
        <v>0</v>
      </c>
      <c r="X7" s="10">
        <v>4.4412146185438602E-2</v>
      </c>
      <c r="Y7" s="10">
        <v>0</v>
      </c>
      <c r="Z7" s="10">
        <v>106.88430868218953</v>
      </c>
      <c r="AA7" s="10">
        <v>37.441428122870803</v>
      </c>
      <c r="AB7" s="10">
        <v>168.99898952119008</v>
      </c>
      <c r="AC7" s="10">
        <v>4.409576502887214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5285.8493004997999</v>
      </c>
      <c r="AJ7" s="10">
        <v>15571.230353972998</v>
      </c>
      <c r="AK7" s="10">
        <v>5577.8054041265841</v>
      </c>
      <c r="AL7" s="10">
        <v>1126.4411626192571</v>
      </c>
      <c r="AM7" s="10">
        <v>1580.6600588164358</v>
      </c>
      <c r="AN7" s="10">
        <v>18826.153959736122</v>
      </c>
      <c r="AO7" s="10">
        <v>4069.4299208695797</v>
      </c>
      <c r="AP7" s="10">
        <v>2.2572072603073297</v>
      </c>
      <c r="AQ7" s="10">
        <v>3105.711989522857</v>
      </c>
      <c r="AR7" s="10">
        <v>47585.445417783631</v>
      </c>
      <c r="AS7" s="10">
        <v>79810.214490431157</v>
      </c>
      <c r="AT7" s="10">
        <v>122540.17863456304</v>
      </c>
      <c r="AU7" s="10">
        <v>674978.67626021022</v>
      </c>
      <c r="AV7" s="10">
        <v>0</v>
      </c>
      <c r="AW7" s="10">
        <v>8456.291172504114</v>
      </c>
      <c r="AX7" s="10">
        <v>0</v>
      </c>
      <c r="AY7" s="10">
        <v>17311.129212721415</v>
      </c>
      <c r="AZ7" s="10">
        <v>185283.54983609443</v>
      </c>
      <c r="BA7" s="10">
        <v>119345.51433613122</v>
      </c>
      <c r="BB7" s="10">
        <v>79173.456611225003</v>
      </c>
      <c r="BC7" s="10">
        <v>441745.59674989776</v>
      </c>
      <c r="BD7" s="10">
        <v>456032.65143911616</v>
      </c>
      <c r="BE7" s="10">
        <v>0</v>
      </c>
      <c r="BF7" s="10">
        <v>41.187248002223242</v>
      </c>
      <c r="BG7" s="10">
        <v>493.99156802112032</v>
      </c>
      <c r="BH7" s="10">
        <v>18399.612378913349</v>
      </c>
      <c r="BI7" s="10">
        <v>24.822730876087043</v>
      </c>
      <c r="BJ7" s="10">
        <v>162059.91862134828</v>
      </c>
      <c r="BK7" s="10">
        <v>0</v>
      </c>
      <c r="BL7" s="10">
        <v>36916.502039354811</v>
      </c>
      <c r="BM7" s="10">
        <v>4.8271431336990611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1.5807082646065076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117.00964670490512</v>
      </c>
      <c r="CD7" s="10">
        <v>0</v>
      </c>
      <c r="CE7" s="10">
        <v>107.28507627521353</v>
      </c>
      <c r="CF7" s="10">
        <v>0.93265506989421054</v>
      </c>
      <c r="CG7" s="10">
        <v>0</v>
      </c>
      <c r="CH7" s="10">
        <v>0.39970931566894741</v>
      </c>
      <c r="CI7" s="10">
        <v>0.17764858474175441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27.668767073528247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14.87704785202558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11.98877538852425</v>
      </c>
      <c r="DN7" s="10">
        <v>0</v>
      </c>
      <c r="DO7" s="10">
        <v>0</v>
      </c>
      <c r="DP7" s="10">
        <v>8.1718348981207019</v>
      </c>
      <c r="DQ7" s="10">
        <v>0</v>
      </c>
      <c r="DR7" s="10">
        <v>0</v>
      </c>
      <c r="DS7" s="10">
        <v>191.62462388252729</v>
      </c>
      <c r="DT7" s="10">
        <v>0</v>
      </c>
      <c r="DU7" s="10">
        <v>43.753459374676694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64.619672699813165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1.9159426499626613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8.8824292370877203E-2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0.17764858474175441</v>
      </c>
      <c r="IU7" s="10">
        <v>13.456880294187895</v>
      </c>
      <c r="IV7" s="10">
        <v>8.6427695198647125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29.909284864062574</v>
      </c>
      <c r="JC7" s="10">
        <v>0</v>
      </c>
      <c r="JD7" s="10">
        <v>1.6432494088612279</v>
      </c>
      <c r="JE7" s="10">
        <v>1.4211886779340352</v>
      </c>
      <c r="JF7" s="10">
        <v>0.222060730927193</v>
      </c>
      <c r="JG7" s="10">
        <v>5.9068154426633335</v>
      </c>
      <c r="JH7" s="10">
        <v>21.362242315195967</v>
      </c>
      <c r="JI7" s="10">
        <v>17.929662821634203</v>
      </c>
      <c r="JJ7" s="10">
        <v>8.7708846672672411</v>
      </c>
      <c r="JK7" s="10">
        <v>7.4054682742434448</v>
      </c>
      <c r="JL7" s="10">
        <v>0.37978117359297248</v>
      </c>
      <c r="JM7" s="10">
        <v>0.21904800016973708</v>
      </c>
      <c r="JN7" s="10">
        <v>9.9096989664071239E-2</v>
      </c>
      <c r="JO7" s="10">
        <v>9.3737259823476382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7539.6237835682796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1.3416524164258262E-2</v>
      </c>
      <c r="LN7" s="10">
        <v>0</v>
      </c>
      <c r="LO7" s="10">
        <v>0</v>
      </c>
      <c r="LP7" s="10">
        <v>5570.5390703036564</v>
      </c>
      <c r="LQ7" s="10">
        <v>1.0438055799792927</v>
      </c>
      <c r="LR7" s="10">
        <v>0</v>
      </c>
      <c r="LS7" s="10">
        <v>0</v>
      </c>
      <c r="LT7" s="10">
        <v>182685.11447122588</v>
      </c>
      <c r="LU7" s="10">
        <v>1902.3485456044943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208279.58024766325</v>
      </c>
      <c r="MH7" s="10">
        <v>0</v>
      </c>
      <c r="MI7" s="10">
        <v>857.22471195544006</v>
      </c>
      <c r="MJ7" s="10">
        <v>5.6537232828184321</v>
      </c>
      <c r="MK7" s="10">
        <v>1743.8762352139959</v>
      </c>
      <c r="ML7" s="10">
        <v>0</v>
      </c>
      <c r="MM7" s="10">
        <v>0</v>
      </c>
      <c r="MN7" s="10">
        <v>0</v>
      </c>
      <c r="MO7" s="10">
        <v>4832.5372771413322</v>
      </c>
      <c r="MP7" s="10">
        <v>37472.29080965108</v>
      </c>
      <c r="MQ7" s="10">
        <v>5643.3234790677943</v>
      </c>
      <c r="MR7" s="10">
        <v>80320.039283038393</v>
      </c>
      <c r="MS7" s="10">
        <v>71355.606550098062</v>
      </c>
      <c r="MT7" s="10">
        <v>138360.78771940462</v>
      </c>
      <c r="MU7" s="10">
        <v>0</v>
      </c>
      <c r="MV7" s="10">
        <v>16806.109925630371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3.2199657994219831E-2</v>
      </c>
      <c r="NC7" s="10">
        <v>0</v>
      </c>
      <c r="ND7" s="10">
        <v>2.6833048328516527E-3</v>
      </c>
      <c r="NE7" s="10">
        <v>0</v>
      </c>
      <c r="NF7" s="10">
        <v>0</v>
      </c>
      <c r="NG7" s="10">
        <v>0</v>
      </c>
      <c r="NH7" s="10">
        <v>222889.15284940618</v>
      </c>
      <c r="NI7" s="10">
        <v>2315182.5599019537</v>
      </c>
      <c r="NJ7" s="10">
        <v>384283.75355048105</v>
      </c>
      <c r="NK7" s="10">
        <v>0</v>
      </c>
      <c r="NL7" s="10">
        <v>0</v>
      </c>
      <c r="NM7" s="10">
        <v>0</v>
      </c>
      <c r="NN7" s="10">
        <v>0</v>
      </c>
      <c r="NO7" s="10">
        <v>0</v>
      </c>
      <c r="NP7" s="10">
        <v>0</v>
      </c>
      <c r="NQ7" s="10">
        <v>0</v>
      </c>
      <c r="NR7" s="10">
        <v>0</v>
      </c>
      <c r="NS7" s="10">
        <v>4538.7750637294403</v>
      </c>
      <c r="NT7" s="10">
        <v>0</v>
      </c>
      <c r="NU7" s="10">
        <v>0.47473581112730928</v>
      </c>
      <c r="NV7" s="10">
        <v>0</v>
      </c>
      <c r="NW7" s="10">
        <v>39289.778619282573</v>
      </c>
      <c r="NX7" s="10">
        <v>0</v>
      </c>
      <c r="NY7" s="10">
        <v>0</v>
      </c>
      <c r="NZ7" s="10">
        <v>0</v>
      </c>
      <c r="OA7" s="10">
        <v>0</v>
      </c>
      <c r="OB7" s="10">
        <v>0</v>
      </c>
      <c r="OC7" s="13">
        <f t="shared" si="0"/>
        <v>6244565.5047125164</v>
      </c>
      <c r="OD7" s="11">
        <f>W_DirectConsumption_Total!E7</f>
        <v>11079333.136917131</v>
      </c>
      <c r="OE7" s="11">
        <f t="shared" si="1"/>
        <v>17323898.641629647</v>
      </c>
      <c r="OF7" s="3">
        <v>17323898.641629644</v>
      </c>
      <c r="OG7" s="11">
        <f t="shared" si="2"/>
        <v>0</v>
      </c>
    </row>
    <row r="8" spans="1:397">
      <c r="A8" s="9">
        <v>5</v>
      </c>
      <c r="B8" s="21" t="s">
        <v>787</v>
      </c>
      <c r="C8" s="10">
        <v>17.206077948714718</v>
      </c>
      <c r="D8" s="10">
        <v>0</v>
      </c>
      <c r="E8" s="10">
        <v>4226.7867437634304</v>
      </c>
      <c r="F8" s="10">
        <v>49509.982362215036</v>
      </c>
      <c r="G8" s="10">
        <v>363764.75295376073</v>
      </c>
      <c r="H8" s="10">
        <v>10112.917182821957</v>
      </c>
      <c r="I8" s="10">
        <v>6154.7232238021024</v>
      </c>
      <c r="J8" s="10">
        <v>570.63659028628763</v>
      </c>
      <c r="K8" s="10">
        <v>3154.5811957207598</v>
      </c>
      <c r="L8" s="10">
        <v>36647.372690794728</v>
      </c>
      <c r="M8" s="10">
        <v>138725.83107424143</v>
      </c>
      <c r="N8" s="10">
        <v>70243.688210033797</v>
      </c>
      <c r="O8" s="10">
        <v>17.341706444121364</v>
      </c>
      <c r="P8" s="10">
        <v>26048.508681502761</v>
      </c>
      <c r="Q8" s="10">
        <v>21112.890660790574</v>
      </c>
      <c r="R8" s="10">
        <v>26770.512430454528</v>
      </c>
      <c r="S8" s="10">
        <v>1756.0434592964436</v>
      </c>
      <c r="T8" s="10">
        <v>1116.0631763528509</v>
      </c>
      <c r="U8" s="10">
        <v>1161.5426496914556</v>
      </c>
      <c r="V8" s="10">
        <v>5.1914890362501298</v>
      </c>
      <c r="W8" s="10">
        <v>0.44498477453572538</v>
      </c>
      <c r="X8" s="10">
        <v>3.2431370766035833E-2</v>
      </c>
      <c r="Y8" s="10">
        <v>2.3732521308572023</v>
      </c>
      <c r="Z8" s="10">
        <v>1.0053724937471109</v>
      </c>
      <c r="AA8" s="10">
        <v>0</v>
      </c>
      <c r="AB8" s="10">
        <v>80.432224996734476</v>
      </c>
      <c r="AC8" s="10">
        <v>10.957516765520053</v>
      </c>
      <c r="AD8" s="10">
        <v>0</v>
      </c>
      <c r="AE8" s="10">
        <v>0</v>
      </c>
      <c r="AF8" s="10">
        <v>0</v>
      </c>
      <c r="AG8" s="10">
        <v>0</v>
      </c>
      <c r="AH8" s="10">
        <v>887.37738591426978</v>
      </c>
      <c r="AI8" s="10">
        <v>12506.509342910376</v>
      </c>
      <c r="AJ8" s="10">
        <v>7185.2191542419714</v>
      </c>
      <c r="AK8" s="10">
        <v>1386.2924817764317</v>
      </c>
      <c r="AL8" s="10">
        <v>1805.6752742595861</v>
      </c>
      <c r="AM8" s="10">
        <v>14517.219243216648</v>
      </c>
      <c r="AN8" s="10">
        <v>6951.5074901590215</v>
      </c>
      <c r="AO8" s="10">
        <v>2954.175173060024</v>
      </c>
      <c r="AP8" s="10">
        <v>92.96433026437505</v>
      </c>
      <c r="AQ8" s="10">
        <v>120767.10447011892</v>
      </c>
      <c r="AR8" s="10">
        <v>90211.845926378446</v>
      </c>
      <c r="AS8" s="10">
        <v>235710.06598407921</v>
      </c>
      <c r="AT8" s="10">
        <v>269627.0422030628</v>
      </c>
      <c r="AU8" s="10">
        <v>7380.3183860343333</v>
      </c>
      <c r="AV8" s="10">
        <v>13.497871494250337</v>
      </c>
      <c r="AW8" s="10">
        <v>297009.4298706961</v>
      </c>
      <c r="AX8" s="10">
        <v>0.29665651635715029</v>
      </c>
      <c r="AY8" s="10">
        <v>2065802.3102786324</v>
      </c>
      <c r="AZ8" s="10">
        <v>439247.76719583746</v>
      </c>
      <c r="BA8" s="10">
        <v>19168.374896688532</v>
      </c>
      <c r="BB8" s="10">
        <v>5717.3395619749681</v>
      </c>
      <c r="BC8" s="10">
        <v>195880.53767457817</v>
      </c>
      <c r="BD8" s="10">
        <v>923587.23522684362</v>
      </c>
      <c r="BE8" s="10">
        <v>0</v>
      </c>
      <c r="BF8" s="10">
        <v>43.507153792626475</v>
      </c>
      <c r="BG8" s="10">
        <v>279.17090350268654</v>
      </c>
      <c r="BH8" s="10">
        <v>660.30348396270381</v>
      </c>
      <c r="BI8" s="10">
        <v>43.004737951872173</v>
      </c>
      <c r="BJ8" s="10">
        <v>43599.719760324297</v>
      </c>
      <c r="BK8" s="10">
        <v>0.14832825817857515</v>
      </c>
      <c r="BL8" s="10">
        <v>1938886.7018304286</v>
      </c>
      <c r="BM8" s="10">
        <v>34869.199096624892</v>
      </c>
      <c r="BN8" s="10">
        <v>40.493614482751013</v>
      </c>
      <c r="BO8" s="10">
        <v>56.51306636603713</v>
      </c>
      <c r="BP8" s="10">
        <v>75.202426896537602</v>
      </c>
      <c r="BQ8" s="10">
        <v>58.73799023871576</v>
      </c>
      <c r="BR8" s="10">
        <v>36.340423253750913</v>
      </c>
      <c r="BS8" s="10">
        <v>20.17264311228622</v>
      </c>
      <c r="BT8" s="10">
        <v>1990.8289559593327</v>
      </c>
      <c r="BU8" s="10">
        <v>120.29421738282444</v>
      </c>
      <c r="BV8" s="10">
        <v>23.880849566750594</v>
      </c>
      <c r="BW8" s="10">
        <v>17.651062723250444</v>
      </c>
      <c r="BX8" s="10">
        <v>53.546501202465628</v>
      </c>
      <c r="BY8" s="10">
        <v>0</v>
      </c>
      <c r="BZ8" s="10">
        <v>0</v>
      </c>
      <c r="CA8" s="10">
        <v>14.239512785143212</v>
      </c>
      <c r="CB8" s="10">
        <v>0.88996954907145076</v>
      </c>
      <c r="CC8" s="10">
        <v>0.74164129089287578</v>
      </c>
      <c r="CD8" s="10">
        <v>0.14832825817857515</v>
      </c>
      <c r="CE8" s="10">
        <v>118.33466638617361</v>
      </c>
      <c r="CF8" s="10">
        <v>0.68105878608675252</v>
      </c>
      <c r="CG8" s="10">
        <v>0</v>
      </c>
      <c r="CH8" s="10">
        <v>0.29188233689432252</v>
      </c>
      <c r="CI8" s="10">
        <v>0.12972548306414333</v>
      </c>
      <c r="CJ8" s="10">
        <v>773.38353814309085</v>
      </c>
      <c r="CK8" s="10">
        <v>328.99207664007969</v>
      </c>
      <c r="CL8" s="10">
        <v>111.09786537575279</v>
      </c>
      <c r="CM8" s="10">
        <v>0</v>
      </c>
      <c r="CN8" s="10">
        <v>4.1531912290001038</v>
      </c>
      <c r="CO8" s="10">
        <v>0</v>
      </c>
      <c r="CP8" s="10">
        <v>0</v>
      </c>
      <c r="CQ8" s="10">
        <v>160.49117534921831</v>
      </c>
      <c r="CR8" s="10">
        <v>28.775682086643581</v>
      </c>
      <c r="CS8" s="10">
        <v>0.29665651635715029</v>
      </c>
      <c r="CT8" s="10">
        <v>226.59383196387768</v>
      </c>
      <c r="CU8" s="10">
        <v>110.65288060121706</v>
      </c>
      <c r="CV8" s="10">
        <v>2.6699086472143527</v>
      </c>
      <c r="CW8" s="10">
        <v>0</v>
      </c>
      <c r="CX8" s="10">
        <v>0</v>
      </c>
      <c r="CY8" s="10">
        <v>3619.3899286903666</v>
      </c>
      <c r="CZ8" s="10">
        <v>0</v>
      </c>
      <c r="DA8" s="10">
        <v>0</v>
      </c>
      <c r="DB8" s="10">
        <v>878.07098710897219</v>
      </c>
      <c r="DC8" s="10">
        <v>199.64983550836214</v>
      </c>
      <c r="DD8" s="10">
        <v>1538.4606938281813</v>
      </c>
      <c r="DE8" s="10">
        <v>0</v>
      </c>
      <c r="DF8" s="10">
        <v>280.78539273204274</v>
      </c>
      <c r="DG8" s="10">
        <v>2308.9441295956185</v>
      </c>
      <c r="DH8" s="10">
        <v>891.4148723926686</v>
      </c>
      <c r="DI8" s="10">
        <v>440.53492679036816</v>
      </c>
      <c r="DJ8" s="10">
        <v>129.78722590625327</v>
      </c>
      <c r="DK8" s="10">
        <v>74.31245734746615</v>
      </c>
      <c r="DL8" s="10">
        <v>239.25348044204171</v>
      </c>
      <c r="DM8" s="10">
        <v>64222.09596080731</v>
      </c>
      <c r="DN8" s="10">
        <v>154713.74780348805</v>
      </c>
      <c r="DO8" s="10">
        <v>8257.1217912253323</v>
      </c>
      <c r="DP8" s="10">
        <v>9598.651628292173</v>
      </c>
      <c r="DQ8" s="10">
        <v>22442.890227395783</v>
      </c>
      <c r="DR8" s="10">
        <v>550.59449435887097</v>
      </c>
      <c r="DS8" s="10">
        <v>5009.6273508451559</v>
      </c>
      <c r="DT8" s="10">
        <v>139.87354746239637</v>
      </c>
      <c r="DU8" s="10">
        <v>7421.4427059481932</v>
      </c>
      <c r="DV8" s="10">
        <v>542.6942062258214</v>
      </c>
      <c r="DW8" s="10">
        <v>0</v>
      </c>
      <c r="DX8" s="10">
        <v>1556.2600848096104</v>
      </c>
      <c r="DY8" s="10">
        <v>2604.4958853576009</v>
      </c>
      <c r="DZ8" s="10">
        <v>973.47835842598863</v>
      </c>
      <c r="EA8" s="10">
        <v>2204.8995578245199</v>
      </c>
      <c r="EB8" s="10">
        <v>0</v>
      </c>
      <c r="EC8" s="10">
        <v>72.369893658345703</v>
      </c>
      <c r="ED8" s="10">
        <v>0</v>
      </c>
      <c r="EE8" s="10">
        <v>134.80843468272917</v>
      </c>
      <c r="EF8" s="10">
        <v>0</v>
      </c>
      <c r="EG8" s="10">
        <v>0</v>
      </c>
      <c r="EH8" s="10">
        <v>859.85891266120007</v>
      </c>
      <c r="EI8" s="10">
        <v>221.75074597696982</v>
      </c>
      <c r="EJ8" s="10">
        <v>1352.1385442077319</v>
      </c>
      <c r="EK8" s="10">
        <v>0</v>
      </c>
      <c r="EL8" s="10">
        <v>44.646805711751121</v>
      </c>
      <c r="EM8" s="10">
        <v>0</v>
      </c>
      <c r="EN8" s="10">
        <v>13.50947418924893</v>
      </c>
      <c r="EO8" s="10">
        <v>1613.6706056459914</v>
      </c>
      <c r="EP8" s="10">
        <v>42.570210097251064</v>
      </c>
      <c r="EQ8" s="10">
        <v>28.330697312107855</v>
      </c>
      <c r="ER8" s="10">
        <v>25.957445181250652</v>
      </c>
      <c r="ES8" s="10">
        <v>14.239512785143212</v>
      </c>
      <c r="ET8" s="10">
        <v>0</v>
      </c>
      <c r="EU8" s="10">
        <v>398.11304495129565</v>
      </c>
      <c r="EV8" s="10">
        <v>22.397566984964847</v>
      </c>
      <c r="EW8" s="10">
        <v>168.05591651632562</v>
      </c>
      <c r="EX8" s="10">
        <v>187.33859007954038</v>
      </c>
      <c r="EY8" s="10">
        <v>180.51549020332595</v>
      </c>
      <c r="EZ8" s="10">
        <v>14.832825817857513</v>
      </c>
      <c r="FA8" s="10">
        <v>570.38701543815353</v>
      </c>
      <c r="FB8" s="10">
        <v>48.206683908036922</v>
      </c>
      <c r="FC8" s="10">
        <v>9.9379932979645353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1.1866260654286012</v>
      </c>
      <c r="FJ8" s="10">
        <v>0.44498477453572538</v>
      </c>
      <c r="FK8" s="10">
        <v>0</v>
      </c>
      <c r="FL8" s="10">
        <v>0</v>
      </c>
      <c r="FM8" s="10">
        <v>225.45895243143423</v>
      </c>
      <c r="FN8" s="10">
        <v>0</v>
      </c>
      <c r="FO8" s="10">
        <v>0</v>
      </c>
      <c r="FP8" s="10">
        <v>90.776894005288</v>
      </c>
      <c r="FQ8" s="10">
        <v>37.082064544643785</v>
      </c>
      <c r="FR8" s="10">
        <v>13.349543236071764</v>
      </c>
      <c r="FS8" s="10">
        <v>57.996348947822881</v>
      </c>
      <c r="FT8" s="10">
        <v>1.3349543236071764</v>
      </c>
      <c r="FU8" s="10">
        <v>7.8613976834644834</v>
      </c>
      <c r="FV8" s="10">
        <v>41.976897064536765</v>
      </c>
      <c r="FW8" s="10">
        <v>1.4832825817857516</v>
      </c>
      <c r="FX8" s="10">
        <v>1.9282673563214767</v>
      </c>
      <c r="FY8" s="10">
        <v>12.459573687000313</v>
      </c>
      <c r="FZ8" s="10">
        <v>28.034040795750705</v>
      </c>
      <c r="GA8" s="10">
        <v>94.485100459752374</v>
      </c>
      <c r="GB8" s="10">
        <v>78.613976834644831</v>
      </c>
      <c r="GC8" s="10">
        <v>82.025526772752059</v>
      </c>
      <c r="GD8" s="10">
        <v>139.87354746239637</v>
      </c>
      <c r="GE8" s="10">
        <v>21.062612661357672</v>
      </c>
      <c r="GF8" s="10">
        <v>154.11306024753958</v>
      </c>
      <c r="GG8" s="10">
        <v>60.517929336858664</v>
      </c>
      <c r="GH8" s="10">
        <v>128.89725635718179</v>
      </c>
      <c r="GI8" s="10">
        <v>15.426138850571814</v>
      </c>
      <c r="GJ8" s="10">
        <v>113.9161022811457</v>
      </c>
      <c r="GK8" s="10">
        <v>35.895438479215187</v>
      </c>
      <c r="GL8" s="10">
        <v>47.761699133501189</v>
      </c>
      <c r="GM8" s="10">
        <v>109.16959801943132</v>
      </c>
      <c r="GN8" s="10">
        <v>386.54344081336677</v>
      </c>
      <c r="GO8" s="10">
        <v>494.52641276736955</v>
      </c>
      <c r="GP8" s="10">
        <v>7.564741167107333</v>
      </c>
      <c r="GQ8" s="10">
        <v>77.575679027394798</v>
      </c>
      <c r="GR8" s="10">
        <v>229.76047191861289</v>
      </c>
      <c r="GS8" s="10">
        <v>158.11792321836108</v>
      </c>
      <c r="GT8" s="10">
        <v>219.37749384611263</v>
      </c>
      <c r="GU8" s="10">
        <v>446.91304189204686</v>
      </c>
      <c r="GV8" s="10">
        <v>39.306988417322415</v>
      </c>
      <c r="GW8" s="10">
        <v>132.0121497789319</v>
      </c>
      <c r="GX8" s="10">
        <v>28.034040795750705</v>
      </c>
      <c r="GY8" s="10">
        <v>13.646199752428915</v>
      </c>
      <c r="GZ8" s="10">
        <v>114.65774357203858</v>
      </c>
      <c r="HA8" s="10">
        <v>672.0753378071239</v>
      </c>
      <c r="HB8" s="10">
        <v>109.02126976125273</v>
      </c>
      <c r="HC8" s="10">
        <v>35.450453704679461</v>
      </c>
      <c r="HD8" s="10">
        <v>277.96715582664984</v>
      </c>
      <c r="HE8" s="10">
        <v>131.56716500439614</v>
      </c>
      <c r="HF8" s="10">
        <v>541.39814235179927</v>
      </c>
      <c r="HG8" s="10">
        <v>59.924616304144365</v>
      </c>
      <c r="HH8" s="10">
        <v>87.662000583537903</v>
      </c>
      <c r="HI8" s="10">
        <v>338.18842864715134</v>
      </c>
      <c r="HJ8" s="10">
        <v>9.9379932979645353</v>
      </c>
      <c r="HK8" s="10">
        <v>100.71488730325254</v>
      </c>
      <c r="HL8" s="10">
        <v>30.555621184786482</v>
      </c>
      <c r="HM8" s="10">
        <v>59.776288045965785</v>
      </c>
      <c r="HN8" s="10">
        <v>114.36108705568144</v>
      </c>
      <c r="HO8" s="10">
        <v>9.0480237488930833</v>
      </c>
      <c r="HP8" s="10">
        <v>142.84011262596786</v>
      </c>
      <c r="HQ8" s="10">
        <v>4.5981760035358299</v>
      </c>
      <c r="HR8" s="10">
        <v>0</v>
      </c>
      <c r="HS8" s="10">
        <v>161.52947315646833</v>
      </c>
      <c r="HT8" s="10">
        <v>20.914284403179096</v>
      </c>
      <c r="HU8" s="10">
        <v>86.920359292645031</v>
      </c>
      <c r="HV8" s="10">
        <v>23.139208275857722</v>
      </c>
      <c r="HW8" s="10">
        <v>234.35864792214872</v>
      </c>
      <c r="HX8" s="10">
        <v>4.5981760035358299</v>
      </c>
      <c r="HY8" s="10">
        <v>13.052886719714614</v>
      </c>
      <c r="HZ8" s="10">
        <v>70.455922634823196</v>
      </c>
      <c r="IA8" s="10">
        <v>39.010331900965262</v>
      </c>
      <c r="IB8" s="10">
        <v>91.963520070716598</v>
      </c>
      <c r="IC8" s="10">
        <v>8.603038974357359</v>
      </c>
      <c r="ID8" s="10">
        <v>35.895438479215187</v>
      </c>
      <c r="IE8" s="10">
        <v>416.95073373997474</v>
      </c>
      <c r="IF8" s="10">
        <v>225.75560894779139</v>
      </c>
      <c r="IG8" s="10">
        <v>36.933736286465212</v>
      </c>
      <c r="IH8" s="10">
        <v>16.167780141464689</v>
      </c>
      <c r="II8" s="10">
        <v>317.57080076032935</v>
      </c>
      <c r="IJ8" s="10">
        <v>26.995742988500673</v>
      </c>
      <c r="IK8" s="10">
        <v>0.29665651635715029</v>
      </c>
      <c r="IL8" s="10">
        <v>2.0765956145000519</v>
      </c>
      <c r="IM8" s="10">
        <v>4.4498477453572542</v>
      </c>
      <c r="IN8" s="10">
        <v>4.4498477453572542</v>
      </c>
      <c r="IO8" s="10">
        <v>0.14832825817857515</v>
      </c>
      <c r="IP8" s="10">
        <v>4.5981760035358299</v>
      </c>
      <c r="IQ8" s="10">
        <v>150.84983856761093</v>
      </c>
      <c r="IR8" s="10">
        <v>13.942856268786064</v>
      </c>
      <c r="IS8" s="10">
        <v>163.75439702914696</v>
      </c>
      <c r="IT8" s="10">
        <v>0.12972548306414333</v>
      </c>
      <c r="IU8" s="10">
        <v>9.8267053421088573</v>
      </c>
      <c r="IV8" s="10">
        <v>5.5532945480705012</v>
      </c>
      <c r="IW8" s="10">
        <v>17.799390981429017</v>
      </c>
      <c r="IX8" s="10">
        <v>0</v>
      </c>
      <c r="IY8" s="10">
        <v>171.91245122896856</v>
      </c>
      <c r="IZ8" s="10">
        <v>0.14832825817857515</v>
      </c>
      <c r="JA8" s="10">
        <v>0</v>
      </c>
      <c r="JB8" s="10">
        <v>68.991406275076827</v>
      </c>
      <c r="JC8" s="10">
        <v>4.5981760035358299</v>
      </c>
      <c r="JD8" s="10">
        <v>253.35799962192107</v>
      </c>
      <c r="JE8" s="10">
        <v>231.09493229948316</v>
      </c>
      <c r="JF8" s="10">
        <v>34.722641009438185</v>
      </c>
      <c r="JG8" s="10">
        <v>358.96623761685595</v>
      </c>
      <c r="JH8" s="10">
        <v>68.256020991857412</v>
      </c>
      <c r="JI8" s="10">
        <v>3714.6410334420461</v>
      </c>
      <c r="JJ8" s="10">
        <v>2026.4440054837423</v>
      </c>
      <c r="JK8" s="10">
        <v>1039.011529004355</v>
      </c>
      <c r="JL8" s="10">
        <v>126.1030786438767</v>
      </c>
      <c r="JM8" s="10">
        <v>78.075384566636899</v>
      </c>
      <c r="JN8" s="10">
        <v>4.5858231609698512</v>
      </c>
      <c r="JO8" s="10">
        <v>2896.5416035287558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15.129482334214666</v>
      </c>
      <c r="JX8" s="10">
        <v>80.838900707323447</v>
      </c>
      <c r="JY8" s="10">
        <v>17.651062723250444</v>
      </c>
      <c r="JZ8" s="10">
        <v>63.632822758608739</v>
      </c>
      <c r="KA8" s="10">
        <v>36.04376673739376</v>
      </c>
      <c r="KB8" s="10">
        <v>0</v>
      </c>
      <c r="KC8" s="10">
        <v>0</v>
      </c>
      <c r="KD8" s="10">
        <v>29.07233860300073</v>
      </c>
      <c r="KE8" s="10">
        <v>2.8182369053929279</v>
      </c>
      <c r="KF8" s="10">
        <v>2.3732521308572023</v>
      </c>
      <c r="KG8" s="10">
        <v>0</v>
      </c>
      <c r="KH8" s="10">
        <v>24.325834341286324</v>
      </c>
      <c r="KI8" s="10">
        <v>0.14832825817857515</v>
      </c>
      <c r="KJ8" s="10">
        <v>20.46929962864337</v>
      </c>
      <c r="KK8" s="10">
        <v>40.493614482751013</v>
      </c>
      <c r="KL8" s="10">
        <v>191.19512479218338</v>
      </c>
      <c r="KM8" s="10">
        <v>2.5215803890357775</v>
      </c>
      <c r="KN8" s="10">
        <v>64.967777082215918</v>
      </c>
      <c r="KO8" s="10">
        <v>88.403641874430789</v>
      </c>
      <c r="KP8" s="10">
        <v>44.795133969929694</v>
      </c>
      <c r="KQ8" s="10">
        <v>2.3732521308572023</v>
      </c>
      <c r="KR8" s="10">
        <v>1.9282673563214767</v>
      </c>
      <c r="KS8" s="10">
        <v>2.6699086472143527</v>
      </c>
      <c r="KT8" s="10">
        <v>32.187232024750806</v>
      </c>
      <c r="KU8" s="10">
        <v>11.272947621571712</v>
      </c>
      <c r="KV8" s="10">
        <v>259.87110832886367</v>
      </c>
      <c r="KW8" s="10">
        <v>1.038297807250026</v>
      </c>
      <c r="KX8" s="10">
        <v>0.88996954907145076</v>
      </c>
      <c r="KY8" s="10">
        <v>0.44498477453572538</v>
      </c>
      <c r="KZ8" s="10">
        <v>0.29665651635715029</v>
      </c>
      <c r="LA8" s="10">
        <v>43.163523129965363</v>
      </c>
      <c r="LB8" s="10">
        <v>774.26752754040228</v>
      </c>
      <c r="LC8" s="10">
        <v>16.464436657821842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13.349543236071764</v>
      </c>
      <c r="LN8" s="10">
        <v>0</v>
      </c>
      <c r="LO8" s="10">
        <v>0.44498477453572538</v>
      </c>
      <c r="LP8" s="10">
        <v>453.71298856471083</v>
      </c>
      <c r="LQ8" s="10">
        <v>354.6528653049732</v>
      </c>
      <c r="LR8" s="10">
        <v>58.886318496894333</v>
      </c>
      <c r="LS8" s="10">
        <v>65.412761856751629</v>
      </c>
      <c r="LT8" s="10">
        <v>6929.5882212797405</v>
      </c>
      <c r="LU8" s="10">
        <v>96.322104377586655</v>
      </c>
      <c r="LV8" s="10">
        <v>0</v>
      </c>
      <c r="LW8" s="10">
        <v>0</v>
      </c>
      <c r="LX8" s="10">
        <v>0</v>
      </c>
      <c r="LY8" s="10">
        <v>0</v>
      </c>
      <c r="LZ8" s="10">
        <v>4.5981760035358299</v>
      </c>
      <c r="MA8" s="10">
        <v>0.59331303271430058</v>
      </c>
      <c r="MB8" s="10">
        <v>7.7130694252859069</v>
      </c>
      <c r="MC8" s="10">
        <v>4.1531912290001038</v>
      </c>
      <c r="MD8" s="10">
        <v>0</v>
      </c>
      <c r="ME8" s="10">
        <v>0</v>
      </c>
      <c r="MF8" s="10">
        <v>0</v>
      </c>
      <c r="MG8" s="10">
        <v>8232.6420161958486</v>
      </c>
      <c r="MH8" s="10">
        <v>1012.7853468433111</v>
      </c>
      <c r="MI8" s="10">
        <v>196.21283352860138</v>
      </c>
      <c r="MJ8" s="10">
        <v>129.78722590625327</v>
      </c>
      <c r="MK8" s="10">
        <v>138.42344066331722</v>
      </c>
      <c r="ML8" s="10">
        <v>114.65774357203858</v>
      </c>
      <c r="MM8" s="10">
        <v>1005.0722774180251</v>
      </c>
      <c r="MN8" s="10">
        <v>0</v>
      </c>
      <c r="MO8" s="10">
        <v>601.26329318610442</v>
      </c>
      <c r="MP8" s="10">
        <v>2509.5782291314899</v>
      </c>
      <c r="MQ8" s="10">
        <v>449.78259290639016</v>
      </c>
      <c r="MR8" s="10">
        <v>3882.0751675348579</v>
      </c>
      <c r="MS8" s="10">
        <v>3704.0769765204268</v>
      </c>
      <c r="MT8" s="10">
        <v>7915.9792498422148</v>
      </c>
      <c r="MU8" s="10">
        <v>9.3446802652502345</v>
      </c>
      <c r="MV8" s="10">
        <v>0</v>
      </c>
      <c r="MW8" s="10">
        <v>473.61212836419048</v>
      </c>
      <c r="MX8" s="10">
        <v>19.134345305036195</v>
      </c>
      <c r="MY8" s="10">
        <v>0</v>
      </c>
      <c r="MZ8" s="10">
        <v>394.4048384968313</v>
      </c>
      <c r="NA8" s="10">
        <v>147.58661688768228</v>
      </c>
      <c r="NB8" s="10">
        <v>0.44498477453572538</v>
      </c>
      <c r="NC8" s="10">
        <v>0</v>
      </c>
      <c r="ND8" s="10">
        <v>0.14832825817857515</v>
      </c>
      <c r="NE8" s="10">
        <v>7032.6877050207831</v>
      </c>
      <c r="NF8" s="10">
        <v>39.455316675500988</v>
      </c>
      <c r="NG8" s="10">
        <v>456.4060504154757</v>
      </c>
      <c r="NH8" s="10">
        <v>17940.926539745109</v>
      </c>
      <c r="NI8" s="10">
        <v>230352.00327459798</v>
      </c>
      <c r="NJ8" s="10">
        <v>33252.150061537803</v>
      </c>
      <c r="NK8" s="10">
        <v>4151.8562746764965</v>
      </c>
      <c r="NL8" s="10">
        <v>714.49721964619641</v>
      </c>
      <c r="NM8" s="10">
        <v>2165.7408976653755</v>
      </c>
      <c r="NN8" s="10">
        <v>74.609113863823296</v>
      </c>
      <c r="NO8" s="10">
        <v>578.77686341280025</v>
      </c>
      <c r="NP8" s="10">
        <v>53.694829460644208</v>
      </c>
      <c r="NQ8" s="10">
        <v>8.7513672325359337</v>
      </c>
      <c r="NR8" s="10">
        <v>103.38479595046688</v>
      </c>
      <c r="NS8" s="10">
        <v>361.17930866483044</v>
      </c>
      <c r="NT8" s="10">
        <v>451.06623312104699</v>
      </c>
      <c r="NU8" s="10">
        <v>68.527655278501712</v>
      </c>
      <c r="NV8" s="10">
        <v>277.81882756847125</v>
      </c>
      <c r="NW8" s="10">
        <v>3074.5647503442729</v>
      </c>
      <c r="NX8" s="10">
        <v>175.47232942525437</v>
      </c>
      <c r="NY8" s="10">
        <v>0</v>
      </c>
      <c r="NZ8" s="10">
        <v>411.31425992918884</v>
      </c>
      <c r="OA8" s="10">
        <v>0</v>
      </c>
      <c r="OB8" s="10">
        <v>424.81213142343915</v>
      </c>
      <c r="OC8" s="13">
        <f t="shared" si="0"/>
        <v>8162172.2998709921</v>
      </c>
      <c r="OD8" s="11">
        <f>W_DirectConsumption_Total!E8</f>
        <v>589290.95699135843</v>
      </c>
      <c r="OE8" s="11">
        <f t="shared" si="1"/>
        <v>8751463.2568623498</v>
      </c>
      <c r="OF8" s="3">
        <v>8751463.2568623591</v>
      </c>
      <c r="OG8" s="11">
        <f t="shared" si="2"/>
        <v>0</v>
      </c>
    </row>
    <row r="9" spans="1:397">
      <c r="A9" s="9">
        <v>6</v>
      </c>
      <c r="B9" s="21" t="s">
        <v>788</v>
      </c>
      <c r="C9" s="10">
        <v>0</v>
      </c>
      <c r="D9" s="10">
        <v>0</v>
      </c>
      <c r="E9" s="10">
        <v>0</v>
      </c>
      <c r="F9" s="10">
        <v>1.6588111293685595</v>
      </c>
      <c r="G9" s="10">
        <v>4.4736184089025937</v>
      </c>
      <c r="H9" s="10">
        <v>0</v>
      </c>
      <c r="I9" s="10">
        <v>68282.544781389501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35584.659801465488</v>
      </c>
      <c r="Q9" s="10">
        <v>524.80957220469941</v>
      </c>
      <c r="R9" s="10">
        <v>118.87472464092947</v>
      </c>
      <c r="S9" s="10">
        <v>0</v>
      </c>
      <c r="T9" s="10">
        <v>0</v>
      </c>
      <c r="U9" s="10">
        <v>10.258112272428267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0.53703122637579315</v>
      </c>
      <c r="AI9" s="10">
        <v>121095.33638462999</v>
      </c>
      <c r="AJ9" s="10">
        <v>1473.1705710031849</v>
      </c>
      <c r="AK9" s="10">
        <v>4023.2646158749099</v>
      </c>
      <c r="AL9" s="10">
        <v>23.281374684675871</v>
      </c>
      <c r="AM9" s="10">
        <v>665.16617398572748</v>
      </c>
      <c r="AN9" s="10">
        <v>5827.9993486022513</v>
      </c>
      <c r="AO9" s="10">
        <v>24725.42115350391</v>
      </c>
      <c r="AP9" s="10">
        <v>0</v>
      </c>
      <c r="AQ9" s="10">
        <v>0.39519702883857194</v>
      </c>
      <c r="AR9" s="10">
        <v>4051.1988159262824</v>
      </c>
      <c r="AS9" s="10">
        <v>106744.90345809449</v>
      </c>
      <c r="AT9" s="10">
        <v>280603.41522895737</v>
      </c>
      <c r="AU9" s="10">
        <v>28525.025912638575</v>
      </c>
      <c r="AV9" s="10">
        <v>5237382.5418879958</v>
      </c>
      <c r="AW9" s="10">
        <v>0</v>
      </c>
      <c r="AX9" s="10">
        <v>0</v>
      </c>
      <c r="AY9" s="10">
        <v>1113.9547063988036</v>
      </c>
      <c r="AZ9" s="10">
        <v>81572.540741838413</v>
      </c>
      <c r="BA9" s="10">
        <v>3299.5819866992779</v>
      </c>
      <c r="BB9" s="10">
        <v>22462.83496198801</v>
      </c>
      <c r="BC9" s="10">
        <v>47135.083905031614</v>
      </c>
      <c r="BD9" s="10">
        <v>60397.745767891887</v>
      </c>
      <c r="BE9" s="10">
        <v>460.93313717140535</v>
      </c>
      <c r="BF9" s="10">
        <v>1643.5827268888675</v>
      </c>
      <c r="BG9" s="10">
        <v>4.042170521108121E-2</v>
      </c>
      <c r="BH9" s="10">
        <v>35531.550602651638</v>
      </c>
      <c r="BI9" s="10">
        <v>386.21586815141063</v>
      </c>
      <c r="BJ9" s="10">
        <v>197802.57593770412</v>
      </c>
      <c r="BK9" s="10">
        <v>0</v>
      </c>
      <c r="BL9" s="10">
        <v>30654.934724874965</v>
      </c>
      <c r="BM9" s="10">
        <v>3282.5959271770457</v>
      </c>
      <c r="BN9" s="10">
        <v>854.8426893690222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89.629427466431551</v>
      </c>
      <c r="CL9" s="10">
        <v>11.760929454855711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0.31759911237278093</v>
      </c>
      <c r="CY9" s="10">
        <v>3.4779561935375072</v>
      </c>
      <c r="CZ9" s="10">
        <v>0</v>
      </c>
      <c r="DA9" s="10">
        <v>0</v>
      </c>
      <c r="DB9" s="10">
        <v>106.00049348175877</v>
      </c>
      <c r="DC9" s="10">
        <v>0</v>
      </c>
      <c r="DD9" s="10">
        <v>0</v>
      </c>
      <c r="DE9" s="10">
        <v>0</v>
      </c>
      <c r="DF9" s="10">
        <v>0</v>
      </c>
      <c r="DG9" s="10">
        <v>1724.7243417894606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10321.992369559763</v>
      </c>
      <c r="DN9" s="10">
        <v>0</v>
      </c>
      <c r="DO9" s="10">
        <v>0</v>
      </c>
      <c r="DP9" s="10">
        <v>32.379217252271083</v>
      </c>
      <c r="DQ9" s="10">
        <v>0</v>
      </c>
      <c r="DR9" s="10">
        <v>0</v>
      </c>
      <c r="DS9" s="10">
        <v>26.83603603788772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27.413551495870134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5.2498912030403293</v>
      </c>
      <c r="IW9" s="10">
        <v>0</v>
      </c>
      <c r="IX9" s="10">
        <v>0</v>
      </c>
      <c r="IY9" s="10">
        <v>1.701082065789604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416.44641187106998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63.167162336087927</v>
      </c>
      <c r="LQ9" s="10">
        <v>0.23463200907442811</v>
      </c>
      <c r="LR9" s="10">
        <v>0</v>
      </c>
      <c r="LS9" s="10">
        <v>0</v>
      </c>
      <c r="LT9" s="10">
        <v>7535.4716850455588</v>
      </c>
      <c r="LU9" s="10">
        <v>68.761660470034101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3017.687415197986</v>
      </c>
      <c r="MH9" s="10">
        <v>0</v>
      </c>
      <c r="MI9" s="10">
        <v>11.861325614504455</v>
      </c>
      <c r="MJ9" s="10">
        <v>0</v>
      </c>
      <c r="MK9" s="10">
        <v>34.491503456854097</v>
      </c>
      <c r="ML9" s="10">
        <v>0</v>
      </c>
      <c r="MM9" s="10">
        <v>0</v>
      </c>
      <c r="MN9" s="10">
        <v>0</v>
      </c>
      <c r="MO9" s="10">
        <v>99.787805864054917</v>
      </c>
      <c r="MP9" s="10">
        <v>1037.9979004319209</v>
      </c>
      <c r="MQ9" s="10">
        <v>147.96429666104436</v>
      </c>
      <c r="MR9" s="10">
        <v>1935.1183381013047</v>
      </c>
      <c r="MS9" s="10">
        <v>1921.0893992445597</v>
      </c>
      <c r="MT9" s="10">
        <v>3632.7877183272135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5646.4729988197114</v>
      </c>
      <c r="NI9" s="10">
        <v>89426.990131761413</v>
      </c>
      <c r="NJ9" s="10">
        <v>14414.87595765289</v>
      </c>
      <c r="NK9" s="10">
        <v>0</v>
      </c>
      <c r="NL9" s="10">
        <v>0</v>
      </c>
      <c r="NM9" s="10">
        <v>0</v>
      </c>
      <c r="NN9" s="10">
        <v>0</v>
      </c>
      <c r="NO9" s="10">
        <v>0</v>
      </c>
      <c r="NP9" s="10">
        <v>0</v>
      </c>
      <c r="NQ9" s="10">
        <v>0</v>
      </c>
      <c r="NR9" s="10">
        <v>0</v>
      </c>
      <c r="NS9" s="10">
        <v>0</v>
      </c>
      <c r="NT9" s="10">
        <v>0</v>
      </c>
      <c r="NU9" s="10">
        <v>0</v>
      </c>
      <c r="NV9" s="10">
        <v>0</v>
      </c>
      <c r="NW9" s="10">
        <v>722.643869740338</v>
      </c>
      <c r="NX9" s="10">
        <v>0</v>
      </c>
      <c r="NY9" s="10">
        <v>0</v>
      </c>
      <c r="NZ9" s="10">
        <v>0</v>
      </c>
      <c r="OA9" s="10">
        <v>0</v>
      </c>
      <c r="OB9" s="10">
        <v>0</v>
      </c>
      <c r="OC9" s="13">
        <f t="shared" si="0"/>
        <v>6548753.2837889204</v>
      </c>
      <c r="OD9" s="11">
        <f>W_DirectConsumption_Total!E9</f>
        <v>121345.34125403344</v>
      </c>
      <c r="OE9" s="11">
        <f t="shared" si="1"/>
        <v>6670098.6250429535</v>
      </c>
      <c r="OF9" s="3">
        <v>6670098.6250429582</v>
      </c>
      <c r="OG9" s="11">
        <f t="shared" si="2"/>
        <v>0</v>
      </c>
    </row>
    <row r="10" spans="1:397">
      <c r="A10" s="9">
        <v>7</v>
      </c>
      <c r="B10" s="21" t="s">
        <v>789</v>
      </c>
      <c r="C10" s="10">
        <v>29841.566963621935</v>
      </c>
      <c r="D10" s="10">
        <v>66.795309558884597</v>
      </c>
      <c r="E10" s="10">
        <v>273995.18176513066</v>
      </c>
      <c r="F10" s="10">
        <v>6646.8267614380957</v>
      </c>
      <c r="G10" s="10">
        <v>60818.816405415615</v>
      </c>
      <c r="H10" s="10">
        <v>7364.9829466300052</v>
      </c>
      <c r="I10" s="10">
        <v>896.66693300069437</v>
      </c>
      <c r="J10" s="10">
        <v>872.07778363312457</v>
      </c>
      <c r="K10" s="10">
        <v>292.7909892118879</v>
      </c>
      <c r="L10" s="10">
        <v>4160.0008728005187</v>
      </c>
      <c r="M10" s="10">
        <v>17719.614328612814</v>
      </c>
      <c r="N10" s="10">
        <v>17575.574346621768</v>
      </c>
      <c r="O10" s="10">
        <v>298.088661409677</v>
      </c>
      <c r="P10" s="10">
        <v>4200803.5606634822</v>
      </c>
      <c r="Q10" s="10">
        <v>4460123.146011252</v>
      </c>
      <c r="R10" s="10">
        <v>4061519.3820521776</v>
      </c>
      <c r="S10" s="10">
        <v>4108124.7194706602</v>
      </c>
      <c r="T10" s="10">
        <v>2836783.895023935</v>
      </c>
      <c r="U10" s="10">
        <v>220260.0233985135</v>
      </c>
      <c r="V10" s="10">
        <v>90885.03057038119</v>
      </c>
      <c r="W10" s="10">
        <v>187676.90049854221</v>
      </c>
      <c r="X10" s="10">
        <v>19.817274335951282</v>
      </c>
      <c r="Y10" s="10">
        <v>633.85830722477283</v>
      </c>
      <c r="Z10" s="10">
        <v>126306.93713821213</v>
      </c>
      <c r="AA10" s="10">
        <v>3200.7369429826958</v>
      </c>
      <c r="AB10" s="10">
        <v>949737.45455120981</v>
      </c>
      <c r="AC10" s="10">
        <v>253306.20957596137</v>
      </c>
      <c r="AD10" s="10">
        <v>522.59495026163734</v>
      </c>
      <c r="AE10" s="10">
        <v>288.60179278557973</v>
      </c>
      <c r="AF10" s="10">
        <v>1266.3800677824261</v>
      </c>
      <c r="AG10" s="10">
        <v>588.76956843848711</v>
      </c>
      <c r="AH10" s="10">
        <v>9793.4101602980263</v>
      </c>
      <c r="AI10" s="10">
        <v>2958.0326206683594</v>
      </c>
      <c r="AJ10" s="10">
        <v>17416.077551324444</v>
      </c>
      <c r="AK10" s="10">
        <v>8202.5594888104933</v>
      </c>
      <c r="AL10" s="10">
        <v>750.73733220445138</v>
      </c>
      <c r="AM10" s="10">
        <v>595.3179753145622</v>
      </c>
      <c r="AN10" s="10">
        <v>2621.1683940540083</v>
      </c>
      <c r="AO10" s="10">
        <v>1085.0139086453976</v>
      </c>
      <c r="AP10" s="10">
        <v>2081753.9785729945</v>
      </c>
      <c r="AQ10" s="10">
        <v>5807.1178085764323</v>
      </c>
      <c r="AR10" s="10">
        <v>15150.763074219874</v>
      </c>
      <c r="AS10" s="10">
        <v>74413.195211768674</v>
      </c>
      <c r="AT10" s="10">
        <v>427422.40788064455</v>
      </c>
      <c r="AU10" s="10">
        <v>33059.622855115987</v>
      </c>
      <c r="AV10" s="10">
        <v>28.726725983363806</v>
      </c>
      <c r="AW10" s="10">
        <v>152956.69837216343</v>
      </c>
      <c r="AX10" s="10">
        <v>56703.822757762413</v>
      </c>
      <c r="AY10" s="10">
        <v>162814.86483287005</v>
      </c>
      <c r="AZ10" s="10">
        <v>30372.768580693119</v>
      </c>
      <c r="BA10" s="10">
        <v>98777.644763103832</v>
      </c>
      <c r="BB10" s="10">
        <v>10375.218632048711</v>
      </c>
      <c r="BC10" s="10">
        <v>115224.73133603804</v>
      </c>
      <c r="BD10" s="10">
        <v>134693.5809076713</v>
      </c>
      <c r="BE10" s="10">
        <v>540.83424409229224</v>
      </c>
      <c r="BF10" s="10">
        <v>12182.927086965421</v>
      </c>
      <c r="BG10" s="10">
        <v>631.67012738734218</v>
      </c>
      <c r="BH10" s="10">
        <v>190326.45122825116</v>
      </c>
      <c r="BI10" s="10">
        <v>348598.85417450487</v>
      </c>
      <c r="BJ10" s="10">
        <v>20706.959689618157</v>
      </c>
      <c r="BK10" s="10">
        <v>68.080454068248926</v>
      </c>
      <c r="BL10" s="10">
        <v>1271746.6107970672</v>
      </c>
      <c r="BM10" s="10">
        <v>4447.4167248411341</v>
      </c>
      <c r="BN10" s="10">
        <v>74497.325541466271</v>
      </c>
      <c r="BO10" s="10">
        <v>13162.434761082415</v>
      </c>
      <c r="BP10" s="10">
        <v>9527.0502609608084</v>
      </c>
      <c r="BQ10" s="10">
        <v>1636.3197092432297</v>
      </c>
      <c r="BR10" s="10">
        <v>7126.0544397874228</v>
      </c>
      <c r="BS10" s="10">
        <v>6225.6306727057599</v>
      </c>
      <c r="BT10" s="10">
        <v>677.97164014321015</v>
      </c>
      <c r="BU10" s="10">
        <v>10557.656633954897</v>
      </c>
      <c r="BV10" s="10">
        <v>3821.4648909108037</v>
      </c>
      <c r="BW10" s="10">
        <v>7944.4685083825443</v>
      </c>
      <c r="BX10" s="10">
        <v>1800.3672981482114</v>
      </c>
      <c r="BY10" s="10">
        <v>861.41243693147703</v>
      </c>
      <c r="BZ10" s="10">
        <v>4815.6926099779466</v>
      </c>
      <c r="CA10" s="10">
        <v>18511.900036715793</v>
      </c>
      <c r="CB10" s="10">
        <v>874.03030271513967</v>
      </c>
      <c r="CC10" s="10">
        <v>2820.479071563363</v>
      </c>
      <c r="CD10" s="10">
        <v>5.2828976169267223</v>
      </c>
      <c r="CE10" s="10">
        <v>947.90171972083419</v>
      </c>
      <c r="CF10" s="10">
        <v>709.89019066750234</v>
      </c>
      <c r="CG10" s="10">
        <v>193.75583702451036</v>
      </c>
      <c r="CH10" s="10">
        <v>217.110848909634</v>
      </c>
      <c r="CI10" s="10">
        <v>259.66830297106151</v>
      </c>
      <c r="CJ10" s="10">
        <v>2754.6360721678438</v>
      </c>
      <c r="CK10" s="10">
        <v>26661.913595479833</v>
      </c>
      <c r="CL10" s="10">
        <v>7949.9840623873297</v>
      </c>
      <c r="CM10" s="10">
        <v>3250.4127395551923</v>
      </c>
      <c r="CN10" s="10">
        <v>517.41767402703113</v>
      </c>
      <c r="CO10" s="10">
        <v>500.88757231123765</v>
      </c>
      <c r="CP10" s="10">
        <v>618.72680197838974</v>
      </c>
      <c r="CQ10" s="10">
        <v>1822.8610213255561</v>
      </c>
      <c r="CR10" s="10">
        <v>814.22819491232622</v>
      </c>
      <c r="CS10" s="10">
        <v>2850.9138938325655</v>
      </c>
      <c r="CT10" s="10">
        <v>2283.075363800599</v>
      </c>
      <c r="CU10" s="10">
        <v>104.20026801398134</v>
      </c>
      <c r="CV10" s="10">
        <v>86.691578072011325</v>
      </c>
      <c r="CW10" s="10">
        <v>484.36564987782174</v>
      </c>
      <c r="CX10" s="10">
        <v>5.33893687732537</v>
      </c>
      <c r="CY10" s="10">
        <v>591.98172440651047</v>
      </c>
      <c r="CZ10" s="10">
        <v>112.64002463000256</v>
      </c>
      <c r="DA10" s="10">
        <v>14.870985419548489</v>
      </c>
      <c r="DB10" s="10">
        <v>192.82503383789549</v>
      </c>
      <c r="DC10" s="10">
        <v>209.55219431007299</v>
      </c>
      <c r="DD10" s="10">
        <v>68.652362244406476</v>
      </c>
      <c r="DE10" s="10">
        <v>109.96541678691599</v>
      </c>
      <c r="DF10" s="10">
        <v>14.829930950578243</v>
      </c>
      <c r="DG10" s="10">
        <v>9279.5927608491256</v>
      </c>
      <c r="DH10" s="10">
        <v>270.35563110521969</v>
      </c>
      <c r="DI10" s="10">
        <v>3020.7760979222912</v>
      </c>
      <c r="DJ10" s="10">
        <v>197.44266698270621</v>
      </c>
      <c r="DK10" s="10">
        <v>179.3568057605471</v>
      </c>
      <c r="DL10" s="10">
        <v>1647.4050188979922</v>
      </c>
      <c r="DM10" s="10">
        <v>46447.515317614743</v>
      </c>
      <c r="DN10" s="10">
        <v>3965.0236026556922</v>
      </c>
      <c r="DO10" s="10">
        <v>342.45322548667508</v>
      </c>
      <c r="DP10" s="10">
        <v>566.71813763219222</v>
      </c>
      <c r="DQ10" s="10">
        <v>619.50826140335107</v>
      </c>
      <c r="DR10" s="10">
        <v>1747.6116218620687</v>
      </c>
      <c r="DS10" s="10">
        <v>2414.8905933961955</v>
      </c>
      <c r="DT10" s="10">
        <v>30.72793733126986</v>
      </c>
      <c r="DU10" s="10">
        <v>18485.014122847628</v>
      </c>
      <c r="DV10" s="10">
        <v>894.52871411220588</v>
      </c>
      <c r="DW10" s="10">
        <v>12.72989146760629</v>
      </c>
      <c r="DX10" s="10">
        <v>828.36134700814318</v>
      </c>
      <c r="DY10" s="10">
        <v>10686.799381802421</v>
      </c>
      <c r="DZ10" s="10">
        <v>162227.03992977846</v>
      </c>
      <c r="EA10" s="10">
        <v>49108.493411781026</v>
      </c>
      <c r="EB10" s="10">
        <v>1007.1282523790777</v>
      </c>
      <c r="EC10" s="10">
        <v>2018.0410481434512</v>
      </c>
      <c r="ED10" s="10">
        <v>1155.9784028061979</v>
      </c>
      <c r="EE10" s="10">
        <v>777.46295351637082</v>
      </c>
      <c r="EF10" s="10">
        <v>253.24537790300258</v>
      </c>
      <c r="EG10" s="10">
        <v>735.10189946819526</v>
      </c>
      <c r="EH10" s="10">
        <v>3836.4281389223625</v>
      </c>
      <c r="EI10" s="10">
        <v>1414.5957466858151</v>
      </c>
      <c r="EJ10" s="10">
        <v>275.16763272203877</v>
      </c>
      <c r="EK10" s="10">
        <v>447.47146759466312</v>
      </c>
      <c r="EL10" s="10">
        <v>951.91268199530396</v>
      </c>
      <c r="EM10" s="10">
        <v>1520.5521513351869</v>
      </c>
      <c r="EN10" s="10">
        <v>1766.1312274174845</v>
      </c>
      <c r="EO10" s="10">
        <v>1643.9537253003102</v>
      </c>
      <c r="EP10" s="10">
        <v>2784.7145691317041</v>
      </c>
      <c r="EQ10" s="10">
        <v>293.8048714103769</v>
      </c>
      <c r="ER10" s="10">
        <v>2486.3186469019824</v>
      </c>
      <c r="ES10" s="10">
        <v>2400.7389738609213</v>
      </c>
      <c r="ET10" s="10">
        <v>0</v>
      </c>
      <c r="EU10" s="10">
        <v>2121.4419495999923</v>
      </c>
      <c r="EV10" s="10">
        <v>1157.9584290159926</v>
      </c>
      <c r="EW10" s="10">
        <v>1784.8366154549055</v>
      </c>
      <c r="EX10" s="10">
        <v>1298.5726074659658</v>
      </c>
      <c r="EY10" s="10">
        <v>1298.527513060608</v>
      </c>
      <c r="EZ10" s="10">
        <v>589.76949079775466</v>
      </c>
      <c r="FA10" s="10">
        <v>3968.0642438699074</v>
      </c>
      <c r="FB10" s="10">
        <v>2049.525354376327</v>
      </c>
      <c r="FC10" s="10">
        <v>1663.1229613966013</v>
      </c>
      <c r="FD10" s="10">
        <v>796.24050027708927</v>
      </c>
      <c r="FE10" s="10">
        <v>217.03039988445562</v>
      </c>
      <c r="FF10" s="10">
        <v>693.67555052990178</v>
      </c>
      <c r="FG10" s="10">
        <v>1222.6926008987678</v>
      </c>
      <c r="FH10" s="10">
        <v>0</v>
      </c>
      <c r="FI10" s="10">
        <v>5595.316255839005</v>
      </c>
      <c r="FJ10" s="10">
        <v>228.52682891528733</v>
      </c>
      <c r="FK10" s="10">
        <v>448.42061443123839</v>
      </c>
      <c r="FL10" s="10">
        <v>537.84875415384363</v>
      </c>
      <c r="FM10" s="10">
        <v>374.72490386880725</v>
      </c>
      <c r="FN10" s="10">
        <v>1642.1468489521085</v>
      </c>
      <c r="FO10" s="10">
        <v>569.97874886650902</v>
      </c>
      <c r="FP10" s="10">
        <v>1039.4977394098248</v>
      </c>
      <c r="FQ10" s="10">
        <v>1833.829523816655</v>
      </c>
      <c r="FR10" s="10">
        <v>1512.0357992033751</v>
      </c>
      <c r="FS10" s="10">
        <v>1518.7321539616396</v>
      </c>
      <c r="FT10" s="10">
        <v>983.82282680057222</v>
      </c>
      <c r="FU10" s="10">
        <v>2365.0056358268694</v>
      </c>
      <c r="FV10" s="10">
        <v>2372.6104977117448</v>
      </c>
      <c r="FW10" s="10">
        <v>574.06434505372567</v>
      </c>
      <c r="FX10" s="10">
        <v>1084.2539411381611</v>
      </c>
      <c r="FY10" s="10">
        <v>1725.154421979719</v>
      </c>
      <c r="FZ10" s="10">
        <v>5005.9345232443939</v>
      </c>
      <c r="GA10" s="10">
        <v>3665.2333587621715</v>
      </c>
      <c r="GB10" s="10">
        <v>3172.9101742397938</v>
      </c>
      <c r="GC10" s="10">
        <v>1999.0369712419174</v>
      </c>
      <c r="GD10" s="10">
        <v>4484.9707644272012</v>
      </c>
      <c r="GE10" s="10">
        <v>2429.0535891666664</v>
      </c>
      <c r="GF10" s="10">
        <v>6879.0747810011544</v>
      </c>
      <c r="GG10" s="10">
        <v>968.47504279344116</v>
      </c>
      <c r="GH10" s="10">
        <v>2108.3459157815942</v>
      </c>
      <c r="GI10" s="10">
        <v>1939.3711852039639</v>
      </c>
      <c r="GJ10" s="10">
        <v>913.84849109492757</v>
      </c>
      <c r="GK10" s="10">
        <v>2659.1945055866236</v>
      </c>
      <c r="GL10" s="10">
        <v>2166.9378589747384</v>
      </c>
      <c r="GM10" s="10">
        <v>791.58827207965294</v>
      </c>
      <c r="GN10" s="10">
        <v>3270.266224276033</v>
      </c>
      <c r="GO10" s="10">
        <v>1864.9652704315695</v>
      </c>
      <c r="GP10" s="10">
        <v>723.84817669212964</v>
      </c>
      <c r="GQ10" s="10">
        <v>1280.2458537137329</v>
      </c>
      <c r="GR10" s="10">
        <v>1068.2597235150042</v>
      </c>
      <c r="GS10" s="10">
        <v>598.21399278397519</v>
      </c>
      <c r="GT10" s="10">
        <v>629.08550214823856</v>
      </c>
      <c r="GU10" s="10">
        <v>2782.405647436949</v>
      </c>
      <c r="GV10" s="10">
        <v>1223.4847668131806</v>
      </c>
      <c r="GW10" s="10">
        <v>1306.6109081019456</v>
      </c>
      <c r="GX10" s="10">
        <v>522.58395723888248</v>
      </c>
      <c r="GY10" s="10">
        <v>391.62050527808526</v>
      </c>
      <c r="GZ10" s="10">
        <v>549.9683791340068</v>
      </c>
      <c r="HA10" s="10">
        <v>1512.2040215297527</v>
      </c>
      <c r="HB10" s="10">
        <v>1010.3462659821578</v>
      </c>
      <c r="HC10" s="10">
        <v>108.67100341039293</v>
      </c>
      <c r="HD10" s="10">
        <v>124.72756862179043</v>
      </c>
      <c r="HE10" s="10">
        <v>119.19917815580284</v>
      </c>
      <c r="HF10" s="10">
        <v>956.71133171432666</v>
      </c>
      <c r="HG10" s="10">
        <v>1046.8121401494604</v>
      </c>
      <c r="HH10" s="10">
        <v>85.467330044038647</v>
      </c>
      <c r="HI10" s="10">
        <v>509.9050103667455</v>
      </c>
      <c r="HJ10" s="10">
        <v>384.96447637985239</v>
      </c>
      <c r="HK10" s="10">
        <v>3858.8120350222898</v>
      </c>
      <c r="HL10" s="10">
        <v>1804.1580630197368</v>
      </c>
      <c r="HM10" s="10">
        <v>752.89446073786235</v>
      </c>
      <c r="HN10" s="10">
        <v>828.16477907721764</v>
      </c>
      <c r="HO10" s="10">
        <v>314.00836338892151</v>
      </c>
      <c r="HP10" s="10">
        <v>229.88625857537679</v>
      </c>
      <c r="HQ10" s="10">
        <v>869.65623280909972</v>
      </c>
      <c r="HR10" s="10">
        <v>2150.2018820897847</v>
      </c>
      <c r="HS10" s="10">
        <v>358.74593439412263</v>
      </c>
      <c r="HT10" s="10">
        <v>461.01099586592511</v>
      </c>
      <c r="HU10" s="10">
        <v>569.70904528951371</v>
      </c>
      <c r="HV10" s="10">
        <v>89.691081915173768</v>
      </c>
      <c r="HW10" s="10">
        <v>609.02373636465131</v>
      </c>
      <c r="HX10" s="10">
        <v>46.706944464620051</v>
      </c>
      <c r="HY10" s="10">
        <v>373.08733080758293</v>
      </c>
      <c r="HZ10" s="10">
        <v>316.53814968131093</v>
      </c>
      <c r="IA10" s="10">
        <v>182.37119628843499</v>
      </c>
      <c r="IB10" s="10">
        <v>262.0158503557164</v>
      </c>
      <c r="IC10" s="10">
        <v>96.261758091839567</v>
      </c>
      <c r="ID10" s="10">
        <v>469.45903142066334</v>
      </c>
      <c r="IE10" s="10">
        <v>3143.0333704056948</v>
      </c>
      <c r="IF10" s="10">
        <v>1202.8605653102322</v>
      </c>
      <c r="IG10" s="10">
        <v>199.71049560827458</v>
      </c>
      <c r="IH10" s="10">
        <v>6073.9489374510722</v>
      </c>
      <c r="II10" s="10">
        <v>13530.126218364188</v>
      </c>
      <c r="IJ10" s="10">
        <v>9003.9959885224853</v>
      </c>
      <c r="IK10" s="10">
        <v>101.70117816746122</v>
      </c>
      <c r="IL10" s="10">
        <v>936.18951175985956</v>
      </c>
      <c r="IM10" s="10">
        <v>882.36369043031732</v>
      </c>
      <c r="IN10" s="10">
        <v>3310.8574707218122</v>
      </c>
      <c r="IO10" s="10">
        <v>1211.8067942830576</v>
      </c>
      <c r="IP10" s="10">
        <v>1463.8917399475049</v>
      </c>
      <c r="IQ10" s="10">
        <v>56.070928631084463</v>
      </c>
      <c r="IR10" s="10">
        <v>402.32500274631229</v>
      </c>
      <c r="IS10" s="10">
        <v>1844.1563026000931</v>
      </c>
      <c r="IT10" s="10">
        <v>120.29409890837881</v>
      </c>
      <c r="IU10" s="10">
        <v>1515.9162902768696</v>
      </c>
      <c r="IV10" s="10">
        <v>246.60358411432162</v>
      </c>
      <c r="IW10" s="10">
        <v>85.784241298240971</v>
      </c>
      <c r="IX10" s="10">
        <v>315.22790456895763</v>
      </c>
      <c r="IY10" s="10">
        <v>569.30968070637869</v>
      </c>
      <c r="IZ10" s="10">
        <v>14024.257456909709</v>
      </c>
      <c r="JA10" s="10">
        <v>197.04727452309396</v>
      </c>
      <c r="JB10" s="10">
        <v>2139.3920295183207</v>
      </c>
      <c r="JC10" s="10">
        <v>669.20316097400996</v>
      </c>
      <c r="JD10" s="10">
        <v>45280.688726940578</v>
      </c>
      <c r="JE10" s="10">
        <v>34801.24015173033</v>
      </c>
      <c r="JF10" s="10">
        <v>1703.2276912991972</v>
      </c>
      <c r="JG10" s="10">
        <v>80253.500005260954</v>
      </c>
      <c r="JH10" s="10">
        <v>53196.918428478974</v>
      </c>
      <c r="JI10" s="10">
        <v>46053.310480166889</v>
      </c>
      <c r="JJ10" s="10">
        <v>22615.564546263595</v>
      </c>
      <c r="JK10" s="10">
        <v>999.49856105006631</v>
      </c>
      <c r="JL10" s="10">
        <v>5557.7469622179624</v>
      </c>
      <c r="JM10" s="10">
        <v>3030.2811409112574</v>
      </c>
      <c r="JN10" s="10">
        <v>597.62782378961538</v>
      </c>
      <c r="JO10" s="10">
        <v>32945.774886949577</v>
      </c>
      <c r="JP10" s="10">
        <v>14122.190099742254</v>
      </c>
      <c r="JQ10" s="10">
        <v>1029.076420547234</v>
      </c>
      <c r="JR10" s="10">
        <v>1487.1582078708539</v>
      </c>
      <c r="JS10" s="10">
        <v>571.19211209839523</v>
      </c>
      <c r="JT10" s="10">
        <v>4631.9471482419567</v>
      </c>
      <c r="JU10" s="10">
        <v>390.46263713981097</v>
      </c>
      <c r="JV10" s="10">
        <v>5196.4592068820357</v>
      </c>
      <c r="JW10" s="10">
        <v>1352.0816185294225</v>
      </c>
      <c r="JX10" s="10">
        <v>26920.106514820105</v>
      </c>
      <c r="JY10" s="10">
        <v>72159.594285099083</v>
      </c>
      <c r="JZ10" s="10">
        <v>170639.93491375213</v>
      </c>
      <c r="KA10" s="10">
        <v>18823.222926773153</v>
      </c>
      <c r="KB10" s="10">
        <v>11806.575581632729</v>
      </c>
      <c r="KC10" s="10">
        <v>9785.4752933298805</v>
      </c>
      <c r="KD10" s="10">
        <v>28641.091668530993</v>
      </c>
      <c r="KE10" s="10">
        <v>1365.4242118765892</v>
      </c>
      <c r="KF10" s="10">
        <v>3132.4304106590826</v>
      </c>
      <c r="KG10" s="10">
        <v>1342.3574802272601</v>
      </c>
      <c r="KH10" s="10">
        <v>12151.386287422387</v>
      </c>
      <c r="KI10" s="10">
        <v>640.94706199700499</v>
      </c>
      <c r="KJ10" s="10">
        <v>5401.6673010999293</v>
      </c>
      <c r="KK10" s="10">
        <v>5322.7752974966061</v>
      </c>
      <c r="KL10" s="10">
        <v>42293.531030449427</v>
      </c>
      <c r="KM10" s="10">
        <v>0.15653086835004229</v>
      </c>
      <c r="KN10" s="10">
        <v>6.5221023213304559</v>
      </c>
      <c r="KO10" s="10">
        <v>18266.680793053394</v>
      </c>
      <c r="KP10" s="10">
        <v>1406.6521004308925</v>
      </c>
      <c r="KQ10" s="10">
        <v>537.97865067418707</v>
      </c>
      <c r="KR10" s="10">
        <v>5255.5541467399607</v>
      </c>
      <c r="KS10" s="10">
        <v>251.42921939618211</v>
      </c>
      <c r="KT10" s="10">
        <v>1586.7964229064405</v>
      </c>
      <c r="KU10" s="10">
        <v>2607.7167490059246</v>
      </c>
      <c r="KV10" s="10">
        <v>11940.259809202769</v>
      </c>
      <c r="KW10" s="10">
        <v>383.7421466459337</v>
      </c>
      <c r="KX10" s="10">
        <v>533.87781720074952</v>
      </c>
      <c r="KY10" s="10">
        <v>19.167789521715754</v>
      </c>
      <c r="KZ10" s="10">
        <v>75.607640773930143</v>
      </c>
      <c r="LA10" s="10">
        <v>435.54185325090839</v>
      </c>
      <c r="LB10" s="10">
        <v>1545.2166322743444</v>
      </c>
      <c r="LC10" s="10">
        <v>2070.8765647639302</v>
      </c>
      <c r="LD10" s="10">
        <v>492.20162597201465</v>
      </c>
      <c r="LE10" s="10">
        <v>5712.8183589718983</v>
      </c>
      <c r="LF10" s="10">
        <v>4171.612036570833</v>
      </c>
      <c r="LG10" s="10">
        <v>2357.8800260677167</v>
      </c>
      <c r="LH10" s="10">
        <v>1317.7784152771851</v>
      </c>
      <c r="LI10" s="10">
        <v>9442.3512918168562</v>
      </c>
      <c r="LJ10" s="10">
        <v>1430.70710216211</v>
      </c>
      <c r="LK10" s="10">
        <v>4056.347830762692</v>
      </c>
      <c r="LL10" s="10">
        <v>1382.8778356073224</v>
      </c>
      <c r="LM10" s="10">
        <v>2162.697222443805</v>
      </c>
      <c r="LN10" s="10">
        <v>586.84312857372834</v>
      </c>
      <c r="LO10" s="10">
        <v>733.29713064909345</v>
      </c>
      <c r="LP10" s="10">
        <v>6327.8127210001894</v>
      </c>
      <c r="LQ10" s="10">
        <v>5523.7572596692162</v>
      </c>
      <c r="LR10" s="10">
        <v>41620.026544906752</v>
      </c>
      <c r="LS10" s="10">
        <v>25609.064453283845</v>
      </c>
      <c r="LT10" s="10">
        <v>31582.021728709024</v>
      </c>
      <c r="LU10" s="10">
        <v>316.81621524665474</v>
      </c>
      <c r="LV10" s="10">
        <v>64181.239861535621</v>
      </c>
      <c r="LW10" s="10">
        <v>71311.548544764839</v>
      </c>
      <c r="LX10" s="10">
        <v>58.992753383156796</v>
      </c>
      <c r="LY10" s="10">
        <v>230.60522175003078</v>
      </c>
      <c r="LZ10" s="10">
        <v>92194.839217766217</v>
      </c>
      <c r="MA10" s="10">
        <v>1157.7612736115375</v>
      </c>
      <c r="MB10" s="10">
        <v>17634.305408535303</v>
      </c>
      <c r="MC10" s="10">
        <v>463.65269218749262</v>
      </c>
      <c r="MD10" s="10">
        <v>57528.087666148458</v>
      </c>
      <c r="ME10" s="10">
        <v>7.9458630862337714</v>
      </c>
      <c r="MF10" s="10">
        <v>942597.76473228156</v>
      </c>
      <c r="MG10" s="10">
        <v>93581.370153148877</v>
      </c>
      <c r="MH10" s="10">
        <v>84882.640810347279</v>
      </c>
      <c r="MI10" s="10">
        <v>5370.7218399652684</v>
      </c>
      <c r="MJ10" s="10">
        <v>129063.3090242489</v>
      </c>
      <c r="MK10" s="10">
        <v>1822.4509829310273</v>
      </c>
      <c r="ML10" s="10">
        <v>2578.3558310999074</v>
      </c>
      <c r="MM10" s="10">
        <v>5066.1289359161592</v>
      </c>
      <c r="MN10" s="10">
        <v>3605.228180614813</v>
      </c>
      <c r="MO10" s="10">
        <v>5980.7715675416202</v>
      </c>
      <c r="MP10" s="10">
        <v>25816.464267427371</v>
      </c>
      <c r="MQ10" s="10">
        <v>2767.4144793484784</v>
      </c>
      <c r="MR10" s="10">
        <v>29961.238752193356</v>
      </c>
      <c r="MS10" s="10">
        <v>21892.89492224509</v>
      </c>
      <c r="MT10" s="10">
        <v>38922.815206619824</v>
      </c>
      <c r="MU10" s="10">
        <v>4505.9490946278165</v>
      </c>
      <c r="MV10" s="10">
        <v>10006.670612862337</v>
      </c>
      <c r="MW10" s="10">
        <v>9453.7490793368743</v>
      </c>
      <c r="MX10" s="10">
        <v>6794.9658170750208</v>
      </c>
      <c r="MY10" s="10">
        <v>432.05063581311026</v>
      </c>
      <c r="MZ10" s="10">
        <v>1701.6632477078542</v>
      </c>
      <c r="NA10" s="10">
        <v>8140.308169092712</v>
      </c>
      <c r="NB10" s="10">
        <v>5768.3506203732331</v>
      </c>
      <c r="NC10" s="10">
        <v>15270.791910228281</v>
      </c>
      <c r="ND10" s="10">
        <v>318.0713648798905</v>
      </c>
      <c r="NE10" s="10">
        <v>7295.5413272117939</v>
      </c>
      <c r="NF10" s="10">
        <v>575.1901459437106</v>
      </c>
      <c r="NG10" s="10">
        <v>5595.6040008516293</v>
      </c>
      <c r="NH10" s="10">
        <v>73517.084497298696</v>
      </c>
      <c r="NI10" s="10">
        <v>567842.25367124763</v>
      </c>
      <c r="NJ10" s="10">
        <v>79793.725929354739</v>
      </c>
      <c r="NK10" s="10">
        <v>3728.1351087261633</v>
      </c>
      <c r="NL10" s="10">
        <v>1358.8768910012384</v>
      </c>
      <c r="NM10" s="10">
        <v>2724.4439528509984</v>
      </c>
      <c r="NN10" s="10">
        <v>62.733464905937353</v>
      </c>
      <c r="NO10" s="10">
        <v>2360.0137488067107</v>
      </c>
      <c r="NP10" s="10">
        <v>291.51941734774294</v>
      </c>
      <c r="NQ10" s="10">
        <v>65846.529875878405</v>
      </c>
      <c r="NR10" s="10">
        <v>181464.23341691348</v>
      </c>
      <c r="NS10" s="10">
        <v>100010.54629649587</v>
      </c>
      <c r="NT10" s="10">
        <v>1557.6593775895731</v>
      </c>
      <c r="NU10" s="10">
        <v>9619.4201816735385</v>
      </c>
      <c r="NV10" s="10">
        <v>195.17763565513206</v>
      </c>
      <c r="NW10" s="10">
        <v>70366.500118452474</v>
      </c>
      <c r="NX10" s="10">
        <v>7662.7575238073141</v>
      </c>
      <c r="NY10" s="10">
        <v>197.63130627316281</v>
      </c>
      <c r="NZ10" s="10">
        <v>4562.7733052157382</v>
      </c>
      <c r="OA10" s="10">
        <v>1707.9718787147253</v>
      </c>
      <c r="OB10" s="10">
        <v>410.21615858494982</v>
      </c>
      <c r="OC10" s="13">
        <f t="shared" si="0"/>
        <v>31863001.458908971</v>
      </c>
      <c r="OD10" s="11">
        <f>W_DirectConsumption_Total!E10</f>
        <v>4972393.2672323557</v>
      </c>
      <c r="OE10" s="11">
        <f t="shared" si="1"/>
        <v>36835394.726141326</v>
      </c>
      <c r="OF10" s="3">
        <v>36835394.726141334</v>
      </c>
      <c r="OG10" s="11">
        <f t="shared" si="2"/>
        <v>0</v>
      </c>
    </row>
    <row r="11" spans="1:397">
      <c r="A11" s="9">
        <v>8</v>
      </c>
      <c r="B11" s="21" t="s">
        <v>790</v>
      </c>
      <c r="C11" s="10">
        <v>1.5475761248832696</v>
      </c>
      <c r="D11" s="10">
        <v>0.13799485806951717</v>
      </c>
      <c r="E11" s="10">
        <v>0.2698366649348839</v>
      </c>
      <c r="F11" s="10">
        <v>8.6747163795041743E-2</v>
      </c>
      <c r="G11" s="10">
        <v>1.9854955921291459</v>
      </c>
      <c r="H11" s="10">
        <v>0.52454700601078197</v>
      </c>
      <c r="I11" s="10">
        <v>0.26062253764715215</v>
      </c>
      <c r="J11" s="10">
        <v>9.1798877856818922E-2</v>
      </c>
      <c r="K11" s="10">
        <v>0.12689158808582879</v>
      </c>
      <c r="L11" s="10">
        <v>0.25921542627901462</v>
      </c>
      <c r="M11" s="10">
        <v>9.1010990841804726E-4</v>
      </c>
      <c r="N11" s="10">
        <v>0.22841621377466181</v>
      </c>
      <c r="O11" s="10">
        <v>4.9422535549369546E-3</v>
      </c>
      <c r="P11" s="10">
        <v>0</v>
      </c>
      <c r="Q11" s="10">
        <v>27.085982275348147</v>
      </c>
      <c r="R11" s="10">
        <v>6.2702407001314082</v>
      </c>
      <c r="S11" s="10">
        <v>0</v>
      </c>
      <c r="T11" s="10">
        <v>0</v>
      </c>
      <c r="U11" s="10">
        <v>435.79169601451582</v>
      </c>
      <c r="V11" s="10">
        <v>0</v>
      </c>
      <c r="W11" s="10">
        <v>95.041879036917081</v>
      </c>
      <c r="X11" s="10">
        <v>8.0642872930378141E-4</v>
      </c>
      <c r="Y11" s="10">
        <v>0</v>
      </c>
      <c r="Z11" s="10">
        <v>0</v>
      </c>
      <c r="AA11" s="10">
        <v>1.1207037550536154</v>
      </c>
      <c r="AB11" s="10">
        <v>4.7474405240991304</v>
      </c>
      <c r="AC11" s="10">
        <v>0.10938926604351076</v>
      </c>
      <c r="AD11" s="10">
        <v>0</v>
      </c>
      <c r="AE11" s="10">
        <v>0</v>
      </c>
      <c r="AF11" s="10">
        <v>0</v>
      </c>
      <c r="AG11" s="10">
        <v>0</v>
      </c>
      <c r="AH11" s="10">
        <v>1502.7384655938051</v>
      </c>
      <c r="AI11" s="10">
        <v>0.90868815850116247</v>
      </c>
      <c r="AJ11" s="10">
        <v>1634.6789739956096</v>
      </c>
      <c r="AK11" s="10">
        <v>166.95590352080069</v>
      </c>
      <c r="AL11" s="10">
        <v>33.451398422673307</v>
      </c>
      <c r="AM11" s="10">
        <v>5.7399872468762796</v>
      </c>
      <c r="AN11" s="10">
        <v>2.033889637759982</v>
      </c>
      <c r="AO11" s="10">
        <v>16.468446758472073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0.12252670240657947</v>
      </c>
      <c r="AZ11" s="10">
        <v>0</v>
      </c>
      <c r="BA11" s="10">
        <v>2.1394942897548397</v>
      </c>
      <c r="BB11" s="10">
        <v>4.3702084228167293E-2</v>
      </c>
      <c r="BC11" s="10">
        <v>13.821793808371115</v>
      </c>
      <c r="BD11" s="10">
        <v>185.82672841348773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0.69440735061934533</v>
      </c>
      <c r="BM11" s="10">
        <v>1.1141389110047091</v>
      </c>
      <c r="BN11" s="10">
        <v>0</v>
      </c>
      <c r="BO11" s="10">
        <v>80.191729987727584</v>
      </c>
      <c r="BP11" s="10">
        <v>0</v>
      </c>
      <c r="BQ11" s="10">
        <v>0</v>
      </c>
      <c r="BR11" s="10">
        <v>25.14037238519883</v>
      </c>
      <c r="BS11" s="10">
        <v>0</v>
      </c>
      <c r="BT11" s="10">
        <v>0</v>
      </c>
      <c r="BU11" s="10">
        <v>44.449995753348531</v>
      </c>
      <c r="BV11" s="10">
        <v>0</v>
      </c>
      <c r="BW11" s="10">
        <v>0</v>
      </c>
      <c r="BX11" s="10">
        <v>0</v>
      </c>
      <c r="BY11" s="10">
        <v>71.02912438950753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0.26918338996981572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470.39757005076842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0.22717203962529062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44.250473799358012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0.10107782671177344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3.699931057354041E-2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1.9840210017695578E-2</v>
      </c>
      <c r="LQ11" s="10">
        <v>0</v>
      </c>
      <c r="LR11" s="10">
        <v>0</v>
      </c>
      <c r="LS11" s="10">
        <v>0</v>
      </c>
      <c r="LT11" s="10">
        <v>6.2684228076074087</v>
      </c>
      <c r="LU11" s="10">
        <v>0.1549334687172664</v>
      </c>
      <c r="LV11" s="10">
        <v>2.8775125019203478</v>
      </c>
      <c r="LW11" s="10">
        <v>1.2873082245433134</v>
      </c>
      <c r="LX11" s="10">
        <v>0</v>
      </c>
      <c r="LY11" s="10">
        <v>0</v>
      </c>
      <c r="LZ11" s="10">
        <v>212.11979158877659</v>
      </c>
      <c r="MA11" s="10">
        <v>0</v>
      </c>
      <c r="MB11" s="10">
        <v>28.208245479247939</v>
      </c>
      <c r="MC11" s="10">
        <v>0</v>
      </c>
      <c r="MD11" s="10">
        <v>112.01473938279561</v>
      </c>
      <c r="ME11" s="10">
        <v>0</v>
      </c>
      <c r="MF11" s="10">
        <v>1623.5042080711364</v>
      </c>
      <c r="MG11" s="10">
        <v>61.59091904756017</v>
      </c>
      <c r="MH11" s="10">
        <v>0</v>
      </c>
      <c r="MI11" s="10">
        <v>0.23628781179558317</v>
      </c>
      <c r="MJ11" s="10">
        <v>0</v>
      </c>
      <c r="MK11" s="10">
        <v>0.47472051116064695</v>
      </c>
      <c r="ML11" s="10">
        <v>0</v>
      </c>
      <c r="MM11" s="10">
        <v>0</v>
      </c>
      <c r="MN11" s="10">
        <v>0</v>
      </c>
      <c r="MO11" s="10">
        <v>0.39003211034387036</v>
      </c>
      <c r="MP11" s="10">
        <v>3.3937774578885644</v>
      </c>
      <c r="MQ11" s="10">
        <v>0.55140024176957858</v>
      </c>
      <c r="MR11" s="10">
        <v>6.1224063164696627</v>
      </c>
      <c r="MS11" s="10">
        <v>9.9978405119419786</v>
      </c>
      <c r="MT11" s="10">
        <v>23.604963118001024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</v>
      </c>
      <c r="NE11" s="10">
        <v>0</v>
      </c>
      <c r="NF11" s="10">
        <v>0</v>
      </c>
      <c r="NG11" s="10">
        <v>0</v>
      </c>
      <c r="NH11" s="10">
        <v>16.926547666272167</v>
      </c>
      <c r="NI11" s="10">
        <v>105.77458449571051</v>
      </c>
      <c r="NJ11" s="10">
        <v>14.995063658103767</v>
      </c>
      <c r="NK11" s="10">
        <v>0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0">
        <v>0</v>
      </c>
      <c r="NR11" s="10">
        <v>0</v>
      </c>
      <c r="NS11" s="10">
        <v>2.0445483566276157</v>
      </c>
      <c r="NT11" s="10">
        <v>0</v>
      </c>
      <c r="NU11" s="10">
        <v>1.4209880147808999E-2</v>
      </c>
      <c r="NV11" s="10">
        <v>0</v>
      </c>
      <c r="NW11" s="10">
        <v>2.2345916074440093</v>
      </c>
      <c r="NX11" s="10">
        <v>0</v>
      </c>
      <c r="NY11" s="10">
        <v>0</v>
      </c>
      <c r="NZ11" s="10">
        <v>0</v>
      </c>
      <c r="OA11" s="10">
        <v>0</v>
      </c>
      <c r="OB11" s="10">
        <v>0</v>
      </c>
      <c r="OC11" s="13">
        <f t="shared" si="0"/>
        <v>7113.3322707709276</v>
      </c>
      <c r="OD11" s="11">
        <f>W_DirectConsumption_Total!E11</f>
        <v>276.98205661855155</v>
      </c>
      <c r="OE11" s="11">
        <f t="shared" si="1"/>
        <v>7390.3143273894793</v>
      </c>
      <c r="OF11" s="3">
        <v>7390.3143273894784</v>
      </c>
      <c r="OG11" s="11">
        <f t="shared" si="2"/>
        <v>0</v>
      </c>
    </row>
    <row r="12" spans="1:397">
      <c r="A12" s="9">
        <v>9</v>
      </c>
      <c r="B12" s="21" t="s">
        <v>791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5.4866756105195016</v>
      </c>
      <c r="AB12" s="10">
        <v>23.24224043910737</v>
      </c>
      <c r="AC12" s="10">
        <v>62.171452047105113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0.28943226860878779</v>
      </c>
      <c r="AJ12" s="10">
        <v>274567.01161464496</v>
      </c>
      <c r="AK12" s="10">
        <v>817.37290497077026</v>
      </c>
      <c r="AL12" s="10">
        <v>180.54025104600763</v>
      </c>
      <c r="AM12" s="10">
        <v>28.461166039791529</v>
      </c>
      <c r="AN12" s="10">
        <v>421.11083604770818</v>
      </c>
      <c r="AO12" s="10">
        <v>851.63039244151128</v>
      </c>
      <c r="AP12" s="10">
        <v>0</v>
      </c>
      <c r="AQ12" s="10">
        <v>0</v>
      </c>
      <c r="AR12" s="10">
        <v>3388.7042095928564</v>
      </c>
      <c r="AS12" s="10">
        <v>2526.8040040966457</v>
      </c>
      <c r="AT12" s="10">
        <v>26.904631759496183</v>
      </c>
      <c r="AU12" s="10">
        <v>1.5787214651388427E-2</v>
      </c>
      <c r="AV12" s="10">
        <v>0</v>
      </c>
      <c r="AW12" s="10">
        <v>0</v>
      </c>
      <c r="AX12" s="10">
        <v>0</v>
      </c>
      <c r="AY12" s="10">
        <v>3533.6547419896324</v>
      </c>
      <c r="AZ12" s="10">
        <v>976.33009896900455</v>
      </c>
      <c r="BA12" s="10">
        <v>24575.707850877177</v>
      </c>
      <c r="BB12" s="10">
        <v>6755.4498018802169</v>
      </c>
      <c r="BC12" s="10">
        <v>120206.24975400663</v>
      </c>
      <c r="BD12" s="10">
        <v>10246.125330192073</v>
      </c>
      <c r="BE12" s="10">
        <v>0</v>
      </c>
      <c r="BF12" s="10">
        <v>0</v>
      </c>
      <c r="BG12" s="10">
        <v>0</v>
      </c>
      <c r="BH12" s="10">
        <v>7.6673239156909778</v>
      </c>
      <c r="BI12" s="10">
        <v>0</v>
      </c>
      <c r="BJ12" s="10">
        <v>0.22628341000323407</v>
      </c>
      <c r="BK12" s="10">
        <v>0</v>
      </c>
      <c r="BL12" s="10">
        <v>1182.1650117237923</v>
      </c>
      <c r="BM12" s="10">
        <v>24.195372135617848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70.880626041778427</v>
      </c>
      <c r="BY12" s="10">
        <v>4113.2741592926604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6.4890151607369745E-2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1613.4399980154069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6661.6799234924156</v>
      </c>
      <c r="DT12" s="10">
        <v>0</v>
      </c>
      <c r="DU12" s="10">
        <v>3786.8936021700533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11337.603393380279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157.44645347205406</v>
      </c>
      <c r="IW12" s="10">
        <v>0</v>
      </c>
      <c r="IX12" s="10">
        <v>0</v>
      </c>
      <c r="IY12" s="10">
        <v>655.50842533210596</v>
      </c>
      <c r="IZ12" s="10">
        <v>0</v>
      </c>
      <c r="JA12" s="10">
        <v>0</v>
      </c>
      <c r="JB12" s="10">
        <v>4642.2110090345714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380.57613650969574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740.60219193587648</v>
      </c>
      <c r="LQ12" s="10">
        <v>2.0733875242156796</v>
      </c>
      <c r="LR12" s="10">
        <v>0</v>
      </c>
      <c r="LS12" s="10">
        <v>0</v>
      </c>
      <c r="LT12" s="10">
        <v>10377.289528835667</v>
      </c>
      <c r="LU12" s="10">
        <v>106.09897644026286</v>
      </c>
      <c r="LV12" s="10">
        <v>128.57415886648178</v>
      </c>
      <c r="LW12" s="10">
        <v>111.54083012775985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12354.13093187272</v>
      </c>
      <c r="MH12" s="10">
        <v>0</v>
      </c>
      <c r="MI12" s="10">
        <v>48.686066029156052</v>
      </c>
      <c r="MJ12" s="10">
        <v>0</v>
      </c>
      <c r="MK12" s="10">
        <v>101.19947291527414</v>
      </c>
      <c r="ML12" s="10">
        <v>0</v>
      </c>
      <c r="MM12" s="10">
        <v>0</v>
      </c>
      <c r="MN12" s="10">
        <v>0</v>
      </c>
      <c r="MO12" s="10">
        <v>246.28896208566385</v>
      </c>
      <c r="MP12" s="10">
        <v>1657.9391228441164</v>
      </c>
      <c r="MQ12" s="10">
        <v>231.45608290830032</v>
      </c>
      <c r="MR12" s="10">
        <v>3719.7346766588853</v>
      </c>
      <c r="MS12" s="10">
        <v>3332.2268127405655</v>
      </c>
      <c r="MT12" s="10">
        <v>6904.5806323176712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0</v>
      </c>
      <c r="NE12" s="10">
        <v>0</v>
      </c>
      <c r="NF12" s="10">
        <v>0</v>
      </c>
      <c r="NG12" s="10">
        <v>0</v>
      </c>
      <c r="NH12" s="10">
        <v>30654.985928133097</v>
      </c>
      <c r="NI12" s="10">
        <v>575236.60658037162</v>
      </c>
      <c r="NJ12" s="10">
        <v>90600.204574335163</v>
      </c>
      <c r="NK12" s="10">
        <v>0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0">
        <v>0</v>
      </c>
      <c r="NR12" s="10">
        <v>0</v>
      </c>
      <c r="NS12" s="10">
        <v>131.32146995337243</v>
      </c>
      <c r="NT12" s="10">
        <v>0</v>
      </c>
      <c r="NU12" s="10">
        <v>0.80931562482103259</v>
      </c>
      <c r="NV12" s="10">
        <v>0</v>
      </c>
      <c r="NW12" s="10">
        <v>5822.2050301330519</v>
      </c>
      <c r="NX12" s="10">
        <v>0</v>
      </c>
      <c r="NY12" s="10">
        <v>0</v>
      </c>
      <c r="NZ12" s="10">
        <v>0</v>
      </c>
      <c r="OA12" s="10">
        <v>0</v>
      </c>
      <c r="OB12" s="10">
        <v>0</v>
      </c>
      <c r="OC12" s="13">
        <f t="shared" si="0"/>
        <v>1226335.650516866</v>
      </c>
      <c r="OD12" s="11">
        <f>W_DirectConsumption_Total!E12</f>
        <v>825389.98498149239</v>
      </c>
      <c r="OE12" s="11">
        <f t="shared" si="1"/>
        <v>2051725.6354983584</v>
      </c>
      <c r="OF12" s="3">
        <v>2051725.6354983586</v>
      </c>
      <c r="OG12" s="11">
        <f t="shared" si="2"/>
        <v>0</v>
      </c>
    </row>
    <row r="13" spans="1:397">
      <c r="A13" s="9">
        <v>10</v>
      </c>
      <c r="B13" s="21" t="s">
        <v>792</v>
      </c>
      <c r="C13" s="10">
        <v>8.6889690333217882</v>
      </c>
      <c r="D13" s="10">
        <v>1.6344476450169232E-2</v>
      </c>
      <c r="E13" s="10">
        <v>1.6262754067918386</v>
      </c>
      <c r="F13" s="10">
        <v>4.9033429350507689E-2</v>
      </c>
      <c r="G13" s="10">
        <v>15.266885364829671</v>
      </c>
      <c r="H13" s="10">
        <v>4.236202360178523</v>
      </c>
      <c r="I13" s="10">
        <v>0.44538698326711157</v>
      </c>
      <c r="J13" s="10">
        <v>0.32688952900338464</v>
      </c>
      <c r="K13" s="10">
        <v>0.90711844298439237</v>
      </c>
      <c r="L13" s="10">
        <v>0.49850653173016152</v>
      </c>
      <c r="M13" s="10">
        <v>8.1722382250846159E-3</v>
      </c>
      <c r="N13" s="10">
        <v>1.3840912196239918</v>
      </c>
      <c r="O13" s="10">
        <v>4.4947310237965388E-2</v>
      </c>
      <c r="P13" s="10">
        <v>156.19542938602012</v>
      </c>
      <c r="Q13" s="10">
        <v>10.447302776136473</v>
      </c>
      <c r="R13" s="10">
        <v>155.59849126550088</v>
      </c>
      <c r="S13" s="10">
        <v>0</v>
      </c>
      <c r="T13" s="10">
        <v>0</v>
      </c>
      <c r="U13" s="10">
        <v>2655.1483229786909</v>
      </c>
      <c r="V13" s="10">
        <v>0</v>
      </c>
      <c r="W13" s="10">
        <v>636.34158329088484</v>
      </c>
      <c r="X13" s="10">
        <v>3.6775072012880772E-2</v>
      </c>
      <c r="Y13" s="10">
        <v>0</v>
      </c>
      <c r="Z13" s="10">
        <v>3.0711018342260981</v>
      </c>
      <c r="AA13" s="10">
        <v>0</v>
      </c>
      <c r="AB13" s="10">
        <v>1.2462614406588692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3050.1625683992634</v>
      </c>
      <c r="AI13" s="10">
        <v>45157.920400371455</v>
      </c>
      <c r="AJ13" s="10">
        <v>10258.42616420678</v>
      </c>
      <c r="AK13" s="10">
        <v>0</v>
      </c>
      <c r="AL13" s="10">
        <v>4.7521885249146587E-3</v>
      </c>
      <c r="AM13" s="10">
        <v>0</v>
      </c>
      <c r="AN13" s="10">
        <v>621.39946836218462</v>
      </c>
      <c r="AO13" s="10">
        <v>6.9677315889627822</v>
      </c>
      <c r="AP13" s="10">
        <v>0</v>
      </c>
      <c r="AQ13" s="10">
        <v>0</v>
      </c>
      <c r="AR13" s="10">
        <v>153.42634262344549</v>
      </c>
      <c r="AS13" s="10">
        <v>12601.325654341335</v>
      </c>
      <c r="AT13" s="10">
        <v>26808.137605853663</v>
      </c>
      <c r="AU13" s="10">
        <v>8.5120213893502619E-2</v>
      </c>
      <c r="AV13" s="10">
        <v>0</v>
      </c>
      <c r="AW13" s="10">
        <v>0.60560702514381182</v>
      </c>
      <c r="AX13" s="10">
        <v>0</v>
      </c>
      <c r="AY13" s="10">
        <v>4513.6424804556264</v>
      </c>
      <c r="AZ13" s="10">
        <v>413.11370263622405</v>
      </c>
      <c r="BA13" s="10">
        <v>2070.0337805168333</v>
      </c>
      <c r="BB13" s="10">
        <v>770.78169900496266</v>
      </c>
      <c r="BC13" s="10">
        <v>5082.7811701264145</v>
      </c>
      <c r="BD13" s="10">
        <v>4591.4881892049816</v>
      </c>
      <c r="BE13" s="10">
        <v>0.58986540065503201</v>
      </c>
      <c r="BF13" s="10">
        <v>5.2820575454426439</v>
      </c>
      <c r="BG13" s="10">
        <v>1.1348820221061822</v>
      </c>
      <c r="BH13" s="10">
        <v>16.539962698923141</v>
      </c>
      <c r="BI13" s="10">
        <v>0.50804229106729348</v>
      </c>
      <c r="BJ13" s="10">
        <v>31224.671815207737</v>
      </c>
      <c r="BK13" s="10">
        <v>0</v>
      </c>
      <c r="BL13" s="10">
        <v>4946.7149992715476</v>
      </c>
      <c r="BM13" s="10">
        <v>3.6125253744171535</v>
      </c>
      <c r="BN13" s="10">
        <v>0</v>
      </c>
      <c r="BO13" s="10">
        <v>488.5842005272691</v>
      </c>
      <c r="BP13" s="10">
        <v>0</v>
      </c>
      <c r="BQ13" s="10">
        <v>0</v>
      </c>
      <c r="BR13" s="10">
        <v>153.17276163838844</v>
      </c>
      <c r="BS13" s="10">
        <v>0</v>
      </c>
      <c r="BT13" s="10">
        <v>0</v>
      </c>
      <c r="BU13" s="10">
        <v>270.82051530642775</v>
      </c>
      <c r="BV13" s="10">
        <v>0</v>
      </c>
      <c r="BW13" s="10">
        <v>0</v>
      </c>
      <c r="BX13" s="10">
        <v>0</v>
      </c>
      <c r="BY13" s="10">
        <v>432.75918800243477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517.2231911644634</v>
      </c>
      <c r="CL13" s="10">
        <v>67.868618997693005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1.0010991825728655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3312.8594601572904</v>
      </c>
      <c r="DN13" s="10">
        <v>0</v>
      </c>
      <c r="DO13" s="10">
        <v>0</v>
      </c>
      <c r="DP13" s="10">
        <v>186.85026277669095</v>
      </c>
      <c r="DQ13" s="10">
        <v>0</v>
      </c>
      <c r="DR13" s="10">
        <v>0</v>
      </c>
      <c r="DS13" s="10">
        <v>154.86231018176832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2865.9915521014123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1.3840912196239918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298.80916493769547</v>
      </c>
      <c r="IW13" s="10">
        <v>0</v>
      </c>
      <c r="IX13" s="10">
        <v>0</v>
      </c>
      <c r="IY13" s="10">
        <v>9.816408732833402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71.947968113006212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92.724442464833004</v>
      </c>
      <c r="LQ13" s="10">
        <v>6.1276537241583595</v>
      </c>
      <c r="LR13" s="10">
        <v>0</v>
      </c>
      <c r="LS13" s="10">
        <v>0</v>
      </c>
      <c r="LT13" s="10">
        <v>9974.2219830480972</v>
      </c>
      <c r="LU13" s="10">
        <v>99.606377230359769</v>
      </c>
      <c r="LV13" s="10">
        <v>17.53182211523723</v>
      </c>
      <c r="LW13" s="10">
        <v>7.8431835778692864</v>
      </c>
      <c r="LX13" s="10">
        <v>0</v>
      </c>
      <c r="LY13" s="10">
        <v>0</v>
      </c>
      <c r="LZ13" s="10">
        <v>1290.4343804294351</v>
      </c>
      <c r="MA13" s="10">
        <v>0</v>
      </c>
      <c r="MB13" s="10">
        <v>171.62731123337497</v>
      </c>
      <c r="MC13" s="10">
        <v>0</v>
      </c>
      <c r="MD13" s="10">
        <v>681.89560753475325</v>
      </c>
      <c r="ME13" s="10">
        <v>0</v>
      </c>
      <c r="MF13" s="10">
        <v>9891.1772191729215</v>
      </c>
      <c r="MG13" s="10">
        <v>2398.0299911441589</v>
      </c>
      <c r="MH13" s="10">
        <v>0</v>
      </c>
      <c r="MI13" s="10">
        <v>9.8194721742447335</v>
      </c>
      <c r="MJ13" s="10">
        <v>0</v>
      </c>
      <c r="MK13" s="10">
        <v>22.463268748111407</v>
      </c>
      <c r="ML13" s="10">
        <v>0</v>
      </c>
      <c r="MM13" s="10">
        <v>0</v>
      </c>
      <c r="MN13" s="10">
        <v>0</v>
      </c>
      <c r="MO13" s="10">
        <v>59.69416538821406</v>
      </c>
      <c r="MP13" s="10">
        <v>545.78043770881482</v>
      </c>
      <c r="MQ13" s="10">
        <v>75.390869114441443</v>
      </c>
      <c r="MR13" s="10">
        <v>1055.5447729231698</v>
      </c>
      <c r="MS13" s="10">
        <v>1069.8974155671522</v>
      </c>
      <c r="MT13" s="10">
        <v>2154.1107695591249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0</v>
      </c>
      <c r="NH13" s="10">
        <v>1367.3490845042384</v>
      </c>
      <c r="NI13" s="10">
        <v>27101.501261788242</v>
      </c>
      <c r="NJ13" s="10">
        <v>5420.7473958764695</v>
      </c>
      <c r="NK13" s="10">
        <v>0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0">
        <v>0</v>
      </c>
      <c r="NR13" s="10">
        <v>0</v>
      </c>
      <c r="NS13" s="10">
        <v>12.456820976615926</v>
      </c>
      <c r="NT13" s="10">
        <v>0</v>
      </c>
      <c r="NU13" s="10">
        <v>0</v>
      </c>
      <c r="NV13" s="10">
        <v>0</v>
      </c>
      <c r="NW13" s="10">
        <v>265.77378561224896</v>
      </c>
      <c r="NX13" s="10">
        <v>0</v>
      </c>
      <c r="NY13" s="10">
        <v>0</v>
      </c>
      <c r="NZ13" s="10">
        <v>0</v>
      </c>
      <c r="OA13" s="10">
        <v>0</v>
      </c>
      <c r="OB13" s="10">
        <v>0</v>
      </c>
      <c r="OC13" s="13">
        <f t="shared" si="0"/>
        <v>228576.64096195769</v>
      </c>
      <c r="OD13" s="11">
        <f>W_DirectConsumption_Total!E13</f>
        <v>229812.76091050697</v>
      </c>
      <c r="OE13" s="11">
        <f t="shared" si="1"/>
        <v>458389.40187246469</v>
      </c>
      <c r="OF13" s="3">
        <v>458389.40187246451</v>
      </c>
      <c r="OG13" s="11">
        <f t="shared" si="2"/>
        <v>0</v>
      </c>
    </row>
    <row r="14" spans="1:397">
      <c r="A14" s="9">
        <v>11</v>
      </c>
      <c r="B14" s="21" t="s">
        <v>793</v>
      </c>
      <c r="C14" s="10">
        <v>9.2973322674650777E-2</v>
      </c>
      <c r="D14" s="10">
        <v>4.7593238604311124E-5</v>
      </c>
      <c r="E14" s="10">
        <v>9.1357136171493758E-5</v>
      </c>
      <c r="F14" s="10">
        <v>8.3151405377647022E-5</v>
      </c>
      <c r="G14" s="10">
        <v>0.12355517700742348</v>
      </c>
      <c r="H14" s="10">
        <v>4.6319082079557719E-2</v>
      </c>
      <c r="I14" s="10">
        <v>6.6739943789953523E-5</v>
      </c>
      <c r="J14" s="10">
        <v>2.7352435979489151E-6</v>
      </c>
      <c r="K14" s="10">
        <v>7.2939829278637735E-7</v>
      </c>
      <c r="L14" s="10">
        <v>1.1852722257778632E-5</v>
      </c>
      <c r="M14" s="10">
        <v>7.2939829278637735E-7</v>
      </c>
      <c r="N14" s="10">
        <v>4.5500150146331811E-2</v>
      </c>
      <c r="O14" s="10">
        <v>1.2035071830975227E-5</v>
      </c>
      <c r="P14" s="10">
        <v>1594.8977636612217</v>
      </c>
      <c r="Q14" s="10">
        <v>2095.6078715085923</v>
      </c>
      <c r="R14" s="10">
        <v>2133.3520918249073</v>
      </c>
      <c r="S14" s="10">
        <v>2143.0478146137793</v>
      </c>
      <c r="T14" s="10">
        <v>1478.8609729230723</v>
      </c>
      <c r="U14" s="10">
        <v>199.34394500510953</v>
      </c>
      <c r="V14" s="10">
        <v>39.769039507147191</v>
      </c>
      <c r="W14" s="10">
        <v>112.90667722669295</v>
      </c>
      <c r="X14" s="10">
        <v>8.0233812206501513E-6</v>
      </c>
      <c r="Y14" s="10">
        <v>4.6790900482246114E-4</v>
      </c>
      <c r="Z14" s="10">
        <v>64.089319866836291</v>
      </c>
      <c r="AA14" s="10">
        <v>22950.759467158325</v>
      </c>
      <c r="AB14" s="10">
        <v>78543.278680977834</v>
      </c>
      <c r="AC14" s="10">
        <v>9849.0283380992823</v>
      </c>
      <c r="AD14" s="10">
        <v>3.606874557828636E-4</v>
      </c>
      <c r="AE14" s="10">
        <v>1.9292584844199682E-4</v>
      </c>
      <c r="AF14" s="10">
        <v>9.1648895488608321E-4</v>
      </c>
      <c r="AG14" s="10">
        <v>4.2341570896249208E-4</v>
      </c>
      <c r="AH14" s="10">
        <v>106.21587102277523</v>
      </c>
      <c r="AI14" s="10">
        <v>92.047793699238028</v>
      </c>
      <c r="AJ14" s="10">
        <v>3478.1856326714333</v>
      </c>
      <c r="AK14" s="10">
        <v>1966909.6346149365</v>
      </c>
      <c r="AL14" s="10">
        <v>459961.60785532428</v>
      </c>
      <c r="AM14" s="10">
        <v>70162.622776429431</v>
      </c>
      <c r="AN14" s="10">
        <v>67568.273944240966</v>
      </c>
      <c r="AO14" s="10">
        <v>236134.54351636887</v>
      </c>
      <c r="AP14" s="10">
        <v>8.3370224865482942E-3</v>
      </c>
      <c r="AQ14" s="10">
        <v>1.1579197897983739E-3</v>
      </c>
      <c r="AR14" s="10">
        <v>1338.4604375142126</v>
      </c>
      <c r="AS14" s="10">
        <v>1689.9185932696271</v>
      </c>
      <c r="AT14" s="10">
        <v>1306.1669401844595</v>
      </c>
      <c r="AU14" s="10">
        <v>1.5583241694623913</v>
      </c>
      <c r="AV14" s="10">
        <v>2.0605501771215161E-5</v>
      </c>
      <c r="AW14" s="10">
        <v>7.1863966796777829E-4</v>
      </c>
      <c r="AX14" s="10">
        <v>3.2895863004665619E-4</v>
      </c>
      <c r="AY14" s="10">
        <v>3484.3538784186749</v>
      </c>
      <c r="AZ14" s="10">
        <v>2119.5289956021056</v>
      </c>
      <c r="BA14" s="10">
        <v>21519.092958430232</v>
      </c>
      <c r="BB14" s="10">
        <v>1456.6273379289205</v>
      </c>
      <c r="BC14" s="10">
        <v>58319.321633283274</v>
      </c>
      <c r="BD14" s="10">
        <v>604.35624142787697</v>
      </c>
      <c r="BE14" s="10">
        <v>3.887692900551391E-4</v>
      </c>
      <c r="BF14" s="10">
        <v>9.8322889867603664E-4</v>
      </c>
      <c r="BG14" s="10">
        <v>4.4456825945329696E-4</v>
      </c>
      <c r="BH14" s="10">
        <v>1.7687908600069651E-4</v>
      </c>
      <c r="BI14" s="10">
        <v>2.8439239435740851E-3</v>
      </c>
      <c r="BJ14" s="10">
        <v>1.6885570478004634E-4</v>
      </c>
      <c r="BK14" s="10">
        <v>4.7410889031114529E-5</v>
      </c>
      <c r="BL14" s="10">
        <v>13805.59296091137</v>
      </c>
      <c r="BM14" s="10">
        <v>1041.2483394336116</v>
      </c>
      <c r="BN14" s="10">
        <v>5.6364253075067315E-3</v>
      </c>
      <c r="BO14" s="10">
        <v>16.020224747337132</v>
      </c>
      <c r="BP14" s="10">
        <v>4.0481605249643943E-5</v>
      </c>
      <c r="BQ14" s="10">
        <v>5.2699026653815763E-5</v>
      </c>
      <c r="BR14" s="10">
        <v>5.0224259843102699</v>
      </c>
      <c r="BS14" s="10">
        <v>3.6834613785712055E-5</v>
      </c>
      <c r="BT14" s="10">
        <v>2.4881463852308883E-2</v>
      </c>
      <c r="BU14" s="10">
        <v>8.8801000755266521</v>
      </c>
      <c r="BV14" s="10">
        <v>7.7790327925667143E-4</v>
      </c>
      <c r="BW14" s="10">
        <v>4.5222694152755399E-5</v>
      </c>
      <c r="BX14" s="10">
        <v>7.3122178851834326E-5</v>
      </c>
      <c r="BY14" s="10">
        <v>14.189844961733506</v>
      </c>
      <c r="BZ14" s="10">
        <v>1.028451592828792E-4</v>
      </c>
      <c r="CA14" s="10">
        <v>1.3895037477580489E-4</v>
      </c>
      <c r="CB14" s="10">
        <v>6.37858807041687E-4</v>
      </c>
      <c r="CC14" s="10">
        <v>2.0129569385172051E-3</v>
      </c>
      <c r="CD14" s="10">
        <v>2.1881948783591321E-6</v>
      </c>
      <c r="CE14" s="10">
        <v>5.1987863318349054E-4</v>
      </c>
      <c r="CF14" s="10">
        <v>3.1382361547133885E-4</v>
      </c>
      <c r="CG14" s="10">
        <v>5.6163668544551056E-5</v>
      </c>
      <c r="CH14" s="10">
        <v>1.1998601916335909E-4</v>
      </c>
      <c r="CI14" s="10">
        <v>9.9745216538537102E-5</v>
      </c>
      <c r="CJ14" s="10">
        <v>1.3293283886031728E-4</v>
      </c>
      <c r="CK14" s="10">
        <v>6.5427026862938055E-4</v>
      </c>
      <c r="CL14" s="10">
        <v>2.8555943162586673E-4</v>
      </c>
      <c r="CM14" s="10">
        <v>1.0375690714886219E-4</v>
      </c>
      <c r="CN14" s="10">
        <v>1.8927885697806493E-4</v>
      </c>
      <c r="CO14" s="10">
        <v>3.2877628047345964E-4</v>
      </c>
      <c r="CP14" s="10">
        <v>3.8694579432317318E-4</v>
      </c>
      <c r="CQ14" s="10">
        <v>1.4259736623973678E-4</v>
      </c>
      <c r="CR14" s="10">
        <v>5.3647244434438049E-4</v>
      </c>
      <c r="CS14" s="10">
        <v>1.798878539584403E-3</v>
      </c>
      <c r="CT14" s="10">
        <v>10.355339541285762</v>
      </c>
      <c r="CU14" s="10">
        <v>7.1663382266261568E-5</v>
      </c>
      <c r="CV14" s="10">
        <v>6.4004700192004616E-5</v>
      </c>
      <c r="CW14" s="10">
        <v>3.6214625236843635E-4</v>
      </c>
      <c r="CX14" s="10">
        <v>3.4646418907352923E-6</v>
      </c>
      <c r="CY14" s="10">
        <v>1.6885570478004634E-4</v>
      </c>
      <c r="CZ14" s="10">
        <v>4.449329585996902E-5</v>
      </c>
      <c r="DA14" s="10">
        <v>1.1123323964992255E-5</v>
      </c>
      <c r="DB14" s="10">
        <v>0.3824075430213093</v>
      </c>
      <c r="DC14" s="10">
        <v>9.3180631903459706E-5</v>
      </c>
      <c r="DD14" s="10">
        <v>2.8081834272275528E-5</v>
      </c>
      <c r="DE14" s="10">
        <v>7.3304528425030934E-5</v>
      </c>
      <c r="DF14" s="10">
        <v>9.1174786598297164E-6</v>
      </c>
      <c r="DG14" s="10">
        <v>12.80958065807304</v>
      </c>
      <c r="DH14" s="10">
        <v>3.7856041495805268</v>
      </c>
      <c r="DI14" s="10">
        <v>1.8198487405020116E-4</v>
      </c>
      <c r="DJ14" s="10">
        <v>9.5186477208622248E-5</v>
      </c>
      <c r="DK14" s="10">
        <v>8.3698454097236807E-5</v>
      </c>
      <c r="DL14" s="10">
        <v>5.5634854782280927E-4</v>
      </c>
      <c r="DM14" s="10">
        <v>3612.3222666171478</v>
      </c>
      <c r="DN14" s="10">
        <v>1007.5728770004421</v>
      </c>
      <c r="DO14" s="10">
        <v>1.4148365010859807</v>
      </c>
      <c r="DP14" s="10">
        <v>58.656284761827422</v>
      </c>
      <c r="DQ14" s="10">
        <v>154.49795908104031</v>
      </c>
      <c r="DR14" s="10">
        <v>1.2908526286586914E-3</v>
      </c>
      <c r="DS14" s="10">
        <v>30.475280764474824</v>
      </c>
      <c r="DT14" s="10">
        <v>1.2217421404171822E-5</v>
      </c>
      <c r="DU14" s="10">
        <v>31.718263376374043</v>
      </c>
      <c r="DV14" s="10">
        <v>1.3389718081480135</v>
      </c>
      <c r="DW14" s="10">
        <v>9.4821778062229058E-6</v>
      </c>
      <c r="DX14" s="10">
        <v>4.0098671145931094E-4</v>
      </c>
      <c r="DY14" s="10">
        <v>2.7270378671550681E-3</v>
      </c>
      <c r="DZ14" s="10">
        <v>1.0612745160041791E-3</v>
      </c>
      <c r="EA14" s="10">
        <v>1.7996079378771895E-3</v>
      </c>
      <c r="EB14" s="10">
        <v>7.2028081412654771E-5</v>
      </c>
      <c r="EC14" s="10">
        <v>94.106860472584557</v>
      </c>
      <c r="ED14" s="10">
        <v>8.1583199048156302E-4</v>
      </c>
      <c r="EE14" s="10">
        <v>0.17254918810936257</v>
      </c>
      <c r="EF14" s="10">
        <v>1.8927885697806493E-4</v>
      </c>
      <c r="EG14" s="10">
        <v>4.3362728506150138E-4</v>
      </c>
      <c r="EH14" s="10">
        <v>2.8594236572957957E-3</v>
      </c>
      <c r="EI14" s="10">
        <v>1.0315515355731341E-3</v>
      </c>
      <c r="EJ14" s="10">
        <v>9.6431036552341016</v>
      </c>
      <c r="EK14" s="10">
        <v>3.278645326074766E-4</v>
      </c>
      <c r="EL14" s="10">
        <v>5.6984241623935731E-4</v>
      </c>
      <c r="EM14" s="10">
        <v>1.1136088435116016E-3</v>
      </c>
      <c r="EN14" s="10">
        <v>3.895177175793909E-2</v>
      </c>
      <c r="EO14" s="10">
        <v>10.534609827027566</v>
      </c>
      <c r="EP14" s="10">
        <v>2.0372094317523521E-3</v>
      </c>
      <c r="EQ14" s="10">
        <v>2.0970200917608348E-4</v>
      </c>
      <c r="ER14" s="10">
        <v>1.8050784250730875E-3</v>
      </c>
      <c r="ES14" s="10">
        <v>1.7620439257986912E-3</v>
      </c>
      <c r="ET14" s="10">
        <v>0</v>
      </c>
      <c r="EU14" s="10">
        <v>1.4553319436820195E-3</v>
      </c>
      <c r="EV14" s="10">
        <v>7.7589743395150895E-4</v>
      </c>
      <c r="EW14" s="10">
        <v>1.2594885020688769E-3</v>
      </c>
      <c r="EX14" s="10">
        <v>9.4694133360991441E-4</v>
      </c>
      <c r="EY14" s="10">
        <v>9.2068299506960476E-4</v>
      </c>
      <c r="EZ14" s="10">
        <v>4.4019186969657874E-4</v>
      </c>
      <c r="FA14" s="10">
        <v>2.9606276704199058E-3</v>
      </c>
      <c r="FB14" s="10">
        <v>1.5249894806431184E-3</v>
      </c>
      <c r="FC14" s="10">
        <v>1.2430770404811835E-3</v>
      </c>
      <c r="FD14" s="10">
        <v>5.9464195819409419E-4</v>
      </c>
      <c r="FE14" s="10">
        <v>1.6192642099857577E-4</v>
      </c>
      <c r="FF14" s="10">
        <v>5.1860218617111439E-4</v>
      </c>
      <c r="FG14" s="10">
        <v>9.137537112881343E-4</v>
      </c>
      <c r="FH14" s="10">
        <v>0</v>
      </c>
      <c r="FI14" s="10">
        <v>3.0348439467109195E-3</v>
      </c>
      <c r="FJ14" s="10">
        <v>4.4675645433165608E-5</v>
      </c>
      <c r="FK14" s="10">
        <v>3.35340865108537E-4</v>
      </c>
      <c r="FL14" s="10">
        <v>4.0226315847168714E-4</v>
      </c>
      <c r="FM14" s="10">
        <v>2.5547175204842869E-4</v>
      </c>
      <c r="FN14" s="10">
        <v>1.2283067250522595E-3</v>
      </c>
      <c r="FO14" s="10">
        <v>4.2615095256044093E-4</v>
      </c>
      <c r="FP14" s="10">
        <v>6.2655313350349815E-4</v>
      </c>
      <c r="FQ14" s="10">
        <v>1.1125147460724219E-3</v>
      </c>
      <c r="FR14" s="10">
        <v>1.0289986415483818E-3</v>
      </c>
      <c r="FS14" s="10">
        <v>1.1028502186930026E-3</v>
      </c>
      <c r="FT14" s="10">
        <v>7.138985790646669E-4</v>
      </c>
      <c r="FU14" s="10">
        <v>1.7470912607965706E-3</v>
      </c>
      <c r="FV14" s="10">
        <v>1.7075214034129092E-3</v>
      </c>
      <c r="FW14" s="10">
        <v>4.2779209871921035E-4</v>
      </c>
      <c r="FX14" s="10">
        <v>8.0616746310214354E-4</v>
      </c>
      <c r="FY14" s="10">
        <v>1.1015737716806265E-3</v>
      </c>
      <c r="FZ14" s="10">
        <v>2.9651864097498207E-3</v>
      </c>
      <c r="GA14" s="10">
        <v>2.0995729857855873E-3</v>
      </c>
      <c r="GB14" s="10">
        <v>1.9974572247954945E-3</v>
      </c>
      <c r="GC14" s="10">
        <v>1.2246597335883276E-3</v>
      </c>
      <c r="GD14" s="10">
        <v>3.2055231472229318E-3</v>
      </c>
      <c r="GE14" s="10">
        <v>1.2405241464564312E-3</v>
      </c>
      <c r="GF14" s="10">
        <v>3.7142784564414299E-3</v>
      </c>
      <c r="GG14" s="10">
        <v>5.9828894965802603E-4</v>
      </c>
      <c r="GH14" s="10">
        <v>1.3842156101353477E-3</v>
      </c>
      <c r="GI14" s="10">
        <v>9.1010671982420235E-4</v>
      </c>
      <c r="GJ14" s="10">
        <v>5.7750109831361432E-4</v>
      </c>
      <c r="GK14" s="10">
        <v>1.8703595722774681E-3</v>
      </c>
      <c r="GL14" s="10">
        <v>1.4646317719150459E-3</v>
      </c>
      <c r="GM14" s="10">
        <v>5.1933158446390061E-4</v>
      </c>
      <c r="GN14" s="10">
        <v>2.0645618677318412E-3</v>
      </c>
      <c r="GO14" s="10">
        <v>1.2576650063369113E-3</v>
      </c>
      <c r="GP14" s="10">
        <v>4.4639175518526293E-4</v>
      </c>
      <c r="GQ14" s="10">
        <v>9.3089457116861407E-4</v>
      </c>
      <c r="GR14" s="10">
        <v>5.8570682910746104E-4</v>
      </c>
      <c r="GS14" s="10">
        <v>2.1772539039673365E-4</v>
      </c>
      <c r="GT14" s="10">
        <v>3.5430522072098279E-4</v>
      </c>
      <c r="GU14" s="10">
        <v>1.0249869509380567E-3</v>
      </c>
      <c r="GV14" s="10">
        <v>6.4168814807881555E-4</v>
      </c>
      <c r="GW14" s="10">
        <v>4.6426201335852919E-4</v>
      </c>
      <c r="GX14" s="10">
        <v>3.1418831461773206E-4</v>
      </c>
      <c r="GY14" s="10">
        <v>1.3019759526236837E-4</v>
      </c>
      <c r="GZ14" s="10">
        <v>2.9048287010217477E-4</v>
      </c>
      <c r="HA14" s="10">
        <v>2.3486625027721353E-4</v>
      </c>
      <c r="HB14" s="10">
        <v>4.6845605354205091E-4</v>
      </c>
      <c r="HC14" s="10">
        <v>7.1481032693064986E-5</v>
      </c>
      <c r="HD14" s="10">
        <v>5.0693181348653228E-5</v>
      </c>
      <c r="HE14" s="10">
        <v>8.3333754950843617E-5</v>
      </c>
      <c r="HF14" s="10">
        <v>5.3939003751552611E-4</v>
      </c>
      <c r="HG14" s="10">
        <v>6.6904058405830463E-4</v>
      </c>
      <c r="HH14" s="10">
        <v>6.3092952326021642E-5</v>
      </c>
      <c r="HI14" s="10">
        <v>1.6374991673054172E-4</v>
      </c>
      <c r="HJ14" s="10">
        <v>9.4092379769442679E-5</v>
      </c>
      <c r="HK14" s="10">
        <v>2.0804262805999446E-3</v>
      </c>
      <c r="HL14" s="10">
        <v>4.7410889031114533E-4</v>
      </c>
      <c r="HM14" s="10">
        <v>3.7126373102826612E-4</v>
      </c>
      <c r="HN14" s="10">
        <v>1.0412160629525536E-4</v>
      </c>
      <c r="HO14" s="10">
        <v>2.2848401521533273E-4</v>
      </c>
      <c r="HP14" s="10">
        <v>9.0263038732314203E-5</v>
      </c>
      <c r="HQ14" s="10">
        <v>6.5044092759225199E-4</v>
      </c>
      <c r="HR14" s="10">
        <v>1.4345440923376077E-3</v>
      </c>
      <c r="HS14" s="10">
        <v>2.4617192381540238E-4</v>
      </c>
      <c r="HT14" s="10">
        <v>2.3760149387516244E-4</v>
      </c>
      <c r="HU14" s="10">
        <v>8.3516104524040212E-5</v>
      </c>
      <c r="HV14" s="10">
        <v>3.5193467626942702E-5</v>
      </c>
      <c r="HW14" s="10">
        <v>1.9602579118633892E-4</v>
      </c>
      <c r="HX14" s="10">
        <v>1.349386841654798E-5</v>
      </c>
      <c r="HY14" s="10">
        <v>2.6641272644022432E-4</v>
      </c>
      <c r="HZ14" s="10">
        <v>1.7487324069553398E-4</v>
      </c>
      <c r="IA14" s="10">
        <v>7.7498568608552599E-5</v>
      </c>
      <c r="IB14" s="10">
        <v>1.6557341246250767E-4</v>
      </c>
      <c r="IC14" s="10">
        <v>6.7834041229133092E-5</v>
      </c>
      <c r="ID14" s="10">
        <v>2.5328355717006956E-4</v>
      </c>
      <c r="IE14" s="10">
        <v>1.0835211639341636E-3</v>
      </c>
      <c r="IF14" s="10">
        <v>6.0558293258588982E-4</v>
      </c>
      <c r="IG14" s="10">
        <v>1.2545650635925691E-4</v>
      </c>
      <c r="IH14" s="10">
        <v>1.2804587029864854E-3</v>
      </c>
      <c r="II14" s="10">
        <v>7.0405170211205071E-4</v>
      </c>
      <c r="IJ14" s="10">
        <v>6.191679757890361E-3</v>
      </c>
      <c r="IK14" s="10">
        <v>6.8198740375526281E-5</v>
      </c>
      <c r="IL14" s="10">
        <v>5.2024333232988365E-4</v>
      </c>
      <c r="IM14" s="10">
        <v>5.1094350409685739E-4</v>
      </c>
      <c r="IN14" s="10">
        <v>2.141878086767197E-3</v>
      </c>
      <c r="IO14" s="10">
        <v>8.2859646060532473E-4</v>
      </c>
      <c r="IP14" s="10">
        <v>1.0818800177753941E-3</v>
      </c>
      <c r="IQ14" s="10">
        <v>4.1940401835216694E-5</v>
      </c>
      <c r="IR14" s="10">
        <v>2.7917719656398593E-4</v>
      </c>
      <c r="IS14" s="10">
        <v>1.0486923954536142E-3</v>
      </c>
      <c r="IT14" s="10">
        <v>2.26113470763777E-5</v>
      </c>
      <c r="IU14" s="10">
        <v>1.188919217241795E-4</v>
      </c>
      <c r="IV14" s="10">
        <v>2520.7007017730193</v>
      </c>
      <c r="IW14" s="10">
        <v>1.9693753905232191E-5</v>
      </c>
      <c r="IX14" s="10">
        <v>2.3121925881328161E-4</v>
      </c>
      <c r="IY14" s="10">
        <v>1.67214558621277E-4</v>
      </c>
      <c r="IZ14" s="10">
        <v>2.0131392880904015E-4</v>
      </c>
      <c r="JA14" s="10">
        <v>1.449679106912925E-4</v>
      </c>
      <c r="JB14" s="10">
        <v>1242.1002964614647</v>
      </c>
      <c r="JC14" s="10">
        <v>3.4573479078074286E-4</v>
      </c>
      <c r="JD14" s="10">
        <v>3.096788096725803E-2</v>
      </c>
      <c r="JE14" s="10">
        <v>1.5392127473524527E-2</v>
      </c>
      <c r="JF14" s="10">
        <v>6.3931760362725975E-4</v>
      </c>
      <c r="JG14" s="10">
        <v>4.3653576075398701E-2</v>
      </c>
      <c r="JH14" s="10">
        <v>3.9009314795654643E-2</v>
      </c>
      <c r="JI14" s="10">
        <v>6.8971902565879853E-3</v>
      </c>
      <c r="JJ14" s="10">
        <v>4.4919993861249046E-3</v>
      </c>
      <c r="JK14" s="10">
        <v>1.0211576099009283E-5</v>
      </c>
      <c r="JL14" s="10">
        <v>3.198776213014658E-3</v>
      </c>
      <c r="JM14" s="10">
        <v>1.9358230690550455E-3</v>
      </c>
      <c r="JN14" s="10">
        <v>4.2998029359756943E-4</v>
      </c>
      <c r="JO14" s="10">
        <v>8.136073256885647E-3</v>
      </c>
      <c r="JP14" s="10">
        <v>1.0557493239363221E-2</v>
      </c>
      <c r="JQ14" s="10">
        <v>7.6750935358446551E-4</v>
      </c>
      <c r="JR14" s="10">
        <v>9.97452165385371E-4</v>
      </c>
      <c r="JS14" s="10">
        <v>4.2724504999962058E-4</v>
      </c>
      <c r="JT14" s="10">
        <v>3.418872147862947E-3</v>
      </c>
      <c r="JU14" s="10">
        <v>2.8902407351660202E-4</v>
      </c>
      <c r="JV14" s="10">
        <v>3.7419955915673126E-3</v>
      </c>
      <c r="JW14" s="10">
        <v>3.873104934695664E-4</v>
      </c>
      <c r="JX14" s="10">
        <v>1.8511399272625472E-2</v>
      </c>
      <c r="JY14" s="10">
        <v>5.3576128100891386E-2</v>
      </c>
      <c r="JZ14" s="10">
        <v>31.753425567675311</v>
      </c>
      <c r="KA14" s="10">
        <v>1.404693467205325E-2</v>
      </c>
      <c r="KB14" s="10">
        <v>8.7985492563088744E-3</v>
      </c>
      <c r="KC14" s="10">
        <v>7.31130613731745E-3</v>
      </c>
      <c r="KD14" s="10">
        <v>2.1420239664257545E-2</v>
      </c>
      <c r="KE14" s="10">
        <v>1.007846091057577E-3</v>
      </c>
      <c r="KF14" s="10">
        <v>2.3386332762463224E-3</v>
      </c>
      <c r="KG14" s="10">
        <v>7.6094476894938826E-4</v>
      </c>
      <c r="KH14" s="10">
        <v>8.9867340158477586E-3</v>
      </c>
      <c r="KI14" s="10">
        <v>4.7884997921425671E-4</v>
      </c>
      <c r="KJ14" s="10">
        <v>4.0286491206323587E-3</v>
      </c>
      <c r="KK14" s="10">
        <v>3.970114907636252E-3</v>
      </c>
      <c r="KL14" s="10">
        <v>3.0814160277053297E-2</v>
      </c>
      <c r="KM14" s="10">
        <v>0</v>
      </c>
      <c r="KN14" s="10">
        <v>0</v>
      </c>
      <c r="KO14" s="10">
        <v>1.3587413747597834E-2</v>
      </c>
      <c r="KP14" s="10">
        <v>8.5941353847554915E-4</v>
      </c>
      <c r="KQ14" s="10">
        <v>1.7797318343987608E-4</v>
      </c>
      <c r="KR14" s="10">
        <v>3.9276274570814451E-3</v>
      </c>
      <c r="KS14" s="10">
        <v>1.5262659276554948E-4</v>
      </c>
      <c r="KT14" s="10">
        <v>1.1365848897343725E-3</v>
      </c>
      <c r="KU14" s="10">
        <v>1.8557716064217407E-3</v>
      </c>
      <c r="KV14" s="10">
        <v>8.9309350464496021E-3</v>
      </c>
      <c r="KW14" s="10">
        <v>2.8337123674750759E-4</v>
      </c>
      <c r="KX14" s="10">
        <v>3.9661032170259272E-4</v>
      </c>
      <c r="KY14" s="10">
        <v>1.3129169270154794E-5</v>
      </c>
      <c r="KZ14" s="10">
        <v>5.5981318971354461E-5</v>
      </c>
      <c r="LA14" s="10">
        <v>3.1564711120330482E-4</v>
      </c>
      <c r="LB14" s="10">
        <v>584.86470814086692</v>
      </c>
      <c r="LC14" s="10">
        <v>1.5474184781462997E-3</v>
      </c>
      <c r="LD14" s="10">
        <v>3.2348814285075833E-4</v>
      </c>
      <c r="LE14" s="10">
        <v>4.0576427027706179E-3</v>
      </c>
      <c r="LF14" s="10">
        <v>2.7959660058233808E-3</v>
      </c>
      <c r="LG14" s="10">
        <v>1.7480030086625532E-3</v>
      </c>
      <c r="LH14" s="10">
        <v>9.8322889867603664E-4</v>
      </c>
      <c r="LI14" s="10">
        <v>7.0540108895370554E-3</v>
      </c>
      <c r="LJ14" s="10">
        <v>1.062186263870162E-3</v>
      </c>
      <c r="LK14" s="10">
        <v>2.8909701334588066E-3</v>
      </c>
      <c r="LL14" s="10">
        <v>9.4128849684081998E-4</v>
      </c>
      <c r="LM14" s="10">
        <v>1.6143407715094498E-3</v>
      </c>
      <c r="LN14" s="10">
        <v>4.3380963463469794E-4</v>
      </c>
      <c r="LO14" s="10">
        <v>5.3063725800208956E-4</v>
      </c>
      <c r="LP14" s="10">
        <v>799.78263557550747</v>
      </c>
      <c r="LQ14" s="10">
        <v>3.5448757029417945E-3</v>
      </c>
      <c r="LR14" s="10">
        <v>3.1119595812157595E-2</v>
      </c>
      <c r="LS14" s="10">
        <v>1.9140505300153723E-2</v>
      </c>
      <c r="LT14" s="10">
        <v>8278.0131177962521</v>
      </c>
      <c r="LU14" s="10">
        <v>86.821852277903787</v>
      </c>
      <c r="LV14" s="10">
        <v>65.589225075551781</v>
      </c>
      <c r="LW14" s="10">
        <v>68.517559634742057</v>
      </c>
      <c r="LX14" s="10">
        <v>2.4981891527933424E-5</v>
      </c>
      <c r="LY14" s="10">
        <v>1.4241501666654018E-4</v>
      </c>
      <c r="LZ14" s="10">
        <v>88.627677902077963</v>
      </c>
      <c r="MA14" s="10">
        <v>8.6105468463431841E-4</v>
      </c>
      <c r="MB14" s="10">
        <v>14.673524305360893</v>
      </c>
      <c r="MC14" s="10">
        <v>3.4008195401164843E-4</v>
      </c>
      <c r="MD14" s="10">
        <v>52.005436126489954</v>
      </c>
      <c r="ME14" s="10">
        <v>4.5587393299148582E-6</v>
      </c>
      <c r="MF14" s="10">
        <v>795.74627886450446</v>
      </c>
      <c r="MG14" s="10">
        <v>36862.785862827681</v>
      </c>
      <c r="MH14" s="10">
        <v>5.1553871334141148E-3</v>
      </c>
      <c r="MI14" s="10">
        <v>153.93434098206399</v>
      </c>
      <c r="MJ14" s="10">
        <v>1.7788200865327777E-3</v>
      </c>
      <c r="MK14" s="10">
        <v>335.6439460432149</v>
      </c>
      <c r="ML14" s="10">
        <v>1.6426049553549219E-3</v>
      </c>
      <c r="MM14" s="10">
        <v>3.2642397097922353E-3</v>
      </c>
      <c r="MN14" s="10">
        <v>2.6938502448332884E-3</v>
      </c>
      <c r="MO14" s="10">
        <v>1400.2351511857091</v>
      </c>
      <c r="MP14" s="10">
        <v>10116.129141013967</v>
      </c>
      <c r="MQ14" s="10">
        <v>1576.3618208227872</v>
      </c>
      <c r="MR14" s="10">
        <v>14252.287359248763</v>
      </c>
      <c r="MS14" s="10">
        <v>19391.312382307493</v>
      </c>
      <c r="MT14" s="10">
        <v>38429.472458400698</v>
      </c>
      <c r="MU14" s="10">
        <v>2.8014364930192786E-3</v>
      </c>
      <c r="MV14" s="10">
        <v>9.1211256512936482E-4</v>
      </c>
      <c r="MW14" s="10">
        <v>5.6533838178140141E-3</v>
      </c>
      <c r="MX14" s="10">
        <v>5.0780709143787598E-3</v>
      </c>
      <c r="MY14" s="10">
        <v>3.1582946077650137E-4</v>
      </c>
      <c r="MZ14" s="10">
        <v>4.5113284408837442E-4</v>
      </c>
      <c r="NA14" s="10">
        <v>4.5173459767992316E-3</v>
      </c>
      <c r="NB14" s="10">
        <v>4.2853973196931641E-3</v>
      </c>
      <c r="NC14" s="10">
        <v>1.1347796289597263E-2</v>
      </c>
      <c r="ND14" s="10">
        <v>2.3632504686278626E-4</v>
      </c>
      <c r="NE14" s="10">
        <v>5.2228564754968551E-3</v>
      </c>
      <c r="NF14" s="10">
        <v>4.190393192057738E-4</v>
      </c>
      <c r="NG14" s="10">
        <v>4.05964854807578E-3</v>
      </c>
      <c r="NH14" s="10">
        <v>58731.58522852209</v>
      </c>
      <c r="NI14" s="10">
        <v>448053.16112257307</v>
      </c>
      <c r="NJ14" s="10">
        <v>71489.201074447279</v>
      </c>
      <c r="NK14" s="10">
        <v>2.7562137988665233E-3</v>
      </c>
      <c r="NL14" s="10">
        <v>9.9927566111733708E-4</v>
      </c>
      <c r="NM14" s="10">
        <v>1.4717434052697129E-3</v>
      </c>
      <c r="NN14" s="10">
        <v>2.0605501771215161E-5</v>
      </c>
      <c r="NO14" s="10">
        <v>1.7509206018336988E-3</v>
      </c>
      <c r="NP14" s="10">
        <v>1.9237879972240702E-4</v>
      </c>
      <c r="NQ14" s="10">
        <v>7.7085690132993658</v>
      </c>
      <c r="NR14" s="10">
        <v>36.484541305947545</v>
      </c>
      <c r="NS14" s="10">
        <v>111.15381156391901</v>
      </c>
      <c r="NT14" s="10">
        <v>9.2268884037476735E-4</v>
      </c>
      <c r="NU14" s="10">
        <v>264.39262674203815</v>
      </c>
      <c r="NV14" s="10">
        <v>1.2873879867679558E-4</v>
      </c>
      <c r="NW14" s="10">
        <v>9303.0062541053449</v>
      </c>
      <c r="NX14" s="10">
        <v>7.417980637637458E-4</v>
      </c>
      <c r="NY14" s="10">
        <v>8.1692608792074264E-5</v>
      </c>
      <c r="NZ14" s="10">
        <v>3.5704046431893176E-4</v>
      </c>
      <c r="OA14" s="10">
        <v>1.3311518843351388E-4</v>
      </c>
      <c r="OB14" s="10">
        <v>0</v>
      </c>
      <c r="OC14" s="13">
        <f t="shared" si="0"/>
        <v>3762533.3036462772</v>
      </c>
      <c r="OD14" s="11">
        <f>W_DirectConsumption_Total!E14</f>
        <v>1504060.0999728807</v>
      </c>
      <c r="OE14" s="11">
        <f t="shared" si="1"/>
        <v>5266593.4036191581</v>
      </c>
      <c r="OF14" s="3">
        <v>5266593.4036191562</v>
      </c>
      <c r="OG14" s="11">
        <f t="shared" si="2"/>
        <v>0</v>
      </c>
    </row>
    <row r="15" spans="1:397">
      <c r="A15" s="9">
        <v>12</v>
      </c>
      <c r="B15" s="21" t="s">
        <v>794</v>
      </c>
      <c r="C15" s="10">
        <v>0</v>
      </c>
      <c r="D15" s="10">
        <v>0</v>
      </c>
      <c r="E15" s="10">
        <v>0</v>
      </c>
      <c r="F15" s="10">
        <v>0</v>
      </c>
      <c r="G15" s="10">
        <v>56.791614801775978</v>
      </c>
      <c r="H15" s="10">
        <v>122.52679098965842</v>
      </c>
      <c r="I15" s="10">
        <v>0</v>
      </c>
      <c r="J15" s="10">
        <v>0</v>
      </c>
      <c r="K15" s="10">
        <v>0</v>
      </c>
      <c r="L15" s="10">
        <v>0</v>
      </c>
      <c r="M15" s="10">
        <v>15.204054356380972</v>
      </c>
      <c r="N15" s="10">
        <v>8.0492052474958076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25.041971881098071</v>
      </c>
      <c r="V15" s="10">
        <v>0</v>
      </c>
      <c r="W15" s="10">
        <v>41.587560445395013</v>
      </c>
      <c r="X15" s="10">
        <v>32.19682098998323</v>
      </c>
      <c r="Y15" s="10">
        <v>3.1302464851372589</v>
      </c>
      <c r="Z15" s="10">
        <v>18.781478910823555</v>
      </c>
      <c r="AA15" s="10">
        <v>737.84381435378236</v>
      </c>
      <c r="AB15" s="10">
        <v>345.2214695037091</v>
      </c>
      <c r="AC15" s="10">
        <v>11.179451732633067</v>
      </c>
      <c r="AD15" s="10">
        <v>0.44717806930532272</v>
      </c>
      <c r="AE15" s="10">
        <v>1.3415342079159682</v>
      </c>
      <c r="AF15" s="10">
        <v>3.5774245544425818</v>
      </c>
      <c r="AG15" s="10">
        <v>2.2358903465266136</v>
      </c>
      <c r="AH15" s="10">
        <v>0</v>
      </c>
      <c r="AI15" s="10">
        <v>172.16355668254926</v>
      </c>
      <c r="AJ15" s="10">
        <v>32.643999059288554</v>
      </c>
      <c r="AK15" s="10">
        <v>0</v>
      </c>
      <c r="AL15" s="10">
        <v>467.74826049336752</v>
      </c>
      <c r="AM15" s="10">
        <v>0</v>
      </c>
      <c r="AN15" s="10">
        <v>778.08984059126146</v>
      </c>
      <c r="AO15" s="10">
        <v>324.65127831566429</v>
      </c>
      <c r="AP15" s="10">
        <v>0</v>
      </c>
      <c r="AQ15" s="10">
        <v>0</v>
      </c>
      <c r="AR15" s="10">
        <v>419.90020707769798</v>
      </c>
      <c r="AS15" s="10">
        <v>0</v>
      </c>
      <c r="AT15" s="10">
        <v>0</v>
      </c>
      <c r="AU15" s="10">
        <v>264.72941702875107</v>
      </c>
      <c r="AV15" s="10">
        <v>0</v>
      </c>
      <c r="AW15" s="10">
        <v>0</v>
      </c>
      <c r="AX15" s="10">
        <v>0</v>
      </c>
      <c r="AY15" s="10">
        <v>7.602027178190486</v>
      </c>
      <c r="AZ15" s="10">
        <v>52.319834108722752</v>
      </c>
      <c r="BA15" s="10">
        <v>0</v>
      </c>
      <c r="BB15" s="10">
        <v>0</v>
      </c>
      <c r="BC15" s="10">
        <v>332.70048356316011</v>
      </c>
      <c r="BD15" s="10">
        <v>429.29094653310977</v>
      </c>
      <c r="BE15" s="10">
        <v>366.23883876105924</v>
      </c>
      <c r="BF15" s="10">
        <v>0</v>
      </c>
      <c r="BG15" s="10">
        <v>114.47758574216262</v>
      </c>
      <c r="BH15" s="10">
        <v>323.30974410774832</v>
      </c>
      <c r="BI15" s="10">
        <v>97.931997177865668</v>
      </c>
      <c r="BJ15" s="10">
        <v>0</v>
      </c>
      <c r="BK15" s="10">
        <v>0</v>
      </c>
      <c r="BL15" s="10">
        <v>0</v>
      </c>
      <c r="BM15" s="10">
        <v>0</v>
      </c>
      <c r="BN15" s="10">
        <v>0.44717806930532272</v>
      </c>
      <c r="BO15" s="10">
        <v>0.89435613861064545</v>
      </c>
      <c r="BP15" s="10">
        <v>0</v>
      </c>
      <c r="BQ15" s="10">
        <v>0</v>
      </c>
      <c r="BR15" s="10">
        <v>4.5965475749930853</v>
      </c>
      <c r="BS15" s="10">
        <v>1.3415342079159682</v>
      </c>
      <c r="BT15" s="10">
        <v>112.68887346494132</v>
      </c>
      <c r="BU15" s="10">
        <v>26.861585651741837</v>
      </c>
      <c r="BV15" s="10">
        <v>152.93489970242035</v>
      </c>
      <c r="BW15" s="10">
        <v>35.774245544425817</v>
      </c>
      <c r="BX15" s="10">
        <v>62.604929702745181</v>
      </c>
      <c r="BY15" s="10">
        <v>1.3415342079159682</v>
      </c>
      <c r="BZ15" s="10">
        <v>0</v>
      </c>
      <c r="CA15" s="10">
        <v>56.624871989772856</v>
      </c>
      <c r="CB15" s="10">
        <v>0</v>
      </c>
      <c r="CC15" s="10">
        <v>116622.75973193567</v>
      </c>
      <c r="CD15" s="10">
        <v>22.358903465266135</v>
      </c>
      <c r="CE15" s="10">
        <v>263247.86606669211</v>
      </c>
      <c r="CF15" s="10">
        <v>122140.02183962292</v>
      </c>
      <c r="CG15" s="10">
        <v>2064.5291593813313</v>
      </c>
      <c r="CH15" s="10">
        <v>46666.127820956863</v>
      </c>
      <c r="CI15" s="10">
        <v>22996.973916370927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61.263395494829211</v>
      </c>
      <c r="CP15" s="10">
        <v>0</v>
      </c>
      <c r="CQ15" s="10">
        <v>0</v>
      </c>
      <c r="CR15" s="10">
        <v>0</v>
      </c>
      <c r="CS15" s="10">
        <v>243.27130050573652</v>
      </c>
      <c r="CT15" s="10">
        <v>38.45731396025775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114.47758574216262</v>
      </c>
      <c r="DD15" s="10">
        <v>0</v>
      </c>
      <c r="DE15" s="10">
        <v>0</v>
      </c>
      <c r="DF15" s="10">
        <v>0</v>
      </c>
      <c r="DG15" s="10">
        <v>230.7438837615465</v>
      </c>
      <c r="DH15" s="10">
        <v>0</v>
      </c>
      <c r="DI15" s="10">
        <v>0</v>
      </c>
      <c r="DJ15" s="10">
        <v>0</v>
      </c>
      <c r="DK15" s="10">
        <v>21.464547326655492</v>
      </c>
      <c r="DL15" s="10">
        <v>0</v>
      </c>
      <c r="DM15" s="10">
        <v>25.936328019708718</v>
      </c>
      <c r="DN15" s="10">
        <v>0</v>
      </c>
      <c r="DO15" s="10">
        <v>0</v>
      </c>
      <c r="DP15" s="10">
        <v>190.05067945476213</v>
      </c>
      <c r="DQ15" s="10">
        <v>59.027505148302595</v>
      </c>
      <c r="DR15" s="10">
        <v>0</v>
      </c>
      <c r="DS15" s="10">
        <v>8.4963833168011309</v>
      </c>
      <c r="DT15" s="10">
        <v>47.400875346364209</v>
      </c>
      <c r="DU15" s="10">
        <v>575.51817519595033</v>
      </c>
      <c r="DV15" s="10">
        <v>0</v>
      </c>
      <c r="DW15" s="10">
        <v>0</v>
      </c>
      <c r="DX15" s="10">
        <v>0</v>
      </c>
      <c r="DY15" s="10">
        <v>943.67576301156168</v>
      </c>
      <c r="DZ15" s="10">
        <v>0</v>
      </c>
      <c r="EA15" s="10">
        <v>44.717806930532269</v>
      </c>
      <c r="EB15" s="10">
        <v>192.28656980128878</v>
      </c>
      <c r="EC15" s="10">
        <v>40.474572036327125</v>
      </c>
      <c r="ED15" s="10">
        <v>2548.0206389017289</v>
      </c>
      <c r="EE15" s="10">
        <v>19.675835049434198</v>
      </c>
      <c r="EF15" s="10">
        <v>926.5529596006287</v>
      </c>
      <c r="EG15" s="10">
        <v>0</v>
      </c>
      <c r="EH15" s="10">
        <v>0</v>
      </c>
      <c r="EI15" s="10">
        <v>46.880819853573129</v>
      </c>
      <c r="EJ15" s="10">
        <v>7114.6030826476836</v>
      </c>
      <c r="EK15" s="10">
        <v>517.83220425556362</v>
      </c>
      <c r="EL15" s="10">
        <v>6.7076710395798402</v>
      </c>
      <c r="EM15" s="10">
        <v>200.33577504878457</v>
      </c>
      <c r="EN15" s="10">
        <v>14.309698217770327</v>
      </c>
      <c r="EO15" s="10">
        <v>886.67015957232832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173.0579128211599</v>
      </c>
      <c r="EY15" s="10">
        <v>228.06081534571459</v>
      </c>
      <c r="EZ15" s="10">
        <v>0</v>
      </c>
      <c r="FA15" s="10">
        <v>60.816217425523888</v>
      </c>
      <c r="FB15" s="10">
        <v>0</v>
      </c>
      <c r="FC15" s="10">
        <v>9.8379175247170991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3234.438975285399</v>
      </c>
      <c r="FJ15" s="10">
        <v>93.013038415507125</v>
      </c>
      <c r="FK15" s="10">
        <v>309.89440202858862</v>
      </c>
      <c r="FL15" s="10">
        <v>871.99723514537925</v>
      </c>
      <c r="FM15" s="10">
        <v>22.806081534571454</v>
      </c>
      <c r="FN15" s="10">
        <v>0</v>
      </c>
      <c r="FO15" s="10">
        <v>366.23883876105924</v>
      </c>
      <c r="FP15" s="10">
        <v>28.421752130115049</v>
      </c>
      <c r="FQ15" s="10">
        <v>8185.1841932691677</v>
      </c>
      <c r="FR15" s="10">
        <v>63.768646662017211</v>
      </c>
      <c r="FS15" s="10">
        <v>292.7005083648109</v>
      </c>
      <c r="FT15" s="10">
        <v>1789.9484285747221</v>
      </c>
      <c r="FU15" s="10">
        <v>596.67022486363123</v>
      </c>
      <c r="FV15" s="10">
        <v>857.36512574024346</v>
      </c>
      <c r="FW15" s="10">
        <v>1.4663010898558266</v>
      </c>
      <c r="FX15" s="10">
        <v>0.44717806930532272</v>
      </c>
      <c r="FY15" s="10">
        <v>5.3661368316638729</v>
      </c>
      <c r="FZ15" s="10">
        <v>162.77281722713747</v>
      </c>
      <c r="GA15" s="10">
        <v>3.1302464851372589</v>
      </c>
      <c r="GB15" s="10">
        <v>536.65860717534156</v>
      </c>
      <c r="GC15" s="10">
        <v>0</v>
      </c>
      <c r="GD15" s="10">
        <v>161.60793935961544</v>
      </c>
      <c r="GE15" s="10">
        <v>17.814245348727162</v>
      </c>
      <c r="GF15" s="10">
        <v>316.97173008098821</v>
      </c>
      <c r="GG15" s="10">
        <v>22.036492277900667</v>
      </c>
      <c r="GH15" s="10">
        <v>155.52294182148495</v>
      </c>
      <c r="GI15" s="10">
        <v>3.1302464851372589</v>
      </c>
      <c r="GJ15" s="10">
        <v>80.492052474958086</v>
      </c>
      <c r="GK15" s="10">
        <v>496.36765692890822</v>
      </c>
      <c r="GL15" s="10">
        <v>118.05501029660519</v>
      </c>
      <c r="GM15" s="10">
        <v>66.182354257187768</v>
      </c>
      <c r="GN15" s="10">
        <v>7.602027178190486</v>
      </c>
      <c r="GO15" s="10">
        <v>26.383506089014041</v>
      </c>
      <c r="GP15" s="10">
        <v>5.8133149009691953</v>
      </c>
      <c r="GQ15" s="10">
        <v>2.6830684158319364</v>
      </c>
      <c r="GR15" s="10">
        <v>163.79194024768796</v>
      </c>
      <c r="GS15" s="10">
        <v>13.41534207915968</v>
      </c>
      <c r="GT15" s="10">
        <v>95.248928762033728</v>
      </c>
      <c r="GU15" s="10">
        <v>6299.1297204743314</v>
      </c>
      <c r="GV15" s="10">
        <v>952.27708615352117</v>
      </c>
      <c r="GW15" s="10">
        <v>565.01212551497076</v>
      </c>
      <c r="GX15" s="10">
        <v>7.1548491088851636</v>
      </c>
      <c r="GY15" s="10">
        <v>318.39078534538976</v>
      </c>
      <c r="GZ15" s="10">
        <v>38.010135890952434</v>
      </c>
      <c r="HA15" s="10">
        <v>76.9146279205155</v>
      </c>
      <c r="HB15" s="10">
        <v>34.432711336509847</v>
      </c>
      <c r="HC15" s="10">
        <v>2.6830684158319364</v>
      </c>
      <c r="HD15" s="10">
        <v>9.8379175247170991</v>
      </c>
      <c r="HE15" s="10">
        <v>182.89583034587699</v>
      </c>
      <c r="HF15" s="10">
        <v>290.66574504845977</v>
      </c>
      <c r="HG15" s="10">
        <v>253.10278722681267</v>
      </c>
      <c r="HH15" s="10">
        <v>11.626629801938391</v>
      </c>
      <c r="HI15" s="10">
        <v>94.853640151182518</v>
      </c>
      <c r="HJ15" s="10">
        <v>70.206956880935664</v>
      </c>
      <c r="HK15" s="10">
        <v>234.76848638529441</v>
      </c>
      <c r="HL15" s="10">
        <v>42.034738514700337</v>
      </c>
      <c r="HM15" s="10">
        <v>82.727942821484703</v>
      </c>
      <c r="HN15" s="10">
        <v>544.07522539299725</v>
      </c>
      <c r="HO15" s="10">
        <v>14.309698217770327</v>
      </c>
      <c r="HP15" s="10">
        <v>90.329969999675185</v>
      </c>
      <c r="HQ15" s="10">
        <v>29.066574504845974</v>
      </c>
      <c r="HR15" s="10">
        <v>416.12513821782977</v>
      </c>
      <c r="HS15" s="10">
        <v>56.791614801775978</v>
      </c>
      <c r="HT15" s="10">
        <v>34.432711336509847</v>
      </c>
      <c r="HU15" s="10">
        <v>21.464547326655492</v>
      </c>
      <c r="HV15" s="10">
        <v>4.0246026237479038</v>
      </c>
      <c r="HW15" s="10">
        <v>27.277862227624684</v>
      </c>
      <c r="HX15" s="10">
        <v>5.3661368316638729</v>
      </c>
      <c r="HY15" s="10">
        <v>22.806081534571454</v>
      </c>
      <c r="HZ15" s="10">
        <v>1.7887122772212909</v>
      </c>
      <c r="IA15" s="10">
        <v>321.51522728927728</v>
      </c>
      <c r="IB15" s="10">
        <v>4.9189587623585496</v>
      </c>
      <c r="IC15" s="10">
        <v>14.756876287075649</v>
      </c>
      <c r="ID15" s="10">
        <v>12.073807871243712</v>
      </c>
      <c r="IE15" s="10">
        <v>587.15882751342065</v>
      </c>
      <c r="IF15" s="10">
        <v>1462.8104736238693</v>
      </c>
      <c r="IG15" s="10">
        <v>0</v>
      </c>
      <c r="IH15" s="10">
        <v>282.16936173165863</v>
      </c>
      <c r="II15" s="10">
        <v>3105.6855408977794</v>
      </c>
      <c r="IJ15" s="10">
        <v>3615.3240375836585</v>
      </c>
      <c r="IK15" s="10">
        <v>591.83584422379033</v>
      </c>
      <c r="IL15" s="10">
        <v>4.4717806930532271</v>
      </c>
      <c r="IM15" s="10">
        <v>61.584645773944715</v>
      </c>
      <c r="IN15" s="10">
        <v>2309.8369187575272</v>
      </c>
      <c r="IO15" s="10">
        <v>1066.000892325186</v>
      </c>
      <c r="IP15" s="10">
        <v>59.816921461755058</v>
      </c>
      <c r="IQ15" s="10">
        <v>0</v>
      </c>
      <c r="IR15" s="10">
        <v>0</v>
      </c>
      <c r="IS15" s="10">
        <v>42.929094653310983</v>
      </c>
      <c r="IT15" s="10">
        <v>751.59675104408939</v>
      </c>
      <c r="IU15" s="10">
        <v>87.553036195325873</v>
      </c>
      <c r="IV15" s="10">
        <v>611.79211453052676</v>
      </c>
      <c r="IW15" s="10">
        <v>37.999061454311637</v>
      </c>
      <c r="IX15" s="10">
        <v>5779.7327061073947</v>
      </c>
      <c r="IY15" s="10">
        <v>1590.8643397159449</v>
      </c>
      <c r="IZ15" s="10">
        <v>2979.2000592583599</v>
      </c>
      <c r="JA15" s="10">
        <v>0</v>
      </c>
      <c r="JB15" s="10">
        <v>43738.94039944683</v>
      </c>
      <c r="JC15" s="10">
        <v>0</v>
      </c>
      <c r="JD15" s="10">
        <v>533494.7603978361</v>
      </c>
      <c r="JE15" s="10">
        <v>236620.09340246872</v>
      </c>
      <c r="JF15" s="10">
        <v>21936.301828580341</v>
      </c>
      <c r="JG15" s="10">
        <v>122939.53474109661</v>
      </c>
      <c r="JH15" s="10">
        <v>141444.65989550279</v>
      </c>
      <c r="JI15" s="10">
        <v>7567.8014134787363</v>
      </c>
      <c r="JJ15" s="10">
        <v>2910.3288320440897</v>
      </c>
      <c r="JK15" s="10">
        <v>1202.3872553844183</v>
      </c>
      <c r="JL15" s="10">
        <v>10373.100650206454</v>
      </c>
      <c r="JM15" s="10">
        <v>812.89747883598216</v>
      </c>
      <c r="JN15" s="10">
        <v>84.494506225424402</v>
      </c>
      <c r="JO15" s="10">
        <v>18814.926913464355</v>
      </c>
      <c r="JP15" s="10">
        <v>131.02317430645957</v>
      </c>
      <c r="JQ15" s="10">
        <v>44.270628861226953</v>
      </c>
      <c r="JR15" s="10">
        <v>14.309698217770327</v>
      </c>
      <c r="JS15" s="10">
        <v>0</v>
      </c>
      <c r="JT15" s="10">
        <v>0</v>
      </c>
      <c r="JU15" s="10">
        <v>0</v>
      </c>
      <c r="JV15" s="10">
        <v>0</v>
      </c>
      <c r="JW15" s="10">
        <v>6.7076710395798402</v>
      </c>
      <c r="JX15" s="10">
        <v>0</v>
      </c>
      <c r="JY15" s="10">
        <v>24611.339400357043</v>
      </c>
      <c r="JZ15" s="10">
        <v>8358.6524714550924</v>
      </c>
      <c r="KA15" s="10">
        <v>1352.2664815792959</v>
      </c>
      <c r="KB15" s="10">
        <v>0</v>
      </c>
      <c r="KC15" s="10">
        <v>0</v>
      </c>
      <c r="KD15" s="10">
        <v>0.89435613861064545</v>
      </c>
      <c r="KE15" s="10">
        <v>0</v>
      </c>
      <c r="KF15" s="10">
        <v>21.994516347837397</v>
      </c>
      <c r="KG15" s="10">
        <v>148.09641007543848</v>
      </c>
      <c r="KH15" s="10">
        <v>10.285095594022421</v>
      </c>
      <c r="KI15" s="10">
        <v>0.44717806930532272</v>
      </c>
      <c r="KJ15" s="10">
        <v>0</v>
      </c>
      <c r="KK15" s="10">
        <v>0</v>
      </c>
      <c r="KL15" s="10">
        <v>4.0246026237479038</v>
      </c>
      <c r="KM15" s="10">
        <v>0</v>
      </c>
      <c r="KN15" s="10">
        <v>0</v>
      </c>
      <c r="KO15" s="10">
        <v>0</v>
      </c>
      <c r="KP15" s="10">
        <v>0.89435613861064545</v>
      </c>
      <c r="KQ15" s="10">
        <v>364.89730455314327</v>
      </c>
      <c r="KR15" s="10">
        <v>6.2604929702745178</v>
      </c>
      <c r="KS15" s="10">
        <v>0.89435613861064545</v>
      </c>
      <c r="KT15" s="10">
        <v>462.82930173100897</v>
      </c>
      <c r="KU15" s="10">
        <v>31150.0244056716</v>
      </c>
      <c r="KV15" s="10">
        <v>0.44717806930532272</v>
      </c>
      <c r="KW15" s="10">
        <v>37.11577975234178</v>
      </c>
      <c r="KX15" s="10">
        <v>20.123013118739522</v>
      </c>
      <c r="KY15" s="10">
        <v>19.675835049434198</v>
      </c>
      <c r="KZ15" s="10">
        <v>0</v>
      </c>
      <c r="LA15" s="10">
        <v>0</v>
      </c>
      <c r="LB15" s="10">
        <v>0</v>
      </c>
      <c r="LC15" s="10">
        <v>0</v>
      </c>
      <c r="LD15" s="10">
        <v>25.041971881098071</v>
      </c>
      <c r="LE15" s="10">
        <v>92.118682276896479</v>
      </c>
      <c r="LF15" s="10">
        <v>194.96963821712072</v>
      </c>
      <c r="LG15" s="10">
        <v>7.602027178190486</v>
      </c>
      <c r="LH15" s="10">
        <v>114.92476381146793</v>
      </c>
      <c r="LI15" s="10">
        <v>63.052107772050505</v>
      </c>
      <c r="LJ15" s="10">
        <v>18.781478910823555</v>
      </c>
      <c r="LK15" s="10">
        <v>131.02317430645957</v>
      </c>
      <c r="LL15" s="10">
        <v>50.531121831501466</v>
      </c>
      <c r="LM15" s="10">
        <v>656.29361100710162</v>
      </c>
      <c r="LN15" s="10">
        <v>0</v>
      </c>
      <c r="LO15" s="10">
        <v>1.7887122772212909</v>
      </c>
      <c r="LP15" s="10">
        <v>677.47772307645505</v>
      </c>
      <c r="LQ15" s="10">
        <v>77.808984059126146</v>
      </c>
      <c r="LR15" s="10">
        <v>140.41391376187133</v>
      </c>
      <c r="LS15" s="10">
        <v>28.172218366235331</v>
      </c>
      <c r="LT15" s="10">
        <v>0</v>
      </c>
      <c r="LU15" s="10">
        <v>0</v>
      </c>
      <c r="LV15" s="10">
        <v>3.5774245544425818</v>
      </c>
      <c r="LW15" s="10">
        <v>62.157751633439851</v>
      </c>
      <c r="LX15" s="10">
        <v>16.545588564296942</v>
      </c>
      <c r="LY15" s="10">
        <v>1.3415342079159682</v>
      </c>
      <c r="LZ15" s="10">
        <v>144.43851638561924</v>
      </c>
      <c r="MA15" s="10">
        <v>20.570191188044841</v>
      </c>
      <c r="MB15" s="10">
        <v>32.643999059288554</v>
      </c>
      <c r="MC15" s="10">
        <v>10.732273663327746</v>
      </c>
      <c r="MD15" s="10">
        <v>67.971066534409047</v>
      </c>
      <c r="ME15" s="10">
        <v>0</v>
      </c>
      <c r="MF15" s="10">
        <v>611.73959880968141</v>
      </c>
      <c r="MG15" s="10">
        <v>7.602027178190486</v>
      </c>
      <c r="MH15" s="10">
        <v>7.1548491088851636</v>
      </c>
      <c r="MI15" s="10">
        <v>1.7887122772212909</v>
      </c>
      <c r="MJ15" s="10">
        <v>3.1302464851372589</v>
      </c>
      <c r="MK15" s="10">
        <v>0.44717806930532272</v>
      </c>
      <c r="ML15" s="10">
        <v>23.700437673182105</v>
      </c>
      <c r="MM15" s="10">
        <v>372.0521536620285</v>
      </c>
      <c r="MN15" s="10">
        <v>0</v>
      </c>
      <c r="MO15" s="10">
        <v>19.675835049434198</v>
      </c>
      <c r="MP15" s="10">
        <v>63.499285841355821</v>
      </c>
      <c r="MQ15" s="10">
        <v>17.439944702907585</v>
      </c>
      <c r="MR15" s="10">
        <v>46.506519207753563</v>
      </c>
      <c r="MS15" s="10">
        <v>10.285095594022421</v>
      </c>
      <c r="MT15" s="10">
        <v>108.66427084119341</v>
      </c>
      <c r="MU15" s="10">
        <v>16.545588564296942</v>
      </c>
      <c r="MV15" s="10">
        <v>251.7612530188967</v>
      </c>
      <c r="MW15" s="10">
        <v>190.05067945476213</v>
      </c>
      <c r="MX15" s="10">
        <v>0</v>
      </c>
      <c r="MY15" s="10">
        <v>1.7887122772212909</v>
      </c>
      <c r="MZ15" s="10">
        <v>416.72101921299776</v>
      </c>
      <c r="NA15" s="10">
        <v>0</v>
      </c>
      <c r="NB15" s="10">
        <v>0</v>
      </c>
      <c r="NC15" s="10">
        <v>2260.9416972902436</v>
      </c>
      <c r="ND15" s="10">
        <v>0</v>
      </c>
      <c r="NE15" s="10">
        <v>636.78157069077952</v>
      </c>
      <c r="NF15" s="10">
        <v>5.3661368316638729</v>
      </c>
      <c r="NG15" s="10">
        <v>5720.9879580328943</v>
      </c>
      <c r="NH15" s="10">
        <v>508.44146480015189</v>
      </c>
      <c r="NI15" s="10">
        <v>9483.305315757978</v>
      </c>
      <c r="NJ15" s="10">
        <v>1482.8424778164501</v>
      </c>
      <c r="NK15" s="10">
        <v>293.79599153359703</v>
      </c>
      <c r="NL15" s="10">
        <v>9.8379175247170991</v>
      </c>
      <c r="NM15" s="10">
        <v>88.541257722453906</v>
      </c>
      <c r="NN15" s="10">
        <v>364.45012648383801</v>
      </c>
      <c r="NO15" s="10">
        <v>33.985533267204524</v>
      </c>
      <c r="NP15" s="10">
        <v>0</v>
      </c>
      <c r="NQ15" s="10">
        <v>50.978299900806789</v>
      </c>
      <c r="NR15" s="10">
        <v>463.27647980031435</v>
      </c>
      <c r="NS15" s="10">
        <v>624.70776281953579</v>
      </c>
      <c r="NT15" s="10">
        <v>771.38216955168161</v>
      </c>
      <c r="NU15" s="10">
        <v>332.25330549385478</v>
      </c>
      <c r="NV15" s="10">
        <v>11.179451732633067</v>
      </c>
      <c r="NW15" s="10">
        <v>1053.104353214035</v>
      </c>
      <c r="NX15" s="10">
        <v>437.34015178060559</v>
      </c>
      <c r="NY15" s="10">
        <v>382.08075004267147</v>
      </c>
      <c r="NZ15" s="10">
        <v>334.04201777107608</v>
      </c>
      <c r="OA15" s="10">
        <v>0</v>
      </c>
      <c r="OB15" s="10">
        <v>47.848053415669526</v>
      </c>
      <c r="OC15" s="13">
        <f t="shared" si="0"/>
        <v>1889723.6499301593</v>
      </c>
      <c r="OD15" s="11">
        <f>W_DirectConsumption_Total!E15</f>
        <v>31851.216283980502</v>
      </c>
      <c r="OE15" s="11">
        <f t="shared" si="1"/>
        <v>1921574.8662141399</v>
      </c>
      <c r="OF15" s="3">
        <v>1921574.8662141394</v>
      </c>
      <c r="OG15" s="11">
        <f t="shared" si="2"/>
        <v>0</v>
      </c>
    </row>
    <row r="16" spans="1:397">
      <c r="A16" s="9">
        <v>13</v>
      </c>
      <c r="B16" s="21" t="s">
        <v>795</v>
      </c>
      <c r="C16" s="10">
        <v>0</v>
      </c>
      <c r="D16" s="10">
        <v>0</v>
      </c>
      <c r="E16" s="10">
        <v>0</v>
      </c>
      <c r="F16" s="10">
        <v>0</v>
      </c>
      <c r="G16" s="10">
        <v>838.95572879630811</v>
      </c>
      <c r="H16" s="10">
        <v>8.0194297605529439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45.649061713916758</v>
      </c>
      <c r="O16" s="10">
        <v>19.740134795207251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0.61687921235022658</v>
      </c>
      <c r="Y16" s="10">
        <v>0</v>
      </c>
      <c r="Z16" s="10">
        <v>19.12325558285702</v>
      </c>
      <c r="AA16" s="10">
        <v>0</v>
      </c>
      <c r="AB16" s="10">
        <v>144.34973568995301</v>
      </c>
      <c r="AC16" s="10">
        <v>10.486946609953852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3.0843960617511326</v>
      </c>
      <c r="AK16" s="10">
        <v>0</v>
      </c>
      <c r="AL16" s="10">
        <v>0</v>
      </c>
      <c r="AM16" s="10">
        <v>0</v>
      </c>
      <c r="AN16" s="10">
        <v>13.571342671704985</v>
      </c>
      <c r="AO16" s="10">
        <v>201.10262322617385</v>
      </c>
      <c r="AP16" s="10">
        <v>0</v>
      </c>
      <c r="AQ16" s="10">
        <v>0</v>
      </c>
      <c r="AR16" s="10">
        <v>16.038859521105888</v>
      </c>
      <c r="AS16" s="10">
        <v>766.78086095133165</v>
      </c>
      <c r="AT16" s="10">
        <v>0</v>
      </c>
      <c r="AU16" s="10">
        <v>360.87433922488253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1186.2587253494858</v>
      </c>
      <c r="BB16" s="10">
        <v>857.46210516681481</v>
      </c>
      <c r="BC16" s="10">
        <v>4961.5595049328722</v>
      </c>
      <c r="BD16" s="10">
        <v>6.1687921235022651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0.61687921235022658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19.12325558285702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1435.4779271389773</v>
      </c>
      <c r="CF16" s="10">
        <v>12.954463459354756</v>
      </c>
      <c r="CG16" s="10">
        <v>0</v>
      </c>
      <c r="CH16" s="10">
        <v>5.5519129111520389</v>
      </c>
      <c r="CI16" s="10">
        <v>2.4675168494009063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384.31574929419111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113.50577507244168</v>
      </c>
      <c r="DQ16" s="10">
        <v>0</v>
      </c>
      <c r="DR16" s="10">
        <v>0</v>
      </c>
      <c r="DS16" s="10">
        <v>2487.2569841961135</v>
      </c>
      <c r="DT16" s="10">
        <v>0</v>
      </c>
      <c r="DU16" s="10">
        <v>599.60659440442021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897.55925396957969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0.61687921235022658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1.2337584247004532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2.4675168494009063</v>
      </c>
      <c r="IU16" s="10">
        <v>186.91440134211862</v>
      </c>
      <c r="IV16" s="10">
        <v>36.395873528663365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361.4912184372327</v>
      </c>
      <c r="JC16" s="10">
        <v>0</v>
      </c>
      <c r="JD16" s="10">
        <v>22.824530856958379</v>
      </c>
      <c r="JE16" s="10">
        <v>19.740134795207251</v>
      </c>
      <c r="JF16" s="10">
        <v>3.0843960617511326</v>
      </c>
      <c r="JG16" s="10">
        <v>82.044935242580124</v>
      </c>
      <c r="JH16" s="10">
        <v>296.71890114045897</v>
      </c>
      <c r="JI16" s="10">
        <v>120.9083256206444</v>
      </c>
      <c r="JJ16" s="10">
        <v>53.051612262119484</v>
      </c>
      <c r="JK16" s="10">
        <v>68.473592570875141</v>
      </c>
      <c r="JL16" s="10">
        <v>1.8506376370506796</v>
      </c>
      <c r="JM16" s="10">
        <v>0.61687921235022658</v>
      </c>
      <c r="JN16" s="10">
        <v>1.2337584247004532</v>
      </c>
      <c r="JO16" s="10">
        <v>31.460839829861555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96.850036338985561</v>
      </c>
      <c r="LQ16" s="10">
        <v>0</v>
      </c>
      <c r="LR16" s="10">
        <v>0</v>
      </c>
      <c r="LS16" s="10">
        <v>0</v>
      </c>
      <c r="LT16" s="10">
        <v>1215.2520483299463</v>
      </c>
      <c r="LU16" s="10">
        <v>11.103825822304078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317.07591514801641</v>
      </c>
      <c r="MH16" s="10">
        <v>0</v>
      </c>
      <c r="MI16" s="10">
        <v>1.2337584247004532</v>
      </c>
      <c r="MJ16" s="10">
        <v>0</v>
      </c>
      <c r="MK16" s="10">
        <v>4.3181544864515855</v>
      </c>
      <c r="ML16" s="10">
        <v>0</v>
      </c>
      <c r="MM16" s="10">
        <v>0</v>
      </c>
      <c r="MN16" s="10">
        <v>0</v>
      </c>
      <c r="MO16" s="10">
        <v>17.889497158156569</v>
      </c>
      <c r="MP16" s="10">
        <v>293.0176258663576</v>
      </c>
      <c r="MQ16" s="10">
        <v>38.863390378064274</v>
      </c>
      <c r="MR16" s="10">
        <v>427.49729415870701</v>
      </c>
      <c r="MS16" s="10">
        <v>487.95145696902921</v>
      </c>
      <c r="MT16" s="10">
        <v>948.76022859464831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  <c r="NF16" s="10">
        <v>0</v>
      </c>
      <c r="NG16" s="10">
        <v>0</v>
      </c>
      <c r="NH16" s="10">
        <v>3242.934019325141</v>
      </c>
      <c r="NI16" s="10">
        <v>28905.109253094564</v>
      </c>
      <c r="NJ16" s="10">
        <v>2933.2606547253272</v>
      </c>
      <c r="NK16" s="10">
        <v>0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0">
        <v>0</v>
      </c>
      <c r="NR16" s="10">
        <v>0</v>
      </c>
      <c r="NS16" s="10">
        <v>0</v>
      </c>
      <c r="NT16" s="10">
        <v>0</v>
      </c>
      <c r="NU16" s="10">
        <v>0</v>
      </c>
      <c r="NV16" s="10">
        <v>0</v>
      </c>
      <c r="NW16" s="10">
        <v>563.21072087575681</v>
      </c>
      <c r="NX16" s="10">
        <v>0</v>
      </c>
      <c r="NY16" s="10">
        <v>0</v>
      </c>
      <c r="NZ16" s="10">
        <v>0</v>
      </c>
      <c r="OA16" s="10">
        <v>0</v>
      </c>
      <c r="OB16" s="10">
        <v>0</v>
      </c>
      <c r="OC16" s="13">
        <f t="shared" si="0"/>
        <v>56213.73510462675</v>
      </c>
      <c r="OD16" s="11">
        <f>W_DirectConsumption_Total!E16</f>
        <v>110320.82769907746</v>
      </c>
      <c r="OE16" s="11">
        <f t="shared" si="1"/>
        <v>166534.5628037042</v>
      </c>
      <c r="OF16" s="3">
        <v>166534.5628037042</v>
      </c>
      <c r="OG16" s="11">
        <f t="shared" si="2"/>
        <v>0</v>
      </c>
    </row>
    <row r="17" spans="1:397">
      <c r="A17" s="9">
        <v>14</v>
      </c>
      <c r="B17" s="21" t="s">
        <v>796</v>
      </c>
      <c r="C17" s="10">
        <v>0</v>
      </c>
      <c r="D17" s="10">
        <v>0</v>
      </c>
      <c r="E17" s="10">
        <v>0</v>
      </c>
      <c r="F17" s="10">
        <v>0</v>
      </c>
      <c r="G17" s="10">
        <v>5.5902260687601579</v>
      </c>
      <c r="H17" s="10">
        <v>7228.8525885255158</v>
      </c>
      <c r="I17" s="10">
        <v>0</v>
      </c>
      <c r="J17" s="10">
        <v>0</v>
      </c>
      <c r="K17" s="10">
        <v>0</v>
      </c>
      <c r="L17" s="10">
        <v>0</v>
      </c>
      <c r="M17" s="10">
        <v>1.4671201632266337</v>
      </c>
      <c r="N17" s="10">
        <v>0.78270145092527343</v>
      </c>
      <c r="O17" s="10">
        <v>2.590605957136948E-3</v>
      </c>
      <c r="P17" s="10">
        <v>10591.94663906938</v>
      </c>
      <c r="Q17" s="10">
        <v>10976.670236115919</v>
      </c>
      <c r="R17" s="10">
        <v>6869.8102994590554</v>
      </c>
      <c r="S17" s="10">
        <v>0</v>
      </c>
      <c r="T17" s="10">
        <v>0</v>
      </c>
      <c r="U17" s="10">
        <v>2.4164332100203376</v>
      </c>
      <c r="V17" s="10">
        <v>0</v>
      </c>
      <c r="W17" s="10">
        <v>4.0130051523552037</v>
      </c>
      <c r="X17" s="10">
        <v>4242.2637491309879</v>
      </c>
      <c r="Y17" s="10">
        <v>0.3020541512525422</v>
      </c>
      <c r="Z17" s="10">
        <v>989474.39321672299</v>
      </c>
      <c r="AA17" s="10">
        <v>71.198478509527803</v>
      </c>
      <c r="AB17" s="10">
        <v>33.331201629913366</v>
      </c>
      <c r="AC17" s="10">
        <v>1.0801410853166655</v>
      </c>
      <c r="AD17" s="10">
        <v>2513.0025020733356</v>
      </c>
      <c r="AE17" s="10">
        <v>597.51685451080823</v>
      </c>
      <c r="AF17" s="10">
        <v>1167.4267855720873</v>
      </c>
      <c r="AG17" s="10">
        <v>864.22618008630229</v>
      </c>
      <c r="AH17" s="10">
        <v>0</v>
      </c>
      <c r="AI17" s="10">
        <v>16.612978318889823</v>
      </c>
      <c r="AJ17" s="10">
        <v>286.16522281648207</v>
      </c>
      <c r="AK17" s="10">
        <v>0</v>
      </c>
      <c r="AL17" s="10">
        <v>113.06917991339698</v>
      </c>
      <c r="AM17" s="10">
        <v>0</v>
      </c>
      <c r="AN17" s="10">
        <v>75.083812924370321</v>
      </c>
      <c r="AO17" s="10">
        <v>31.353722342380568</v>
      </c>
      <c r="AP17" s="10">
        <v>0</v>
      </c>
      <c r="AQ17" s="10">
        <v>0</v>
      </c>
      <c r="AR17" s="10">
        <v>40.52051172821691</v>
      </c>
      <c r="AS17" s="10">
        <v>0.10062885014753833</v>
      </c>
      <c r="AT17" s="10">
        <v>0</v>
      </c>
      <c r="AU17" s="10">
        <v>25.592510592511768</v>
      </c>
      <c r="AV17" s="10">
        <v>0</v>
      </c>
      <c r="AW17" s="10">
        <v>0</v>
      </c>
      <c r="AX17" s="10">
        <v>0</v>
      </c>
      <c r="AY17" s="10">
        <v>0.73356008161331687</v>
      </c>
      <c r="AZ17" s="10">
        <v>5.0486193852210626</v>
      </c>
      <c r="BA17" s="10">
        <v>0.15567922673669848</v>
      </c>
      <c r="BB17" s="10">
        <v>0.11252944626313617</v>
      </c>
      <c r="BC17" s="10">
        <v>32.755173834880772</v>
      </c>
      <c r="BD17" s="10">
        <v>41.425378878995964</v>
      </c>
      <c r="BE17" s="10">
        <v>35.340335696547442</v>
      </c>
      <c r="BF17" s="10">
        <v>0</v>
      </c>
      <c r="BG17" s="10">
        <v>11.04655181723583</v>
      </c>
      <c r="BH17" s="10">
        <v>31.197878765084006</v>
      </c>
      <c r="BI17" s="10">
        <v>9.4499798749009649</v>
      </c>
      <c r="BJ17" s="10">
        <v>0</v>
      </c>
      <c r="BK17" s="10">
        <v>0</v>
      </c>
      <c r="BL17" s="10">
        <v>0</v>
      </c>
      <c r="BM17" s="10">
        <v>25813.59324561336</v>
      </c>
      <c r="BN17" s="10">
        <v>4.3150593036077461E-2</v>
      </c>
      <c r="BO17" s="10">
        <v>8.6301186072154923E-2</v>
      </c>
      <c r="BP17" s="10">
        <v>0</v>
      </c>
      <c r="BQ17" s="10">
        <v>0</v>
      </c>
      <c r="BR17" s="10">
        <v>0.47440802864076048</v>
      </c>
      <c r="BS17" s="10">
        <v>0.12945177910823238</v>
      </c>
      <c r="BT17" s="10">
        <v>10.876459094612496</v>
      </c>
      <c r="BU17" s="10">
        <v>2.9315068841362604</v>
      </c>
      <c r="BV17" s="10">
        <v>14.757502818338491</v>
      </c>
      <c r="BW17" s="10">
        <v>3.4520474428861969</v>
      </c>
      <c r="BX17" s="10">
        <v>165.34439042017084</v>
      </c>
      <c r="BY17" s="10">
        <v>0.12945177910823238</v>
      </c>
      <c r="BZ17" s="10">
        <v>0</v>
      </c>
      <c r="CA17" s="10">
        <v>5.8652502210773445</v>
      </c>
      <c r="CB17" s="10">
        <v>13144343.100221943</v>
      </c>
      <c r="CC17" s="10">
        <v>3321147.1927432767</v>
      </c>
      <c r="CD17" s="10">
        <v>1802683.836183514</v>
      </c>
      <c r="CE17" s="10">
        <v>383258.45768700371</v>
      </c>
      <c r="CF17" s="10">
        <v>76301.61205919784</v>
      </c>
      <c r="CG17" s="10">
        <v>1869.8843897782524</v>
      </c>
      <c r="CH17" s="10">
        <v>23595.146592477871</v>
      </c>
      <c r="CI17" s="10">
        <v>13086.10023509074</v>
      </c>
      <c r="CJ17" s="10">
        <v>102396.36035075871</v>
      </c>
      <c r="CK17" s="10">
        <v>0</v>
      </c>
      <c r="CL17" s="10">
        <v>0</v>
      </c>
      <c r="CM17" s="10">
        <v>0</v>
      </c>
      <c r="CN17" s="10">
        <v>9.9013167585368898</v>
      </c>
      <c r="CO17" s="10">
        <v>5.9116312459426119</v>
      </c>
      <c r="CP17" s="10">
        <v>0</v>
      </c>
      <c r="CQ17" s="10">
        <v>0</v>
      </c>
      <c r="CR17" s="10">
        <v>1459.3851607668848</v>
      </c>
      <c r="CS17" s="10">
        <v>28.011356744304894</v>
      </c>
      <c r="CT17" s="10">
        <v>3.7109510011026616</v>
      </c>
      <c r="CU17" s="10">
        <v>0</v>
      </c>
      <c r="CV17" s="10">
        <v>0</v>
      </c>
      <c r="CW17" s="10">
        <v>0</v>
      </c>
      <c r="CX17" s="10">
        <v>0</v>
      </c>
      <c r="CY17" s="10">
        <v>4.0330185446060094</v>
      </c>
      <c r="CZ17" s="10">
        <v>0</v>
      </c>
      <c r="DA17" s="10">
        <v>0</v>
      </c>
      <c r="DB17" s="10">
        <v>0</v>
      </c>
      <c r="DC17" s="10">
        <v>11.04655181723583</v>
      </c>
      <c r="DD17" s="10">
        <v>0</v>
      </c>
      <c r="DE17" s="10">
        <v>0</v>
      </c>
      <c r="DF17" s="10">
        <v>0</v>
      </c>
      <c r="DG17" s="10">
        <v>22.265706006615968</v>
      </c>
      <c r="DH17" s="10">
        <v>0</v>
      </c>
      <c r="DI17" s="10">
        <v>0</v>
      </c>
      <c r="DJ17" s="10">
        <v>0</v>
      </c>
      <c r="DK17" s="10">
        <v>2.0712284657317181</v>
      </c>
      <c r="DL17" s="10">
        <v>0</v>
      </c>
      <c r="DM17" s="10">
        <v>2.5027343960924928</v>
      </c>
      <c r="DN17" s="10">
        <v>0</v>
      </c>
      <c r="DO17" s="10">
        <v>0</v>
      </c>
      <c r="DP17" s="10">
        <v>18.353898024586456</v>
      </c>
      <c r="DQ17" s="10">
        <v>5.6958782807622246</v>
      </c>
      <c r="DR17" s="10">
        <v>0</v>
      </c>
      <c r="DS17" s="10">
        <v>1.1462776182847272</v>
      </c>
      <c r="DT17" s="10">
        <v>4.573962861824211</v>
      </c>
      <c r="DU17" s="10">
        <v>55.613502893379724</v>
      </c>
      <c r="DV17" s="10">
        <v>0</v>
      </c>
      <c r="DW17" s="10">
        <v>0</v>
      </c>
      <c r="DX17" s="10">
        <v>0</v>
      </c>
      <c r="DY17" s="10">
        <v>503.17850450424459</v>
      </c>
      <c r="DZ17" s="10">
        <v>0</v>
      </c>
      <c r="EA17" s="10">
        <v>4.3150593036077458</v>
      </c>
      <c r="EB17" s="10">
        <v>18.554755005513311</v>
      </c>
      <c r="EC17" s="10">
        <v>64.039902959478269</v>
      </c>
      <c r="ED17" s="10">
        <v>245.87207911956938</v>
      </c>
      <c r="EE17" s="10">
        <v>1.8986260935874082</v>
      </c>
      <c r="EF17" s="10">
        <v>89.408028770752509</v>
      </c>
      <c r="EG17" s="10">
        <v>11.947748054633999</v>
      </c>
      <c r="EH17" s="10">
        <v>0</v>
      </c>
      <c r="EI17" s="10">
        <v>382.96172303400198</v>
      </c>
      <c r="EJ17" s="10">
        <v>686.52601616042853</v>
      </c>
      <c r="EK17" s="10">
        <v>49.968386735777699</v>
      </c>
      <c r="EL17" s="10">
        <v>151.98540092090516</v>
      </c>
      <c r="EM17" s="10">
        <v>19.331465680162701</v>
      </c>
      <c r="EN17" s="10">
        <v>1.3808189771544788</v>
      </c>
      <c r="EO17" s="10">
        <v>86.423679998092581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294.71111868097199</v>
      </c>
      <c r="EV17" s="10">
        <v>0</v>
      </c>
      <c r="EW17" s="10">
        <v>386.310520433166</v>
      </c>
      <c r="EX17" s="10">
        <v>120.24642931178997</v>
      </c>
      <c r="EY17" s="10">
        <v>22.006802448399508</v>
      </c>
      <c r="EZ17" s="10">
        <v>0</v>
      </c>
      <c r="FA17" s="10">
        <v>5.8686425657788561</v>
      </c>
      <c r="FB17" s="10">
        <v>0</v>
      </c>
      <c r="FC17" s="10">
        <v>0.9493130467937041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312.1082394299483</v>
      </c>
      <c r="FJ17" s="10">
        <v>8.9753233515041124</v>
      </c>
      <c r="FK17" s="10">
        <v>29.903360974001682</v>
      </c>
      <c r="FL17" s="10">
        <v>84.14365642035105</v>
      </c>
      <c r="FM17" s="10">
        <v>2.2006802448399503</v>
      </c>
      <c r="FN17" s="10">
        <v>0</v>
      </c>
      <c r="FO17" s="10">
        <v>35.340335696547442</v>
      </c>
      <c r="FP17" s="10">
        <v>94.403693310026853</v>
      </c>
      <c r="FQ17" s="10">
        <v>1005.545530307477</v>
      </c>
      <c r="FR17" s="10">
        <v>349.82826891490964</v>
      </c>
      <c r="FS17" s="10">
        <v>80.078233589510035</v>
      </c>
      <c r="FT17" s="10">
        <v>245.81615085810498</v>
      </c>
      <c r="FU17" s="10">
        <v>58.162278012266675</v>
      </c>
      <c r="FV17" s="10">
        <v>82.762588948440481</v>
      </c>
      <c r="FW17" s="10">
        <v>0.17235387738821831</v>
      </c>
      <c r="FX17" s="10">
        <v>4.3150593036077461E-2</v>
      </c>
      <c r="FY17" s="10">
        <v>24.413303225700929</v>
      </c>
      <c r="FZ17" s="10">
        <v>214.83595010903218</v>
      </c>
      <c r="GA17" s="10">
        <v>0.3020541512525422</v>
      </c>
      <c r="GB17" s="10">
        <v>286.87828113906164</v>
      </c>
      <c r="GC17" s="10">
        <v>0</v>
      </c>
      <c r="GD17" s="10">
        <v>15.748723984387816</v>
      </c>
      <c r="GE17" s="10">
        <v>117.30647728470896</v>
      </c>
      <c r="GF17" s="10">
        <v>35.987258602808659</v>
      </c>
      <c r="GG17" s="10">
        <v>10.122446526803781</v>
      </c>
      <c r="GH17" s="10">
        <v>36.555872114243044</v>
      </c>
      <c r="GI17" s="10">
        <v>0.3020541512525422</v>
      </c>
      <c r="GJ17" s="10">
        <v>7.7671067464939432</v>
      </c>
      <c r="GK17" s="10">
        <v>47.897158270045985</v>
      </c>
      <c r="GL17" s="10">
        <v>11.391756561524449</v>
      </c>
      <c r="GM17" s="10">
        <v>6.3862877693394644</v>
      </c>
      <c r="GN17" s="10">
        <v>0.73356008161331687</v>
      </c>
      <c r="GO17" s="10">
        <v>2.5458849891285702</v>
      </c>
      <c r="GP17" s="10">
        <v>0.56095770946900703</v>
      </c>
      <c r="GQ17" s="10">
        <v>0.25890355821646477</v>
      </c>
      <c r="GR17" s="10">
        <v>39.731515258752339</v>
      </c>
      <c r="GS17" s="10">
        <v>1.2945177910823238</v>
      </c>
      <c r="GT17" s="10">
        <v>9.1910763166844998</v>
      </c>
      <c r="GU17" s="10">
        <v>6526.3180314077263</v>
      </c>
      <c r="GV17" s="10">
        <v>100.68744708981339</v>
      </c>
      <c r="GW17" s="10">
        <v>57.452982922226482</v>
      </c>
      <c r="GX17" s="10">
        <v>0.69040948857723938</v>
      </c>
      <c r="GY17" s="10">
        <v>34.70580492656515</v>
      </c>
      <c r="GZ17" s="10">
        <v>3.6678004080665843</v>
      </c>
      <c r="HA17" s="10">
        <v>7.4219020022053233</v>
      </c>
      <c r="HB17" s="10">
        <v>3.3225956637779643</v>
      </c>
      <c r="HC17" s="10">
        <v>0.25890355821646477</v>
      </c>
      <c r="HD17" s="10">
        <v>0.9493130467937041</v>
      </c>
      <c r="HE17" s="10">
        <v>17.64859255175568</v>
      </c>
      <c r="HF17" s="10">
        <v>28.04788547345035</v>
      </c>
      <c r="HG17" s="10">
        <v>24.423235658419845</v>
      </c>
      <c r="HH17" s="10">
        <v>1.1219154189380141</v>
      </c>
      <c r="HI17" s="10">
        <v>9.2763835237322887</v>
      </c>
      <c r="HJ17" s="10">
        <v>6.7746431066641613</v>
      </c>
      <c r="HK17" s="10">
        <v>22.654061343940665</v>
      </c>
      <c r="HL17" s="10">
        <v>4.0561557453912815</v>
      </c>
      <c r="HM17" s="10">
        <v>7.9828597116743305</v>
      </c>
      <c r="HN17" s="10">
        <v>58.549800370799254</v>
      </c>
      <c r="HO17" s="10">
        <v>1.3808189771544788</v>
      </c>
      <c r="HP17" s="10">
        <v>8.7164197932876473</v>
      </c>
      <c r="HQ17" s="10">
        <v>2.8047885473450349</v>
      </c>
      <c r="HR17" s="10">
        <v>44.198438404990007</v>
      </c>
      <c r="HS17" s="10">
        <v>5.4801253155818372</v>
      </c>
      <c r="HT17" s="10">
        <v>3.3225956637779643</v>
      </c>
      <c r="HU17" s="10">
        <v>2.0712284657317181</v>
      </c>
      <c r="HV17" s="10">
        <v>0.38835533732469713</v>
      </c>
      <c r="HW17" s="10">
        <v>2.632186175200725</v>
      </c>
      <c r="HX17" s="10">
        <v>0.51780711643292954</v>
      </c>
      <c r="HY17" s="10">
        <v>2.2006802448399503</v>
      </c>
      <c r="HZ17" s="10">
        <v>0.17260237214430985</v>
      </c>
      <c r="IA17" s="10">
        <v>37.66019194097202</v>
      </c>
      <c r="IB17" s="10">
        <v>0.47465652339685205</v>
      </c>
      <c r="IC17" s="10">
        <v>1.4239695701905561</v>
      </c>
      <c r="ID17" s="10">
        <v>1.1650660119740914</v>
      </c>
      <c r="IE17" s="10">
        <v>64.404613812120758</v>
      </c>
      <c r="IF17" s="10">
        <v>155.99931962684821</v>
      </c>
      <c r="IG17" s="10">
        <v>0</v>
      </c>
      <c r="IH17" s="10">
        <v>27.228024205764878</v>
      </c>
      <c r="II17" s="10">
        <v>1280.2918985092597</v>
      </c>
      <c r="IJ17" s="10">
        <v>7337.8211607070516</v>
      </c>
      <c r="IK17" s="10">
        <v>1954.4038080066698</v>
      </c>
      <c r="IL17" s="10">
        <v>24.327002039628773</v>
      </c>
      <c r="IM17" s="10">
        <v>254.15898931274114</v>
      </c>
      <c r="IN17" s="10">
        <v>514.31776023724706</v>
      </c>
      <c r="IO17" s="10">
        <v>802.34032529049466</v>
      </c>
      <c r="IP17" s="10">
        <v>6.8522469762731122</v>
      </c>
      <c r="IQ17" s="10">
        <v>0</v>
      </c>
      <c r="IR17" s="10">
        <v>0</v>
      </c>
      <c r="IS17" s="10">
        <v>4.1424569314634363</v>
      </c>
      <c r="IT17" s="10">
        <v>417.43399888188543</v>
      </c>
      <c r="IU17" s="10">
        <v>4989.7437153426126</v>
      </c>
      <c r="IV17" s="10">
        <v>1833.6451311143937</v>
      </c>
      <c r="IW17" s="10">
        <v>406.67914988649164</v>
      </c>
      <c r="IX17" s="10">
        <v>6322.4814850415578</v>
      </c>
      <c r="IY17" s="10">
        <v>1417.1559775596393</v>
      </c>
      <c r="IZ17" s="10">
        <v>304.20644852565272</v>
      </c>
      <c r="JA17" s="10">
        <v>0</v>
      </c>
      <c r="JB17" s="10">
        <v>30098.541565835203</v>
      </c>
      <c r="JC17" s="10">
        <v>0</v>
      </c>
      <c r="JD17" s="10">
        <v>2022010.1386871783</v>
      </c>
      <c r="JE17" s="10">
        <v>280326.50306682289</v>
      </c>
      <c r="JF17" s="10">
        <v>133627.35760512753</v>
      </c>
      <c r="JG17" s="10">
        <v>154565.6771384771</v>
      </c>
      <c r="JH17" s="10">
        <v>161037.61992248322</v>
      </c>
      <c r="JI17" s="10">
        <v>28932.343548305369</v>
      </c>
      <c r="JJ17" s="10">
        <v>7445.898159778616</v>
      </c>
      <c r="JK17" s="10">
        <v>46244.021056547048</v>
      </c>
      <c r="JL17" s="10">
        <v>15921.412003506115</v>
      </c>
      <c r="JM17" s="10">
        <v>4118.3654314704536</v>
      </c>
      <c r="JN17" s="10">
        <v>1157.8147201431773</v>
      </c>
      <c r="JO17" s="10">
        <v>22037.267813925966</v>
      </c>
      <c r="JP17" s="10">
        <v>12.643123759570697</v>
      </c>
      <c r="JQ17" s="10">
        <v>8121.0733902694674</v>
      </c>
      <c r="JR17" s="10">
        <v>1.3808189771544788</v>
      </c>
      <c r="JS17" s="10">
        <v>0</v>
      </c>
      <c r="JT17" s="10">
        <v>0</v>
      </c>
      <c r="JU17" s="10">
        <v>0</v>
      </c>
      <c r="JV17" s="10">
        <v>0</v>
      </c>
      <c r="JW17" s="10">
        <v>0.64725889554116189</v>
      </c>
      <c r="JX17" s="10">
        <v>0</v>
      </c>
      <c r="JY17" s="10">
        <v>2374.8791889265954</v>
      </c>
      <c r="JZ17" s="10">
        <v>806.57088503035993</v>
      </c>
      <c r="KA17" s="10">
        <v>130.48739334109825</v>
      </c>
      <c r="KB17" s="10">
        <v>0</v>
      </c>
      <c r="KC17" s="10">
        <v>0</v>
      </c>
      <c r="KD17" s="10">
        <v>8.6301186072154923E-2</v>
      </c>
      <c r="KE17" s="10">
        <v>0</v>
      </c>
      <c r="KF17" s="10">
        <v>2.5853081608232742</v>
      </c>
      <c r="KG17" s="10">
        <v>45.285820410356045</v>
      </c>
      <c r="KH17" s="10">
        <v>0.99246363982978147</v>
      </c>
      <c r="KI17" s="10">
        <v>4.3150593036077461E-2</v>
      </c>
      <c r="KJ17" s="10">
        <v>0</v>
      </c>
      <c r="KK17" s="10">
        <v>0</v>
      </c>
      <c r="KL17" s="10">
        <v>0.38835533732469713</v>
      </c>
      <c r="KM17" s="10">
        <v>0</v>
      </c>
      <c r="KN17" s="10">
        <v>0</v>
      </c>
      <c r="KO17" s="10">
        <v>0</v>
      </c>
      <c r="KP17" s="10">
        <v>8.6301186072154923E-2</v>
      </c>
      <c r="KQ17" s="10">
        <v>35.210883917439205</v>
      </c>
      <c r="KR17" s="10">
        <v>0.6041083025050844</v>
      </c>
      <c r="KS17" s="10">
        <v>8.6301186072154923E-2</v>
      </c>
      <c r="KT17" s="10">
        <v>44.660863792340173</v>
      </c>
      <c r="KU17" s="10">
        <v>72095.542790929787</v>
      </c>
      <c r="KV17" s="10">
        <v>4.3150593036077461E-2</v>
      </c>
      <c r="KW17" s="10">
        <v>3.581499221994429</v>
      </c>
      <c r="KX17" s="10">
        <v>1.9417766866234858</v>
      </c>
      <c r="KY17" s="10">
        <v>1.8986260935874082</v>
      </c>
      <c r="KZ17" s="10">
        <v>0</v>
      </c>
      <c r="LA17" s="10">
        <v>0</v>
      </c>
      <c r="LB17" s="10">
        <v>0</v>
      </c>
      <c r="LC17" s="10">
        <v>0</v>
      </c>
      <c r="LD17" s="10">
        <v>2.4164332100203376</v>
      </c>
      <c r="LE17" s="10">
        <v>8.8890221654319568</v>
      </c>
      <c r="LF17" s="10">
        <v>18.813658563729774</v>
      </c>
      <c r="LG17" s="10">
        <v>0.73356008161331687</v>
      </c>
      <c r="LH17" s="10">
        <v>11.089702410271908</v>
      </c>
      <c r="LI17" s="10">
        <v>6.0842336180869223</v>
      </c>
      <c r="LJ17" s="10">
        <v>1.8123249075152534</v>
      </c>
      <c r="LK17" s="10">
        <v>12.643123759570697</v>
      </c>
      <c r="LL17" s="10">
        <v>4.8760170130767531</v>
      </c>
      <c r="LM17" s="10">
        <v>952.3993523019933</v>
      </c>
      <c r="LN17" s="10">
        <v>0</v>
      </c>
      <c r="LO17" s="10">
        <v>0.17260237214430985</v>
      </c>
      <c r="LP17" s="10">
        <v>1455.8604337242984</v>
      </c>
      <c r="LQ17" s="10">
        <v>7.508203188277478</v>
      </c>
      <c r="LR17" s="10">
        <v>13.549286213328323</v>
      </c>
      <c r="LS17" s="10">
        <v>2.7184873612728802</v>
      </c>
      <c r="LT17" s="10">
        <v>0.15948417923624336</v>
      </c>
      <c r="LU17" s="10">
        <v>1.4572158508895333E-3</v>
      </c>
      <c r="LV17" s="10">
        <v>0.34520474428861969</v>
      </c>
      <c r="LW17" s="10">
        <v>5.9979324320147667</v>
      </c>
      <c r="LX17" s="10">
        <v>1.5965719423348661</v>
      </c>
      <c r="LY17" s="10">
        <v>0.12945177910823238</v>
      </c>
      <c r="LZ17" s="10">
        <v>13.937641550653021</v>
      </c>
      <c r="MA17" s="10">
        <v>1.9849272796595629</v>
      </c>
      <c r="MB17" s="10">
        <v>3.1499932916336544</v>
      </c>
      <c r="MC17" s="10">
        <v>1.0356142328658591</v>
      </c>
      <c r="MD17" s="10">
        <v>6.5588901414837739</v>
      </c>
      <c r="ME17" s="10">
        <v>0</v>
      </c>
      <c r="MF17" s="10">
        <v>59.030011273353963</v>
      </c>
      <c r="MG17" s="10">
        <v>0.77517168979982909</v>
      </c>
      <c r="MH17" s="10">
        <v>0.69040948857723938</v>
      </c>
      <c r="MI17" s="10">
        <v>0.17276428501663091</v>
      </c>
      <c r="MJ17" s="10">
        <v>0.3020541512525422</v>
      </c>
      <c r="MK17" s="10">
        <v>4.3717288089201167E-2</v>
      </c>
      <c r="ML17" s="10">
        <v>2.2869814309121055</v>
      </c>
      <c r="MM17" s="10">
        <v>35.90129340601645</v>
      </c>
      <c r="MN17" s="10">
        <v>0</v>
      </c>
      <c r="MO17" s="10">
        <v>1.9009738302360635</v>
      </c>
      <c r="MP17" s="10">
        <v>6.1658385182992506</v>
      </c>
      <c r="MQ17" s="10">
        <v>1.6879733838851343</v>
      </c>
      <c r="MR17" s="10">
        <v>4.5437644860113036</v>
      </c>
      <c r="MS17" s="10">
        <v>1.0565001808327603</v>
      </c>
      <c r="MT17" s="10">
        <v>10.610105106581718</v>
      </c>
      <c r="MU17" s="10">
        <v>1.5965719423348661</v>
      </c>
      <c r="MV17" s="10">
        <v>24.293783879311611</v>
      </c>
      <c r="MW17" s="10">
        <v>18.339002040332918</v>
      </c>
      <c r="MX17" s="10">
        <v>0</v>
      </c>
      <c r="MY17" s="10">
        <v>0.17260237214430985</v>
      </c>
      <c r="MZ17" s="10">
        <v>227.82249919054843</v>
      </c>
      <c r="NA17" s="10">
        <v>0</v>
      </c>
      <c r="NB17" s="10">
        <v>0</v>
      </c>
      <c r="NC17" s="10">
        <v>669.3093113211645</v>
      </c>
      <c r="ND17" s="10">
        <v>0</v>
      </c>
      <c r="NE17" s="10">
        <v>61.4464444833743</v>
      </c>
      <c r="NF17" s="10">
        <v>0.51780711643292954</v>
      </c>
      <c r="NG17" s="10">
        <v>2670.4967593767446</v>
      </c>
      <c r="NH17" s="10">
        <v>49.487812266915974</v>
      </c>
      <c r="NI17" s="10">
        <v>918.88800224526869</v>
      </c>
      <c r="NJ17" s="10">
        <v>143.4723143615762</v>
      </c>
      <c r="NK17" s="10">
        <v>28.349939624702895</v>
      </c>
      <c r="NL17" s="10">
        <v>0.9493130467937041</v>
      </c>
      <c r="NM17" s="10">
        <v>8.5438174211433378</v>
      </c>
      <c r="NN17" s="10">
        <v>35.16773332440313</v>
      </c>
      <c r="NO17" s="10">
        <v>3.279445070741887</v>
      </c>
      <c r="NP17" s="10">
        <v>0</v>
      </c>
      <c r="NQ17" s="10">
        <v>4.9191676061128309</v>
      </c>
      <c r="NR17" s="10">
        <v>45.461638841855731</v>
      </c>
      <c r="NS17" s="10">
        <v>135.25421799200791</v>
      </c>
      <c r="NT17" s="10">
        <v>74.434772987233615</v>
      </c>
      <c r="NU17" s="10">
        <v>40.026055995561556</v>
      </c>
      <c r="NV17" s="10">
        <v>1.0787648259019365</v>
      </c>
      <c r="NW17" s="10">
        <v>101.69355982617698</v>
      </c>
      <c r="NX17" s="10">
        <v>70.079358783429754</v>
      </c>
      <c r="NY17" s="10">
        <v>2067.9218554249487</v>
      </c>
      <c r="NZ17" s="10">
        <v>32.233492997949867</v>
      </c>
      <c r="OA17" s="10">
        <v>0</v>
      </c>
      <c r="OB17" s="10">
        <v>4.6171134548602879</v>
      </c>
      <c r="OC17" s="13">
        <f t="shared" si="0"/>
        <v>22974594.653046709</v>
      </c>
      <c r="OD17" s="11">
        <f>W_DirectConsumption_Total!E17</f>
        <v>-1190239.9692147681</v>
      </c>
      <c r="OE17" s="11">
        <f t="shared" si="1"/>
        <v>21784354.683831941</v>
      </c>
      <c r="OF17" s="3">
        <v>21784354.683831964</v>
      </c>
      <c r="OG17" s="11">
        <f t="shared" si="2"/>
        <v>0</v>
      </c>
    </row>
    <row r="18" spans="1:397">
      <c r="A18" s="9">
        <v>15</v>
      </c>
      <c r="B18" s="21" t="s">
        <v>797</v>
      </c>
      <c r="C18" s="10">
        <v>0</v>
      </c>
      <c r="D18" s="10">
        <v>0</v>
      </c>
      <c r="E18" s="10">
        <v>0</v>
      </c>
      <c r="F18" s="10">
        <v>0</v>
      </c>
      <c r="G18" s="10">
        <v>0.64331574673130365</v>
      </c>
      <c r="H18" s="10">
        <v>1.3879410598769859</v>
      </c>
      <c r="I18" s="10">
        <v>0</v>
      </c>
      <c r="J18" s="10">
        <v>0</v>
      </c>
      <c r="K18" s="10">
        <v>0</v>
      </c>
      <c r="L18" s="10">
        <v>0</v>
      </c>
      <c r="M18" s="10">
        <v>0.17222626290444351</v>
      </c>
      <c r="N18" s="10">
        <v>9.1178609772940677E-2</v>
      </c>
      <c r="O18" s="10">
        <v>0</v>
      </c>
      <c r="P18" s="10">
        <v>71733.487722033489</v>
      </c>
      <c r="Q18" s="10">
        <v>139179.99033685614</v>
      </c>
      <c r="R18" s="10">
        <v>23621.048143401145</v>
      </c>
      <c r="S18" s="10">
        <v>0</v>
      </c>
      <c r="T18" s="10">
        <v>0</v>
      </c>
      <c r="U18" s="10">
        <v>0.28366678596025985</v>
      </c>
      <c r="V18" s="10">
        <v>0</v>
      </c>
      <c r="W18" s="10">
        <v>0.47108948382686017</v>
      </c>
      <c r="X18" s="10">
        <v>155.77053337513001</v>
      </c>
      <c r="Y18" s="10">
        <v>3.5458348245032481E-2</v>
      </c>
      <c r="Z18" s="10">
        <v>29734.450537974462</v>
      </c>
      <c r="AA18" s="10">
        <v>8.3580392291862289</v>
      </c>
      <c r="AB18" s="10">
        <v>3.9105492635950112</v>
      </c>
      <c r="AC18" s="10">
        <v>0.12663695801797314</v>
      </c>
      <c r="AD18" s="10">
        <v>16.916351616835765</v>
      </c>
      <c r="AE18" s="10">
        <v>26.717227179985915</v>
      </c>
      <c r="AF18" s="10">
        <v>43.119800095204077</v>
      </c>
      <c r="AG18" s="10">
        <v>2.5327391603594634E-2</v>
      </c>
      <c r="AH18" s="10">
        <v>0</v>
      </c>
      <c r="AI18" s="10">
        <v>1.9502091534767869</v>
      </c>
      <c r="AJ18" s="10">
        <v>138496.42105484492</v>
      </c>
      <c r="AK18" s="10">
        <v>0</v>
      </c>
      <c r="AL18" s="10">
        <v>33249.294141384307</v>
      </c>
      <c r="AM18" s="10">
        <v>0</v>
      </c>
      <c r="AN18" s="10">
        <v>8.8139322780509328</v>
      </c>
      <c r="AO18" s="10">
        <v>3.6775372608419405</v>
      </c>
      <c r="AP18" s="10">
        <v>0</v>
      </c>
      <c r="AQ18" s="10">
        <v>0</v>
      </c>
      <c r="AR18" s="10">
        <v>4.7564841431550713</v>
      </c>
      <c r="AS18" s="10">
        <v>0</v>
      </c>
      <c r="AT18" s="10">
        <v>0</v>
      </c>
      <c r="AU18" s="10">
        <v>2.9987631658656047</v>
      </c>
      <c r="AV18" s="10">
        <v>0</v>
      </c>
      <c r="AW18" s="10">
        <v>0</v>
      </c>
      <c r="AX18" s="10">
        <v>0</v>
      </c>
      <c r="AY18" s="10">
        <v>8.6113131452221756E-2</v>
      </c>
      <c r="AZ18" s="10">
        <v>0.59266096352411435</v>
      </c>
      <c r="BA18" s="10">
        <v>0</v>
      </c>
      <c r="BB18" s="10">
        <v>0</v>
      </c>
      <c r="BC18" s="10">
        <v>3.7687158706148813</v>
      </c>
      <c r="BD18" s="10">
        <v>4.8628591878901695</v>
      </c>
      <c r="BE18" s="10">
        <v>4.1486267446688005</v>
      </c>
      <c r="BF18" s="10">
        <v>0</v>
      </c>
      <c r="BG18" s="10">
        <v>1.2967624501040451</v>
      </c>
      <c r="BH18" s="10">
        <v>3.662340825879784</v>
      </c>
      <c r="BI18" s="10">
        <v>1.1093397522374449</v>
      </c>
      <c r="BJ18" s="10">
        <v>0</v>
      </c>
      <c r="BK18" s="10">
        <v>0</v>
      </c>
      <c r="BL18" s="10">
        <v>247.96368583024312</v>
      </c>
      <c r="BM18" s="10">
        <v>118571.47271039247</v>
      </c>
      <c r="BN18" s="10">
        <v>1817.1139507030712</v>
      </c>
      <c r="BO18" s="10">
        <v>1.0130956641437852E-2</v>
      </c>
      <c r="BP18" s="10">
        <v>0</v>
      </c>
      <c r="BQ18" s="10">
        <v>0</v>
      </c>
      <c r="BR18" s="10">
        <v>213.12925085861022</v>
      </c>
      <c r="BS18" s="10">
        <v>1.519643496215678E-2</v>
      </c>
      <c r="BT18" s="10">
        <v>1.2765005368211695</v>
      </c>
      <c r="BU18" s="10">
        <v>362.38101874731808</v>
      </c>
      <c r="BV18" s="10">
        <v>1.7323935856858728</v>
      </c>
      <c r="BW18" s="10">
        <v>0.40523826565751414</v>
      </c>
      <c r="BX18" s="10">
        <v>7.8297084969069859</v>
      </c>
      <c r="BY18" s="10">
        <v>1.519643496215678E-2</v>
      </c>
      <c r="BZ18" s="10">
        <v>0</v>
      </c>
      <c r="CA18" s="10">
        <v>0.42550017894038983</v>
      </c>
      <c r="CB18" s="10">
        <v>0</v>
      </c>
      <c r="CC18" s="10">
        <v>10282.185734885661</v>
      </c>
      <c r="CD18" s="10">
        <v>1020.2708483759435</v>
      </c>
      <c r="CE18" s="10">
        <v>1255876.4585690254</v>
      </c>
      <c r="CF18" s="10">
        <v>11395.661361305991</v>
      </c>
      <c r="CG18" s="10">
        <v>78.345548563460554</v>
      </c>
      <c r="CH18" s="10">
        <v>964.39344253739182</v>
      </c>
      <c r="CI18" s="10">
        <v>2363.7831702394637</v>
      </c>
      <c r="CJ18" s="10">
        <v>12055582.809520386</v>
      </c>
      <c r="CK18" s="10">
        <v>1334534.7454894821</v>
      </c>
      <c r="CL18" s="10">
        <v>510516.54758226406</v>
      </c>
      <c r="CM18" s="10">
        <v>0</v>
      </c>
      <c r="CN18" s="10">
        <v>947.83050040299327</v>
      </c>
      <c r="CO18" s="10">
        <v>0.69397052993849295</v>
      </c>
      <c r="CP18" s="10">
        <v>0</v>
      </c>
      <c r="CQ18" s="10">
        <v>14649.229626939834</v>
      </c>
      <c r="CR18" s="10">
        <v>320273.94502735831</v>
      </c>
      <c r="CS18" s="10">
        <v>0.31405965588457341</v>
      </c>
      <c r="CT18" s="10">
        <v>0.4356311355818277</v>
      </c>
      <c r="CU18" s="10">
        <v>0</v>
      </c>
      <c r="CV18" s="10">
        <v>0</v>
      </c>
      <c r="CW18" s="10">
        <v>0</v>
      </c>
      <c r="CX18" s="10">
        <v>0</v>
      </c>
      <c r="CY18" s="10">
        <v>0.1780135383001584</v>
      </c>
      <c r="CZ18" s="10">
        <v>0</v>
      </c>
      <c r="DA18" s="10">
        <v>0</v>
      </c>
      <c r="DB18" s="10">
        <v>0</v>
      </c>
      <c r="DC18" s="10">
        <v>1.2967624501040451</v>
      </c>
      <c r="DD18" s="10">
        <v>0</v>
      </c>
      <c r="DE18" s="10">
        <v>0</v>
      </c>
      <c r="DF18" s="10">
        <v>0</v>
      </c>
      <c r="DG18" s="10">
        <v>2.6137868134909659</v>
      </c>
      <c r="DH18" s="10">
        <v>0</v>
      </c>
      <c r="DI18" s="10">
        <v>0</v>
      </c>
      <c r="DJ18" s="10">
        <v>0</v>
      </c>
      <c r="DK18" s="10">
        <v>5457.3814475202926</v>
      </c>
      <c r="DL18" s="10">
        <v>21692.948077555178</v>
      </c>
      <c r="DM18" s="10">
        <v>0.29379774260169772</v>
      </c>
      <c r="DN18" s="10">
        <v>0</v>
      </c>
      <c r="DO18" s="10">
        <v>0</v>
      </c>
      <c r="DP18" s="10">
        <v>2.1528282863055437</v>
      </c>
      <c r="DQ18" s="10">
        <v>0.6686431383348983</v>
      </c>
      <c r="DR18" s="10">
        <v>0</v>
      </c>
      <c r="DS18" s="10">
        <v>9.6244088093659599E-2</v>
      </c>
      <c r="DT18" s="10">
        <v>0.53694070199620625</v>
      </c>
      <c r="DU18" s="10">
        <v>6.5192705987652584</v>
      </c>
      <c r="DV18" s="10">
        <v>0</v>
      </c>
      <c r="DW18" s="10">
        <v>0</v>
      </c>
      <c r="DX18" s="10">
        <v>0</v>
      </c>
      <c r="DY18" s="10">
        <v>25.674550734563041</v>
      </c>
      <c r="DZ18" s="10">
        <v>0</v>
      </c>
      <c r="EA18" s="10">
        <v>0.50654783207189258</v>
      </c>
      <c r="EB18" s="10">
        <v>2.1781556779091384</v>
      </c>
      <c r="EC18" s="10">
        <v>2.9791972520662307</v>
      </c>
      <c r="ED18" s="10">
        <v>28.863095471456443</v>
      </c>
      <c r="EE18" s="10">
        <v>0.22288104611163276</v>
      </c>
      <c r="EF18" s="10">
        <v>10.495671080529617</v>
      </c>
      <c r="EG18" s="10">
        <v>0.53404061490047516</v>
      </c>
      <c r="EH18" s="10">
        <v>0</v>
      </c>
      <c r="EI18" s="10">
        <v>17.392506578983344</v>
      </c>
      <c r="EJ18" s="10">
        <v>80.591760082638118</v>
      </c>
      <c r="EK18" s="10">
        <v>5.8658238953925164</v>
      </c>
      <c r="EL18" s="10">
        <v>6.8404966302168031</v>
      </c>
      <c r="EM18" s="10">
        <v>2.2693342876820788</v>
      </c>
      <c r="EN18" s="10">
        <v>0.16209530626300564</v>
      </c>
      <c r="EO18" s="10">
        <v>9.5788195044794886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13.173001834211721</v>
      </c>
      <c r="EV18" s="10">
        <v>0</v>
      </c>
      <c r="EW18" s="10">
        <v>17.267313215115365</v>
      </c>
      <c r="EX18" s="10">
        <v>6.588692105922342</v>
      </c>
      <c r="EY18" s="10">
        <v>2.5833939435666529</v>
      </c>
      <c r="EZ18" s="10">
        <v>0</v>
      </c>
      <c r="FA18" s="10">
        <v>0.68890505161777404</v>
      </c>
      <c r="FB18" s="10">
        <v>0</v>
      </c>
      <c r="FC18" s="10">
        <v>0.11144052305581638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36.638604693759994</v>
      </c>
      <c r="FJ18" s="10">
        <v>1.0536194907095369</v>
      </c>
      <c r="FK18" s="10">
        <v>3.5103764762582159</v>
      </c>
      <c r="FL18" s="10">
        <v>9.8776827254019057</v>
      </c>
      <c r="FM18" s="10">
        <v>0.2583393943566652</v>
      </c>
      <c r="FN18" s="10">
        <v>0</v>
      </c>
      <c r="FO18" s="10">
        <v>4.1486267446688005</v>
      </c>
      <c r="FP18" s="10">
        <v>4.383043645184622</v>
      </c>
      <c r="FQ18" s="10">
        <v>2.1607680541304992</v>
      </c>
      <c r="FR18" s="10">
        <v>15.400342903586562</v>
      </c>
      <c r="FS18" s="10">
        <v>3.2758950817636592</v>
      </c>
      <c r="FT18" s="10">
        <v>1.8300683691337774</v>
      </c>
      <c r="FU18" s="10">
        <v>6.4432884239544741</v>
      </c>
      <c r="FV18" s="10">
        <v>9.6953255058560242</v>
      </c>
      <c r="FW18" s="10">
        <v>0</v>
      </c>
      <c r="FX18" s="10">
        <v>5.0654783207189262E-3</v>
      </c>
      <c r="FY18" s="10">
        <v>1.1288669696495774</v>
      </c>
      <c r="FZ18" s="10">
        <v>10.744511023749608</v>
      </c>
      <c r="GA18" s="10">
        <v>3.5458348245032481E-2</v>
      </c>
      <c r="GB18" s="10">
        <v>11.874099790474181</v>
      </c>
      <c r="GC18" s="10">
        <v>0</v>
      </c>
      <c r="GD18" s="10">
        <v>1.7475900206480295</v>
      </c>
      <c r="GE18" s="10">
        <v>5.31435696032616</v>
      </c>
      <c r="GF18" s="10">
        <v>0.68383957329705503</v>
      </c>
      <c r="GG18" s="10">
        <v>0.5890390793533874</v>
      </c>
      <c r="GH18" s="10">
        <v>1.7714609193058852</v>
      </c>
      <c r="GI18" s="10">
        <v>3.5458348245032481E-2</v>
      </c>
      <c r="GJ18" s="10">
        <v>0.91178609772940677</v>
      </c>
      <c r="GK18" s="10">
        <v>5.6226809359980088</v>
      </c>
      <c r="GL18" s="10">
        <v>1.3372862766697966</v>
      </c>
      <c r="GM18" s="10">
        <v>0.74969079146640116</v>
      </c>
      <c r="GN18" s="10">
        <v>8.6113131452221756E-2</v>
      </c>
      <c r="GO18" s="10">
        <v>0.29886322092241668</v>
      </c>
      <c r="GP18" s="10">
        <v>6.5851218169346054E-2</v>
      </c>
      <c r="GQ18" s="10">
        <v>3.0392869924313559E-2</v>
      </c>
      <c r="GR18" s="10">
        <v>2.9068498602219206</v>
      </c>
      <c r="GS18" s="10">
        <v>0.1519643496215678</v>
      </c>
      <c r="GT18" s="10">
        <v>1.0789468823131314</v>
      </c>
      <c r="GU18" s="10">
        <v>268.36708027924834</v>
      </c>
      <c r="GV18" s="10">
        <v>8.3739574612233802</v>
      </c>
      <c r="GW18" s="10">
        <v>4.8223353613244173</v>
      </c>
      <c r="GX18" s="10">
        <v>8.104765313150282E-2</v>
      </c>
      <c r="GY18" s="10">
        <v>3.7846341026520336</v>
      </c>
      <c r="GZ18" s="10">
        <v>0.43056565726110874</v>
      </c>
      <c r="HA18" s="10">
        <v>0.8712622711636554</v>
      </c>
      <c r="HB18" s="10">
        <v>0.39004183069535731</v>
      </c>
      <c r="HC18" s="10">
        <v>3.0392869924313559E-2</v>
      </c>
      <c r="HD18" s="10">
        <v>0.11144052305581638</v>
      </c>
      <c r="HE18" s="10">
        <v>2.0717806331740407</v>
      </c>
      <c r="HF18" s="10">
        <v>3.2925609084673022</v>
      </c>
      <c r="HG18" s="10">
        <v>2.8670607295269126</v>
      </c>
      <c r="HH18" s="10">
        <v>0.13170243633869211</v>
      </c>
      <c r="HI18" s="10">
        <v>1.0080301858230665</v>
      </c>
      <c r="HJ18" s="10">
        <v>0.79528009635287145</v>
      </c>
      <c r="HK18" s="10">
        <v>2.6593761183774363</v>
      </c>
      <c r="HL18" s="10">
        <v>0.47615496214757913</v>
      </c>
      <c r="HM18" s="10">
        <v>0.93711348933300143</v>
      </c>
      <c r="HN18" s="10">
        <v>2.9075845560926639</v>
      </c>
      <c r="HO18" s="10">
        <v>0.16209530626300564</v>
      </c>
      <c r="HP18" s="10">
        <v>1.0232266207852232</v>
      </c>
      <c r="HQ18" s="10">
        <v>0.32925609084673024</v>
      </c>
      <c r="HR18" s="10">
        <v>4.8585155066444461</v>
      </c>
      <c r="HS18" s="10">
        <v>0.64331574673130365</v>
      </c>
      <c r="HT18" s="10">
        <v>0.39004183069535731</v>
      </c>
      <c r="HU18" s="10">
        <v>0.24314295939450847</v>
      </c>
      <c r="HV18" s="10">
        <v>4.5589304886470339E-2</v>
      </c>
      <c r="HW18" s="10">
        <v>0.3089941775638545</v>
      </c>
      <c r="HX18" s="10">
        <v>6.0785739848627118E-2</v>
      </c>
      <c r="HY18" s="10">
        <v>0.2583393943566652</v>
      </c>
      <c r="HZ18" s="10">
        <v>2.0261913282875705E-2</v>
      </c>
      <c r="IA18" s="10">
        <v>7.0916696490064962E-2</v>
      </c>
      <c r="IB18" s="10">
        <v>5.5720261527908189E-2</v>
      </c>
      <c r="IC18" s="10">
        <v>0.16716078458372458</v>
      </c>
      <c r="ID18" s="10">
        <v>0.13676791465941102</v>
      </c>
      <c r="IE18" s="10">
        <v>2.4820843771522743</v>
      </c>
      <c r="IF18" s="10">
        <v>8.5809202752978599</v>
      </c>
      <c r="IG18" s="10">
        <v>0</v>
      </c>
      <c r="IH18" s="10">
        <v>3.1963168203736427</v>
      </c>
      <c r="II18" s="10">
        <v>73.848435182835075</v>
      </c>
      <c r="IJ18" s="10">
        <v>335.05067343379164</v>
      </c>
      <c r="IK18" s="10">
        <v>53.354863199786067</v>
      </c>
      <c r="IL18" s="10">
        <v>1.1187360130081396</v>
      </c>
      <c r="IM18" s="10">
        <v>11.036839374609821</v>
      </c>
      <c r="IN18" s="10">
        <v>22.533296872621047</v>
      </c>
      <c r="IO18" s="10">
        <v>30.262301511026926</v>
      </c>
      <c r="IP18" s="10">
        <v>9.6244088093659599E-2</v>
      </c>
      <c r="IQ18" s="10">
        <v>0</v>
      </c>
      <c r="IR18" s="10">
        <v>0</v>
      </c>
      <c r="IS18" s="10">
        <v>0.48628591878901695</v>
      </c>
      <c r="IT18" s="10">
        <v>20.206760032873827</v>
      </c>
      <c r="IU18" s="10">
        <v>758.17063960869018</v>
      </c>
      <c r="IV18" s="10">
        <v>341.58101714585911</v>
      </c>
      <c r="IW18" s="10">
        <v>17.994563803278155</v>
      </c>
      <c r="IX18" s="10">
        <v>252.35662429438025</v>
      </c>
      <c r="IY18" s="10">
        <v>62.216524376356958</v>
      </c>
      <c r="IZ18" s="10">
        <v>26.682077892260732</v>
      </c>
      <c r="JA18" s="10">
        <v>0</v>
      </c>
      <c r="JB18" s="10">
        <v>8205.9967674660365</v>
      </c>
      <c r="JC18" s="10">
        <v>0</v>
      </c>
      <c r="JD18" s="10">
        <v>90460.297351397385</v>
      </c>
      <c r="JE18" s="10">
        <v>12602.061307382022</v>
      </c>
      <c r="JF18" s="10">
        <v>5883.9159605458781</v>
      </c>
      <c r="JG18" s="10">
        <v>6691.4671939982181</v>
      </c>
      <c r="JH18" s="10">
        <v>6747.4354049169542</v>
      </c>
      <c r="JI18" s="10">
        <v>1217.0193095040545</v>
      </c>
      <c r="JJ18" s="10">
        <v>294.17843762485796</v>
      </c>
      <c r="JK18" s="10">
        <v>760.43691747996922</v>
      </c>
      <c r="JL18" s="10">
        <v>621.95771340248223</v>
      </c>
      <c r="JM18" s="10">
        <v>169.58832034781457</v>
      </c>
      <c r="JN18" s="10">
        <v>44.630021533057572</v>
      </c>
      <c r="JO18" s="10">
        <v>575.51755058037111</v>
      </c>
      <c r="JP18" s="10">
        <v>1.4841851479706454</v>
      </c>
      <c r="JQ18" s="10">
        <v>1914169.3089827495</v>
      </c>
      <c r="JR18" s="10">
        <v>0.16209530626300564</v>
      </c>
      <c r="JS18" s="10">
        <v>0</v>
      </c>
      <c r="JT18" s="10">
        <v>0</v>
      </c>
      <c r="JU18" s="10">
        <v>0</v>
      </c>
      <c r="JV18" s="10">
        <v>0</v>
      </c>
      <c r="JW18" s="10">
        <v>7.5982174810783898E-2</v>
      </c>
      <c r="JX18" s="10">
        <v>0</v>
      </c>
      <c r="JY18" s="10">
        <v>278.78873033740751</v>
      </c>
      <c r="JZ18" s="10">
        <v>94.683920770878174</v>
      </c>
      <c r="KA18" s="10">
        <v>15.318006441854033</v>
      </c>
      <c r="KB18" s="10">
        <v>0</v>
      </c>
      <c r="KC18" s="10">
        <v>0</v>
      </c>
      <c r="KD18" s="10">
        <v>1.0130956641437852E-2</v>
      </c>
      <c r="KE18" s="10">
        <v>0</v>
      </c>
      <c r="KF18" s="10">
        <v>0</v>
      </c>
      <c r="KG18" s="10">
        <v>1.2460947681011085</v>
      </c>
      <c r="KH18" s="10">
        <v>0.1165060013765353</v>
      </c>
      <c r="KI18" s="10">
        <v>5.0654783207189262E-3</v>
      </c>
      <c r="KJ18" s="10">
        <v>0</v>
      </c>
      <c r="KK18" s="10">
        <v>0</v>
      </c>
      <c r="KL18" s="10">
        <v>4.5589304886470339E-2</v>
      </c>
      <c r="KM18" s="10">
        <v>0</v>
      </c>
      <c r="KN18" s="10">
        <v>0</v>
      </c>
      <c r="KO18" s="10">
        <v>0</v>
      </c>
      <c r="KP18" s="10">
        <v>1.0130956641437852E-2</v>
      </c>
      <c r="KQ18" s="10">
        <v>4.1334303097066432</v>
      </c>
      <c r="KR18" s="10">
        <v>7.0916696490064962E-2</v>
      </c>
      <c r="KS18" s="10">
        <v>1.0130956641437852E-2</v>
      </c>
      <c r="KT18" s="10">
        <v>5.2427700619440882</v>
      </c>
      <c r="KU18" s="10">
        <v>3257.7191201182136</v>
      </c>
      <c r="KV18" s="10">
        <v>5.0654783207189262E-3</v>
      </c>
      <c r="KW18" s="10">
        <v>0.42043470061967086</v>
      </c>
      <c r="KX18" s="10">
        <v>0.22794652443235169</v>
      </c>
      <c r="KY18" s="10">
        <v>0.22288104611163276</v>
      </c>
      <c r="KZ18" s="10">
        <v>0</v>
      </c>
      <c r="LA18" s="10">
        <v>0</v>
      </c>
      <c r="LB18" s="10">
        <v>0</v>
      </c>
      <c r="LC18" s="10">
        <v>0</v>
      </c>
      <c r="LD18" s="10">
        <v>0.28366678596025985</v>
      </c>
      <c r="LE18" s="10">
        <v>1.0434885340680988</v>
      </c>
      <c r="LF18" s="10">
        <v>2.2085485478334519</v>
      </c>
      <c r="LG18" s="10">
        <v>8.6113131452221756E-2</v>
      </c>
      <c r="LH18" s="10">
        <v>1.301827928424764</v>
      </c>
      <c r="LI18" s="10">
        <v>0.7142324432213687</v>
      </c>
      <c r="LJ18" s="10">
        <v>0.21275008947019491</v>
      </c>
      <c r="LK18" s="10">
        <v>1.4841851479706454</v>
      </c>
      <c r="LL18" s="10">
        <v>0.57239905024123872</v>
      </c>
      <c r="LM18" s="10">
        <v>41.975040691108845</v>
      </c>
      <c r="LN18" s="10">
        <v>0</v>
      </c>
      <c r="LO18" s="10">
        <v>2.0261913282875705E-2</v>
      </c>
      <c r="LP18" s="10">
        <v>64.860639565793505</v>
      </c>
      <c r="LQ18" s="10">
        <v>0.88139322780509322</v>
      </c>
      <c r="LR18" s="10">
        <v>1.5905601927057429</v>
      </c>
      <c r="LS18" s="10">
        <v>0.31912513420529237</v>
      </c>
      <c r="LT18" s="10">
        <v>0</v>
      </c>
      <c r="LU18" s="10">
        <v>0</v>
      </c>
      <c r="LV18" s="10">
        <v>4.052382656575141E-2</v>
      </c>
      <c r="LW18" s="10">
        <v>0.70410148657993077</v>
      </c>
      <c r="LX18" s="10">
        <v>0.18742269786660029</v>
      </c>
      <c r="LY18" s="10">
        <v>1.519643496215678E-2</v>
      </c>
      <c r="LZ18" s="10">
        <v>1.6361494975922133</v>
      </c>
      <c r="MA18" s="10">
        <v>0.2330120027530706</v>
      </c>
      <c r="MB18" s="10">
        <v>0.36977991741248162</v>
      </c>
      <c r="MC18" s="10">
        <v>0.12157147969725424</v>
      </c>
      <c r="MD18" s="10">
        <v>0.7699527047492768</v>
      </c>
      <c r="ME18" s="10">
        <v>0</v>
      </c>
      <c r="MF18" s="10">
        <v>6.929574342743491</v>
      </c>
      <c r="MG18" s="10">
        <v>8.6113131452221756E-2</v>
      </c>
      <c r="MH18" s="10">
        <v>8.104765313150282E-2</v>
      </c>
      <c r="MI18" s="10">
        <v>2.0261913282875705E-2</v>
      </c>
      <c r="MJ18" s="10">
        <v>3.5458348245032481E-2</v>
      </c>
      <c r="MK18" s="10">
        <v>5.0654783207189262E-3</v>
      </c>
      <c r="ML18" s="10">
        <v>0.26847035099810312</v>
      </c>
      <c r="MM18" s="10">
        <v>4.2144779628381475</v>
      </c>
      <c r="MN18" s="10">
        <v>0</v>
      </c>
      <c r="MO18" s="10">
        <v>0.22288104611163276</v>
      </c>
      <c r="MP18" s="10">
        <v>0.71929792154208749</v>
      </c>
      <c r="MQ18" s="10">
        <v>0.19755365450803811</v>
      </c>
      <c r="MR18" s="10">
        <v>0.52680974535476843</v>
      </c>
      <c r="MS18" s="10">
        <v>0.1165060013765353</v>
      </c>
      <c r="MT18" s="10">
        <v>1.2309112319346991</v>
      </c>
      <c r="MU18" s="10">
        <v>0.18742269786660029</v>
      </c>
      <c r="MV18" s="10">
        <v>2.8518642945647557</v>
      </c>
      <c r="MW18" s="10">
        <v>2.1528282863055437</v>
      </c>
      <c r="MX18" s="10">
        <v>0</v>
      </c>
      <c r="MY18" s="10">
        <v>2.0261913282875705E-2</v>
      </c>
      <c r="MZ18" s="10">
        <v>8.2132283563358826</v>
      </c>
      <c r="NA18" s="10">
        <v>0</v>
      </c>
      <c r="NB18" s="10">
        <v>0</v>
      </c>
      <c r="NC18" s="10">
        <v>38.166729171735163</v>
      </c>
      <c r="ND18" s="10">
        <v>0</v>
      </c>
      <c r="NE18" s="10">
        <v>7.2132411287037508</v>
      </c>
      <c r="NF18" s="10">
        <v>6.0785739848627118E-2</v>
      </c>
      <c r="NG18" s="10">
        <v>90.021308408372974</v>
      </c>
      <c r="NH18" s="10">
        <v>5.7594488506574191</v>
      </c>
      <c r="NI18" s="10">
        <v>107.42359874748627</v>
      </c>
      <c r="NJ18" s="10">
        <v>16.79712611150396</v>
      </c>
      <c r="NK18" s="10">
        <v>3.3280192567123348</v>
      </c>
      <c r="NL18" s="10">
        <v>0.11144052305581638</v>
      </c>
      <c r="NM18" s="10">
        <v>1.0029647075023476</v>
      </c>
      <c r="NN18" s="10">
        <v>4.1283648313859249</v>
      </c>
      <c r="NO18" s="10">
        <v>0.3849763523746384</v>
      </c>
      <c r="NP18" s="10">
        <v>0</v>
      </c>
      <c r="NQ18" s="10">
        <v>0.57746452856195762</v>
      </c>
      <c r="NR18" s="10">
        <v>375.99871640711422</v>
      </c>
      <c r="NS18" s="10">
        <v>32798.288185847552</v>
      </c>
      <c r="NT18" s="10">
        <v>8.7379501032401468</v>
      </c>
      <c r="NU18" s="10">
        <v>4.1196774688944791</v>
      </c>
      <c r="NV18" s="10">
        <v>0.12663695801797314</v>
      </c>
      <c r="NW18" s="10">
        <v>11.929201445293073</v>
      </c>
      <c r="NX18" s="10">
        <v>6.2001325657642186</v>
      </c>
      <c r="NY18" s="10">
        <v>90.506859631291249</v>
      </c>
      <c r="NZ18" s="10">
        <v>3.7839123055770378</v>
      </c>
      <c r="OA18" s="10">
        <v>0</v>
      </c>
      <c r="OB18" s="10">
        <v>0.54200618031692505</v>
      </c>
      <c r="OC18" s="13">
        <f t="shared" si="0"/>
        <v>18191734.1357092</v>
      </c>
      <c r="OD18" s="11">
        <f>W_DirectConsumption_Total!E18</f>
        <v>-85297.105912818311</v>
      </c>
      <c r="OE18" s="11">
        <f t="shared" si="1"/>
        <v>18106437.029796381</v>
      </c>
      <c r="OF18" s="3">
        <v>18106437.029796369</v>
      </c>
      <c r="OG18" s="11">
        <f t="shared" si="2"/>
        <v>0</v>
      </c>
    </row>
    <row r="19" spans="1:397">
      <c r="A19" s="9">
        <v>16</v>
      </c>
      <c r="B19" s="21" t="s">
        <v>798</v>
      </c>
      <c r="C19" s="10">
        <v>297258.67010476685</v>
      </c>
      <c r="D19" s="10">
        <v>48876.759801987399</v>
      </c>
      <c r="E19" s="10">
        <v>71995.485528770543</v>
      </c>
      <c r="F19" s="10">
        <v>29737.353055697575</v>
      </c>
      <c r="G19" s="10">
        <v>313070.85629557591</v>
      </c>
      <c r="H19" s="10">
        <v>87726.905870833536</v>
      </c>
      <c r="I19" s="10">
        <v>42615.373585193956</v>
      </c>
      <c r="J19" s="10">
        <v>28061.641001451422</v>
      </c>
      <c r="K19" s="10">
        <v>4777.5483962794442</v>
      </c>
      <c r="L19" s="10">
        <v>76313.263720450748</v>
      </c>
      <c r="M19" s="10">
        <v>11356.837919365336</v>
      </c>
      <c r="N19" s="10">
        <v>13969.678013015582</v>
      </c>
      <c r="O19" s="10">
        <v>8546.751585512884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1564.189977878664</v>
      </c>
      <c r="X19" s="10">
        <v>241.54703627321473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325.74486769182391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562.37085648682807</v>
      </c>
      <c r="BL19" s="10">
        <v>0</v>
      </c>
      <c r="BM19" s="10">
        <v>9.2191943686365256</v>
      </c>
      <c r="BN19" s="10">
        <v>0</v>
      </c>
      <c r="BO19" s="10">
        <v>0</v>
      </c>
      <c r="BP19" s="10">
        <v>0</v>
      </c>
      <c r="BQ19" s="10">
        <v>0</v>
      </c>
      <c r="BR19" s="10">
        <v>3.073064789545509</v>
      </c>
      <c r="BS19" s="10">
        <v>0</v>
      </c>
      <c r="BT19" s="10">
        <v>0</v>
      </c>
      <c r="BU19" s="10">
        <v>21.51145352681856</v>
      </c>
      <c r="BV19" s="10">
        <v>18.438388737273051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58.388231001364659</v>
      </c>
      <c r="CF19" s="10">
        <v>0</v>
      </c>
      <c r="CG19" s="10">
        <v>0</v>
      </c>
      <c r="CH19" s="10">
        <v>0</v>
      </c>
      <c r="CI19" s="10">
        <v>0</v>
      </c>
      <c r="CJ19" s="10">
        <v>27.657583105909577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79.899684528183229</v>
      </c>
      <c r="CR19" s="10">
        <v>0</v>
      </c>
      <c r="CS19" s="10">
        <v>43.02290705363712</v>
      </c>
      <c r="CT19" s="10">
        <v>219794.81294266341</v>
      </c>
      <c r="CU19" s="10">
        <v>0</v>
      </c>
      <c r="CV19" s="10">
        <v>89.118878896819751</v>
      </c>
      <c r="CW19" s="10">
        <v>0</v>
      </c>
      <c r="CX19" s="10">
        <v>0</v>
      </c>
      <c r="CY19" s="10">
        <v>40936.296061535715</v>
      </c>
      <c r="CZ19" s="10">
        <v>0</v>
      </c>
      <c r="DA19" s="10">
        <v>0</v>
      </c>
      <c r="DB19" s="10">
        <v>58609.491666211936</v>
      </c>
      <c r="DC19" s="10">
        <v>30813.620644772815</v>
      </c>
      <c r="DD19" s="10">
        <v>144.43404510863891</v>
      </c>
      <c r="DE19" s="10">
        <v>1121.6686481841107</v>
      </c>
      <c r="DF19" s="10">
        <v>0</v>
      </c>
      <c r="DG19" s="10">
        <v>36658.589874488374</v>
      </c>
      <c r="DH19" s="10">
        <v>20448.173109635816</v>
      </c>
      <c r="DI19" s="10">
        <v>0</v>
      </c>
      <c r="DJ19" s="10">
        <v>0</v>
      </c>
      <c r="DK19" s="10">
        <v>485.54423674819031</v>
      </c>
      <c r="DL19" s="10">
        <v>540.85940296000956</v>
      </c>
      <c r="DM19" s="10">
        <v>23982.19761761315</v>
      </c>
      <c r="DN19" s="10">
        <v>4222.3910208355292</v>
      </c>
      <c r="DO19" s="10">
        <v>0</v>
      </c>
      <c r="DP19" s="10">
        <v>6.146129579091018</v>
      </c>
      <c r="DQ19" s="10">
        <v>101.41113805500179</v>
      </c>
      <c r="DR19" s="10">
        <v>119.84952679227483</v>
      </c>
      <c r="DS19" s="10">
        <v>402.57148743046167</v>
      </c>
      <c r="DT19" s="10">
        <v>0</v>
      </c>
      <c r="DU19" s="10">
        <v>48972.360486197227</v>
      </c>
      <c r="DV19" s="10">
        <v>122.92259158182034</v>
      </c>
      <c r="DW19" s="10">
        <v>0</v>
      </c>
      <c r="DX19" s="10">
        <v>0</v>
      </c>
      <c r="DY19" s="10">
        <v>0</v>
      </c>
      <c r="DZ19" s="10">
        <v>0</v>
      </c>
      <c r="EA19" s="10">
        <v>353.40245079773348</v>
      </c>
      <c r="EB19" s="10">
        <v>0</v>
      </c>
      <c r="EC19" s="10">
        <v>15.365323947727543</v>
      </c>
      <c r="ED19" s="10">
        <v>0</v>
      </c>
      <c r="EE19" s="10">
        <v>248.91824795318624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172.09162821454848</v>
      </c>
      <c r="EN19" s="10">
        <v>0</v>
      </c>
      <c r="EO19" s="10">
        <v>248.91824795318624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12107.875270809303</v>
      </c>
      <c r="EX19" s="10">
        <v>270.42970148000478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706.80490159546696</v>
      </c>
      <c r="FE19" s="10">
        <v>0</v>
      </c>
      <c r="FF19" s="10">
        <v>0</v>
      </c>
      <c r="FG19" s="10">
        <v>132.14178595045689</v>
      </c>
      <c r="FH19" s="10">
        <v>0</v>
      </c>
      <c r="FI19" s="10">
        <v>0</v>
      </c>
      <c r="FJ19" s="10">
        <v>0</v>
      </c>
      <c r="FK19" s="10">
        <v>52.242101422273649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602.32069875091963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104.4842028445473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1914.519363886852</v>
      </c>
      <c r="HT19" s="10">
        <v>187.45695216227602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27.657583105909577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196.67614653091258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5620.6355000787353</v>
      </c>
      <c r="JJ19" s="10">
        <v>3632.3625812427908</v>
      </c>
      <c r="JK19" s="10">
        <v>7445.2431613445715</v>
      </c>
      <c r="JL19" s="10">
        <v>3549.3898319250629</v>
      </c>
      <c r="JM19" s="10">
        <v>212.04147047864009</v>
      </c>
      <c r="JN19" s="10">
        <v>104.4842028445473</v>
      </c>
      <c r="JO19" s="10">
        <v>1284.5410820300226</v>
      </c>
      <c r="JP19" s="10">
        <v>5482.3475845491876</v>
      </c>
      <c r="JQ19" s="10">
        <v>2105.0493808386732</v>
      </c>
      <c r="JR19" s="10">
        <v>1275.3218876613862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242.77211837409516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61.461295790910171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18.438388737273051</v>
      </c>
      <c r="LQ19" s="10">
        <v>374.91390432455205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0</v>
      </c>
      <c r="NE19" s="10">
        <v>0</v>
      </c>
      <c r="NF19" s="10">
        <v>0</v>
      </c>
      <c r="NG19" s="10">
        <v>0</v>
      </c>
      <c r="NH19" s="10">
        <v>0</v>
      </c>
      <c r="NI19" s="10">
        <v>0</v>
      </c>
      <c r="NJ19" s="10">
        <v>0</v>
      </c>
      <c r="NK19" s="10">
        <v>0</v>
      </c>
      <c r="NL19" s="10">
        <v>0</v>
      </c>
      <c r="NM19" s="10">
        <v>0</v>
      </c>
      <c r="NN19" s="10">
        <v>0</v>
      </c>
      <c r="NO19" s="10">
        <v>0</v>
      </c>
      <c r="NP19" s="10">
        <v>0</v>
      </c>
      <c r="NQ19" s="10">
        <v>0</v>
      </c>
      <c r="NR19" s="10">
        <v>0</v>
      </c>
      <c r="NS19" s="10">
        <v>4280.7792518368942</v>
      </c>
      <c r="NT19" s="10">
        <v>0</v>
      </c>
      <c r="NU19" s="10">
        <v>0</v>
      </c>
      <c r="NV19" s="10">
        <v>0</v>
      </c>
      <c r="NW19" s="10">
        <v>7559.7393822819522</v>
      </c>
      <c r="NX19" s="10">
        <v>0</v>
      </c>
      <c r="NY19" s="10">
        <v>0</v>
      </c>
      <c r="NZ19" s="10">
        <v>5777.3618043455563</v>
      </c>
      <c r="OA19" s="10">
        <v>0</v>
      </c>
      <c r="OB19" s="10">
        <v>18588.968911960783</v>
      </c>
      <c r="OC19" s="13">
        <f t="shared" si="0"/>
        <v>1609791.8039816853</v>
      </c>
      <c r="OD19" s="11">
        <f>W_DirectConsumption_Total!E19</f>
        <v>79887.305274065089</v>
      </c>
      <c r="OE19" s="11">
        <f t="shared" si="1"/>
        <v>1689679.1092557504</v>
      </c>
      <c r="OF19" s="3">
        <v>1689679.1092557495</v>
      </c>
      <c r="OG19" s="11">
        <f t="shared" si="2"/>
        <v>0</v>
      </c>
    </row>
    <row r="20" spans="1:397">
      <c r="A20" s="9">
        <v>17</v>
      </c>
      <c r="B20" s="21" t="s">
        <v>799</v>
      </c>
      <c r="C20" s="10">
        <v>0.49388009078261952</v>
      </c>
      <c r="D20" s="10">
        <v>1.7705712734970427E-2</v>
      </c>
      <c r="E20" s="10">
        <v>4.9882020322472242E-2</v>
      </c>
      <c r="F20" s="10">
        <v>2.3782488216849165E-2</v>
      </c>
      <c r="G20" s="10">
        <v>1.0520690789310205</v>
      </c>
      <c r="H20" s="10">
        <v>0.43263144006238852</v>
      </c>
      <c r="I20" s="10">
        <v>2.1334290900408809E-2</v>
      </c>
      <c r="J20" s="10">
        <v>6.5576713833223809E-3</v>
      </c>
      <c r="K20" s="10">
        <v>1.7181099024304636E-2</v>
      </c>
      <c r="L20" s="10">
        <v>6.7369144011331927E-2</v>
      </c>
      <c r="M20" s="10">
        <v>2.6667863625511011E-3</v>
      </c>
      <c r="N20" s="10">
        <v>0.54301890834831523</v>
      </c>
      <c r="O20" s="10">
        <v>1.0667145450204404E-2</v>
      </c>
      <c r="P20" s="10">
        <v>6.9686187900105834E-2</v>
      </c>
      <c r="Q20" s="10">
        <v>270.95212871200164</v>
      </c>
      <c r="R20" s="10">
        <v>270.96227124374121</v>
      </c>
      <c r="S20" s="10">
        <v>270.97123339463172</v>
      </c>
      <c r="T20" s="10">
        <v>227.64065028000516</v>
      </c>
      <c r="U20" s="10">
        <v>7.6943344230982601E-3</v>
      </c>
      <c r="V20" s="10">
        <v>1.8798657965524157E-3</v>
      </c>
      <c r="W20" s="10">
        <v>0.15550424740318469</v>
      </c>
      <c r="X20" s="10">
        <v>1.149778382542524E-2</v>
      </c>
      <c r="Y20" s="10">
        <v>43.511399973569389</v>
      </c>
      <c r="Z20" s="10">
        <v>776.51239828269468</v>
      </c>
      <c r="AA20" s="10">
        <v>3.053164360456456</v>
      </c>
      <c r="AB20" s="10">
        <v>0.34388428734142562</v>
      </c>
      <c r="AC20" s="10">
        <v>0.10413582156715939</v>
      </c>
      <c r="AD20" s="10">
        <v>2568.501189224497</v>
      </c>
      <c r="AE20" s="10">
        <v>23.827037081305193</v>
      </c>
      <c r="AF20" s="10">
        <v>419.23638229968827</v>
      </c>
      <c r="AG20" s="10">
        <v>81.628053352078638</v>
      </c>
      <c r="AH20" s="10">
        <v>190.07097004904233</v>
      </c>
      <c r="AI20" s="10">
        <v>13699.746164511305</v>
      </c>
      <c r="AJ20" s="10">
        <v>3490.5999407148875</v>
      </c>
      <c r="AK20" s="10">
        <v>148.5895805176213</v>
      </c>
      <c r="AL20" s="10">
        <v>169.59987074786119</v>
      </c>
      <c r="AM20" s="10">
        <v>1343.8614811346199</v>
      </c>
      <c r="AN20" s="10">
        <v>1284.5626814543975</v>
      </c>
      <c r="AO20" s="10">
        <v>948.87506211189657</v>
      </c>
      <c r="AP20" s="10">
        <v>108.41127033645743</v>
      </c>
      <c r="AQ20" s="10">
        <v>281.85255895385723</v>
      </c>
      <c r="AR20" s="10">
        <v>14829.528538447783</v>
      </c>
      <c r="AS20" s="10">
        <v>4116.1977642721185</v>
      </c>
      <c r="AT20" s="10">
        <v>18286.412034824894</v>
      </c>
      <c r="AU20" s="10">
        <v>816.98543840388231</v>
      </c>
      <c r="AV20" s="10">
        <v>436.27627652250914</v>
      </c>
      <c r="AW20" s="10">
        <v>3698.9856567154152</v>
      </c>
      <c r="AX20" s="10">
        <v>188.6430539295543</v>
      </c>
      <c r="AY20" s="10">
        <v>3921.5592511987065</v>
      </c>
      <c r="AZ20" s="10">
        <v>20971.928146301816</v>
      </c>
      <c r="BA20" s="10">
        <v>6677.3834187117363</v>
      </c>
      <c r="BB20" s="10">
        <v>197.64027247536734</v>
      </c>
      <c r="BC20" s="10">
        <v>2548.0257652807832</v>
      </c>
      <c r="BD20" s="10">
        <v>6518.0443391136578</v>
      </c>
      <c r="BE20" s="10">
        <v>1040.459439100079</v>
      </c>
      <c r="BF20" s="10">
        <v>1.0535992022537957E-2</v>
      </c>
      <c r="BG20" s="10">
        <v>197.22994035398798</v>
      </c>
      <c r="BH20" s="10">
        <v>1960.6306490125698</v>
      </c>
      <c r="BI20" s="10">
        <v>525.3870943816803</v>
      </c>
      <c r="BJ20" s="10">
        <v>12584.25494437785</v>
      </c>
      <c r="BK20" s="10">
        <v>2.9290932178839967E-3</v>
      </c>
      <c r="BL20" s="10">
        <v>8488.6539236526296</v>
      </c>
      <c r="BM20" s="10">
        <v>1.2931120457826322</v>
      </c>
      <c r="BN20" s="10">
        <v>1051.2585314601577</v>
      </c>
      <c r="BO20" s="10">
        <v>97.564525564326644</v>
      </c>
      <c r="BP20" s="10">
        <v>2.7848244474509037E-2</v>
      </c>
      <c r="BQ20" s="10">
        <v>7.0376897726505279</v>
      </c>
      <c r="BR20" s="10">
        <v>10.086652554409373</v>
      </c>
      <c r="BS20" s="10">
        <v>108.38232914675238</v>
      </c>
      <c r="BT20" s="10">
        <v>9592.6855042461993</v>
      </c>
      <c r="BU20" s="10">
        <v>2736.8023655848574</v>
      </c>
      <c r="BV20" s="10">
        <v>119.27847504330418</v>
      </c>
      <c r="BW20" s="10">
        <v>151.75418187328467</v>
      </c>
      <c r="BX20" s="10">
        <v>953.72421490200361</v>
      </c>
      <c r="BY20" s="10">
        <v>270.94543988719067</v>
      </c>
      <c r="BZ20" s="10">
        <v>2.73673485730654E-2</v>
      </c>
      <c r="CA20" s="10">
        <v>574.4280101263189</v>
      </c>
      <c r="CB20" s="10">
        <v>7.2080027497336019</v>
      </c>
      <c r="CC20" s="10">
        <v>4.5947417492478812E-2</v>
      </c>
      <c r="CD20" s="10">
        <v>2.867888284972988E-2</v>
      </c>
      <c r="CE20" s="10">
        <v>596.45644852214969</v>
      </c>
      <c r="CF20" s="10">
        <v>3.4580787094720018E-2</v>
      </c>
      <c r="CG20" s="10">
        <v>4.3586655794482752E-2</v>
      </c>
      <c r="CH20" s="10">
        <v>3.7116420029604677E-2</v>
      </c>
      <c r="CI20" s="10">
        <v>3.0209006172505097E-2</v>
      </c>
      <c r="CJ20" s="10">
        <v>137919.4182274832</v>
      </c>
      <c r="CK20" s="10">
        <v>275672.87676539278</v>
      </c>
      <c r="CL20" s="10">
        <v>70872.100821047425</v>
      </c>
      <c r="CM20" s="10">
        <v>2807.7590847361039</v>
      </c>
      <c r="CN20" s="10">
        <v>320.45934341539316</v>
      </c>
      <c r="CO20" s="10">
        <v>680.18224164117521</v>
      </c>
      <c r="CP20" s="10">
        <v>78.294236401040934</v>
      </c>
      <c r="CQ20" s="10">
        <v>1444.6974445269127</v>
      </c>
      <c r="CR20" s="10">
        <v>4768.7288710199127</v>
      </c>
      <c r="CS20" s="10">
        <v>5.001392003290678</v>
      </c>
      <c r="CT20" s="10">
        <v>368267.30396599614</v>
      </c>
      <c r="CU20" s="10">
        <v>1495.2954614731389</v>
      </c>
      <c r="CV20" s="10">
        <v>7451.3321626140878</v>
      </c>
      <c r="CW20" s="10">
        <v>443.50114265265483</v>
      </c>
      <c r="CX20" s="10">
        <v>32531.453112270516</v>
      </c>
      <c r="CY20" s="10">
        <v>8928.7438597126566</v>
      </c>
      <c r="CZ20" s="10">
        <v>8183.2084278375205</v>
      </c>
      <c r="DA20" s="10">
        <v>7692.1464622066187</v>
      </c>
      <c r="DB20" s="10">
        <v>170456.95588403169</v>
      </c>
      <c r="DC20" s="10">
        <v>49662.088868896746</v>
      </c>
      <c r="DD20" s="10">
        <v>61662.929714713071</v>
      </c>
      <c r="DE20" s="10">
        <v>3814.9507034564049</v>
      </c>
      <c r="DF20" s="10">
        <v>264.06781846949218</v>
      </c>
      <c r="DG20" s="10">
        <v>137251.85906883102</v>
      </c>
      <c r="DH20" s="10">
        <v>8715.8924805757797</v>
      </c>
      <c r="DI20" s="10">
        <v>6766.84476607945</v>
      </c>
      <c r="DJ20" s="10">
        <v>6087.0855434520226</v>
      </c>
      <c r="DK20" s="10">
        <v>6377.3506464852699</v>
      </c>
      <c r="DL20" s="10">
        <v>77150.034220243717</v>
      </c>
      <c r="DM20" s="10">
        <v>45248.514698857834</v>
      </c>
      <c r="DN20" s="10">
        <v>21294.337069448397</v>
      </c>
      <c r="DO20" s="10">
        <v>6841.56131385154</v>
      </c>
      <c r="DP20" s="10">
        <v>12530.050423920922</v>
      </c>
      <c r="DQ20" s="10">
        <v>4080.3673488513637</v>
      </c>
      <c r="DR20" s="10">
        <v>1480.9686986256606</v>
      </c>
      <c r="DS20" s="10">
        <v>4278.1049080509101</v>
      </c>
      <c r="DT20" s="10">
        <v>1995.4734871587689</v>
      </c>
      <c r="DU20" s="10">
        <v>16146.992136417059</v>
      </c>
      <c r="DV20" s="10">
        <v>98308237.869050115</v>
      </c>
      <c r="DW20" s="10">
        <v>8383344.2884243242</v>
      </c>
      <c r="DX20" s="10">
        <v>816.34606920247779</v>
      </c>
      <c r="DY20" s="10">
        <v>17633.971610616492</v>
      </c>
      <c r="DZ20" s="10">
        <v>9068.6015087571814</v>
      </c>
      <c r="EA20" s="10">
        <v>10119.650396115949</v>
      </c>
      <c r="EB20" s="10">
        <v>325.12915057409447</v>
      </c>
      <c r="EC20" s="10">
        <v>49.393078755130752</v>
      </c>
      <c r="ED20" s="10">
        <v>1844.2559214979606</v>
      </c>
      <c r="EE20" s="10">
        <v>229.60083649092857</v>
      </c>
      <c r="EF20" s="10">
        <v>73657.330158531127</v>
      </c>
      <c r="EG20" s="10">
        <v>545688.53581186966</v>
      </c>
      <c r="EH20" s="10">
        <v>4.4747262683678963</v>
      </c>
      <c r="EI20" s="10">
        <v>13584.828317359801</v>
      </c>
      <c r="EJ20" s="10">
        <v>95007.432632422235</v>
      </c>
      <c r="EK20" s="10">
        <v>13271.337700437756</v>
      </c>
      <c r="EL20" s="10">
        <v>18515.006400070579</v>
      </c>
      <c r="EM20" s="10">
        <v>51716.91348776516</v>
      </c>
      <c r="EN20" s="10">
        <v>4556.0968424168359</v>
      </c>
      <c r="EO20" s="10">
        <v>77465.636712679392</v>
      </c>
      <c r="EP20" s="10">
        <v>1481650.7177560229</v>
      </c>
      <c r="EQ20" s="10">
        <v>121015.38853770813</v>
      </c>
      <c r="ER20" s="10">
        <v>204215.16832235211</v>
      </c>
      <c r="ES20" s="10">
        <v>21336.53774875532</v>
      </c>
      <c r="ET20" s="10">
        <v>0</v>
      </c>
      <c r="EU20" s="10">
        <v>705574.96391922841</v>
      </c>
      <c r="EV20" s="10">
        <v>13326.16871590662</v>
      </c>
      <c r="EW20" s="10">
        <v>12874.321504720956</v>
      </c>
      <c r="EX20" s="10">
        <v>7018.579141585049</v>
      </c>
      <c r="EY20" s="10">
        <v>23391.999139567637</v>
      </c>
      <c r="EZ20" s="10">
        <v>4725.8690746884713</v>
      </c>
      <c r="FA20" s="10">
        <v>46264.906981755361</v>
      </c>
      <c r="FB20" s="10">
        <v>9.888968446050149E-2</v>
      </c>
      <c r="FC20" s="10">
        <v>717.92235579678822</v>
      </c>
      <c r="FD20" s="10">
        <v>26510.274704426425</v>
      </c>
      <c r="FE20" s="10">
        <v>12732.322357829798</v>
      </c>
      <c r="FF20" s="10">
        <v>15896.393051925967</v>
      </c>
      <c r="FG20" s="10">
        <v>16317.189292047344</v>
      </c>
      <c r="FH20" s="10">
        <v>0</v>
      </c>
      <c r="FI20" s="10">
        <v>1688.3459116962829</v>
      </c>
      <c r="FJ20" s="10">
        <v>18.540234483654714</v>
      </c>
      <c r="FK20" s="10">
        <v>1051.2828385620853</v>
      </c>
      <c r="FL20" s="10">
        <v>14944.688064082406</v>
      </c>
      <c r="FM20" s="10">
        <v>6322.6852324338115</v>
      </c>
      <c r="FN20" s="10">
        <v>19.997483687773681</v>
      </c>
      <c r="FO20" s="10">
        <v>942.17606368755219</v>
      </c>
      <c r="FP20" s="10">
        <v>3728.5210806010282</v>
      </c>
      <c r="FQ20" s="10">
        <v>0.38296800878602699</v>
      </c>
      <c r="FR20" s="10">
        <v>1778.2719029997645</v>
      </c>
      <c r="FS20" s="10">
        <v>3678.9670519846154</v>
      </c>
      <c r="FT20" s="10">
        <v>712.21749356601595</v>
      </c>
      <c r="FU20" s="10">
        <v>2843.7447908315262</v>
      </c>
      <c r="FV20" s="10">
        <v>15687.786026481001</v>
      </c>
      <c r="FW20" s="10">
        <v>51.314830922308147</v>
      </c>
      <c r="FX20" s="10">
        <v>140.58907047667557</v>
      </c>
      <c r="FY20" s="10">
        <v>35.71695400017871</v>
      </c>
      <c r="FZ20" s="10">
        <v>4462.0247819507067</v>
      </c>
      <c r="GA20" s="10">
        <v>116.64693647847172</v>
      </c>
      <c r="GB20" s="10">
        <v>13.27905656375788</v>
      </c>
      <c r="GC20" s="10">
        <v>145.29349204528765</v>
      </c>
      <c r="GD20" s="10">
        <v>1536.7734650474411</v>
      </c>
      <c r="GE20" s="10">
        <v>4589.3500878106324</v>
      </c>
      <c r="GF20" s="10">
        <v>8.8222539010297085E-2</v>
      </c>
      <c r="GG20" s="10">
        <v>51.712368178376266</v>
      </c>
      <c r="GH20" s="10">
        <v>400.25642100720273</v>
      </c>
      <c r="GI20" s="10">
        <v>32.534682154621152</v>
      </c>
      <c r="GJ20" s="10">
        <v>94.368775171592773</v>
      </c>
      <c r="GK20" s="10">
        <v>119.36311272195827</v>
      </c>
      <c r="GL20" s="10">
        <v>36.471330634054269</v>
      </c>
      <c r="GM20" s="10">
        <v>2.8314461783622673</v>
      </c>
      <c r="GN20" s="10">
        <v>183.68629017388807</v>
      </c>
      <c r="GO20" s="10">
        <v>3.6261225863332087</v>
      </c>
      <c r="GP20" s="10">
        <v>53.194010138964288</v>
      </c>
      <c r="GQ20" s="10">
        <v>65.14014344237296</v>
      </c>
      <c r="GR20" s="10">
        <v>213.06290258430684</v>
      </c>
      <c r="GS20" s="10">
        <v>10.61755319224558</v>
      </c>
      <c r="GT20" s="10">
        <v>7.957842250911388</v>
      </c>
      <c r="GU20" s="10">
        <v>58.849612222223719</v>
      </c>
      <c r="GV20" s="10">
        <v>79.580695835193424</v>
      </c>
      <c r="GW20" s="10">
        <v>403.65091216319354</v>
      </c>
      <c r="GX20" s="10">
        <v>18.568313158062978</v>
      </c>
      <c r="GY20" s="10">
        <v>1.5607257892307264E-2</v>
      </c>
      <c r="GZ20" s="10">
        <v>950.94127062764039</v>
      </c>
      <c r="HA20" s="10">
        <v>3012.2721651412594</v>
      </c>
      <c r="HB20" s="10">
        <v>4393.4132565377658</v>
      </c>
      <c r="HC20" s="10">
        <v>132.18886783400632</v>
      </c>
      <c r="HD20" s="10">
        <v>370.70303520116028</v>
      </c>
      <c r="HE20" s="10">
        <v>5925.4471978693828</v>
      </c>
      <c r="HF20" s="10">
        <v>13546.996003143788</v>
      </c>
      <c r="HG20" s="10">
        <v>73.226021227938134</v>
      </c>
      <c r="HH20" s="10">
        <v>217.59588619314019</v>
      </c>
      <c r="HI20" s="10">
        <v>5273.7242726796285</v>
      </c>
      <c r="HJ20" s="10">
        <v>0.41677077018471609</v>
      </c>
      <c r="HK20" s="10">
        <v>54.942444706661213</v>
      </c>
      <c r="HL20" s="10">
        <v>861.8113263305363</v>
      </c>
      <c r="HM20" s="10">
        <v>27.067349768011706</v>
      </c>
      <c r="HN20" s="10">
        <v>94.674157905009778</v>
      </c>
      <c r="HO20" s="10">
        <v>10.868429346369219</v>
      </c>
      <c r="HP20" s="10">
        <v>11.660704137123503</v>
      </c>
      <c r="HQ20" s="10">
        <v>27.032856416535431</v>
      </c>
      <c r="HR20" s="10">
        <v>1.3497150010788974</v>
      </c>
      <c r="HS20" s="10">
        <v>206.71762952466753</v>
      </c>
      <c r="HT20" s="10">
        <v>1875.195748021385</v>
      </c>
      <c r="HU20" s="10">
        <v>82.562606946767744</v>
      </c>
      <c r="HV20" s="10">
        <v>1.060064012465773</v>
      </c>
      <c r="HW20" s="10">
        <v>30.485314457653669</v>
      </c>
      <c r="HX20" s="10">
        <v>0.53213046107554973</v>
      </c>
      <c r="HY20" s="10">
        <v>1.7320798554057821</v>
      </c>
      <c r="HZ20" s="10">
        <v>1.9880681309178514</v>
      </c>
      <c r="IA20" s="10">
        <v>63.277248210540549</v>
      </c>
      <c r="IB20" s="10">
        <v>86.702435841158874</v>
      </c>
      <c r="IC20" s="10">
        <v>227.58910698293224</v>
      </c>
      <c r="ID20" s="10">
        <v>1452.2363345359954</v>
      </c>
      <c r="IE20" s="10">
        <v>7766.0379652024467</v>
      </c>
      <c r="IF20" s="10">
        <v>167.75806058948979</v>
      </c>
      <c r="IG20" s="10">
        <v>10.856362690159662</v>
      </c>
      <c r="IH20" s="10">
        <v>18267.316767477594</v>
      </c>
      <c r="II20" s="10">
        <v>40139.931906311154</v>
      </c>
      <c r="IJ20" s="10">
        <v>41.955680157263963</v>
      </c>
      <c r="IK20" s="10">
        <v>3.5411425469940856E-3</v>
      </c>
      <c r="IL20" s="10">
        <v>47.346370422594909</v>
      </c>
      <c r="IM20" s="10">
        <v>2.6587491495313045</v>
      </c>
      <c r="IN20" s="10">
        <v>4.5335368163368722E-2</v>
      </c>
      <c r="IO20" s="10">
        <v>3734.7117255827234</v>
      </c>
      <c r="IP20" s="10">
        <v>1788.7077275319443</v>
      </c>
      <c r="IQ20" s="10">
        <v>6.0330576726565898E-3</v>
      </c>
      <c r="IR20" s="10">
        <v>6.3307987255976617</v>
      </c>
      <c r="IS20" s="10">
        <v>32.606117054890142</v>
      </c>
      <c r="IT20" s="10">
        <v>22.074980042404022</v>
      </c>
      <c r="IU20" s="10">
        <v>262.62894880317435</v>
      </c>
      <c r="IV20" s="10">
        <v>5.0466692584649007</v>
      </c>
      <c r="IW20" s="10">
        <v>60.971593961126182</v>
      </c>
      <c r="IX20" s="10">
        <v>205.91747634328172</v>
      </c>
      <c r="IY20" s="10">
        <v>468.27073785410732</v>
      </c>
      <c r="IZ20" s="10">
        <v>2.1858904611074602E-3</v>
      </c>
      <c r="JA20" s="10">
        <v>5.1587014882136057E-3</v>
      </c>
      <c r="JB20" s="10">
        <v>587.18877202533895</v>
      </c>
      <c r="JC20" s="10">
        <v>3126.7843937684825</v>
      </c>
      <c r="JD20" s="10">
        <v>238.85428223664107</v>
      </c>
      <c r="JE20" s="10">
        <v>95.162153898712646</v>
      </c>
      <c r="JF20" s="10">
        <v>26.352093608596189</v>
      </c>
      <c r="JG20" s="10">
        <v>77.64938906360365</v>
      </c>
      <c r="JH20" s="10">
        <v>1292.4638026330292</v>
      </c>
      <c r="JI20" s="10">
        <v>837.65523910493425</v>
      </c>
      <c r="JJ20" s="10">
        <v>608.65496495812022</v>
      </c>
      <c r="JK20" s="10">
        <v>1.0129300320307788</v>
      </c>
      <c r="JL20" s="10">
        <v>0.29911725069794487</v>
      </c>
      <c r="JM20" s="10">
        <v>9.5698284387284602E-2</v>
      </c>
      <c r="JN20" s="10">
        <v>1.3333931812755506E-2</v>
      </c>
      <c r="JO20" s="10">
        <v>608.2011740983944</v>
      </c>
      <c r="JP20" s="10">
        <v>55718828.685313329</v>
      </c>
      <c r="JQ20" s="10">
        <v>8219927.0231300164</v>
      </c>
      <c r="JR20" s="10">
        <v>19690916.225319456</v>
      </c>
      <c r="JS20" s="10">
        <v>5884.9771682663659</v>
      </c>
      <c r="JT20" s="10">
        <v>42.258586070458911</v>
      </c>
      <c r="JU20" s="10">
        <v>1.7224816833526786E-2</v>
      </c>
      <c r="JV20" s="10">
        <v>2.2309198046062737</v>
      </c>
      <c r="JW20" s="10">
        <v>713.41734269253141</v>
      </c>
      <c r="JX20" s="10">
        <v>1783.0554663000128</v>
      </c>
      <c r="JY20" s="10">
        <v>880.05253442828644</v>
      </c>
      <c r="JZ20" s="10">
        <v>1987.6108934129365</v>
      </c>
      <c r="KA20" s="10">
        <v>455.49560526081729</v>
      </c>
      <c r="KB20" s="10">
        <v>0.22335428731596027</v>
      </c>
      <c r="KC20" s="10">
        <v>0.13600610449010617</v>
      </c>
      <c r="KD20" s="10">
        <v>357.73745351944575</v>
      </c>
      <c r="KE20" s="10">
        <v>488.51498676628438</v>
      </c>
      <c r="KF20" s="10">
        <v>0.47766078356120223</v>
      </c>
      <c r="KG20" s="10">
        <v>2.4919151256625046E-3</v>
      </c>
      <c r="KH20" s="10">
        <v>2009.20608100249</v>
      </c>
      <c r="KI20" s="10">
        <v>8.0246430634028325</v>
      </c>
      <c r="KJ20" s="10">
        <v>5.6722545931461923</v>
      </c>
      <c r="KK20" s="10">
        <v>4.8000842991643164</v>
      </c>
      <c r="KL20" s="10">
        <v>45.251672910090036</v>
      </c>
      <c r="KM20" s="10">
        <v>86.876380228728678</v>
      </c>
      <c r="KN20" s="10">
        <v>54.452979583503271</v>
      </c>
      <c r="KO20" s="10">
        <v>13.465915878797174</v>
      </c>
      <c r="KP20" s="10">
        <v>36.355225220353994</v>
      </c>
      <c r="KQ20" s="10">
        <v>0.77135702591560051</v>
      </c>
      <c r="KR20" s="10">
        <v>31.455400913428573</v>
      </c>
      <c r="KS20" s="10">
        <v>1453.3052349714769</v>
      </c>
      <c r="KT20" s="10">
        <v>184.35544625135117</v>
      </c>
      <c r="KU20" s="10">
        <v>1002.903547790439</v>
      </c>
      <c r="KV20" s="10">
        <v>661.34663053408133</v>
      </c>
      <c r="KW20" s="10">
        <v>1.0754581068648704E-2</v>
      </c>
      <c r="KX20" s="10">
        <v>1.202239753609103E-2</v>
      </c>
      <c r="KY20" s="10">
        <v>6.251646718767336E-3</v>
      </c>
      <c r="KZ20" s="10">
        <v>1.704994559663819E-3</v>
      </c>
      <c r="LA20" s="10">
        <v>5.8363275311569179E-2</v>
      </c>
      <c r="LB20" s="10">
        <v>0.18274044254858365</v>
      </c>
      <c r="LC20" s="10">
        <v>368.47534094661336</v>
      </c>
      <c r="LD20" s="10">
        <v>0.83041707339827364</v>
      </c>
      <c r="LE20" s="10">
        <v>0.14112108816909763</v>
      </c>
      <c r="LF20" s="10">
        <v>0.32613485679723303</v>
      </c>
      <c r="LG20" s="10">
        <v>2.505030468429149E-2</v>
      </c>
      <c r="LH20" s="10">
        <v>1.3246496194311208E-2</v>
      </c>
      <c r="LI20" s="10">
        <v>32.623604178579008</v>
      </c>
      <c r="LJ20" s="10">
        <v>8.0353333350310224E-2</v>
      </c>
      <c r="LK20" s="10">
        <v>0.54389326453275821</v>
      </c>
      <c r="LL20" s="10">
        <v>3.9214874872267838E-2</v>
      </c>
      <c r="LM20" s="10">
        <v>407.91687592513301</v>
      </c>
      <c r="LN20" s="10">
        <v>31.687122208292635</v>
      </c>
      <c r="LO20" s="10">
        <v>39.329805019190808</v>
      </c>
      <c r="LP20" s="10">
        <v>26.010466434281938</v>
      </c>
      <c r="LQ20" s="10">
        <v>67.489482361812748</v>
      </c>
      <c r="LR20" s="10">
        <v>184.83468087604436</v>
      </c>
      <c r="LS20" s="10">
        <v>1062.3269255250448</v>
      </c>
      <c r="LT20" s="10">
        <v>0.10776439973259777</v>
      </c>
      <c r="LU20" s="10">
        <v>1.3552520858866252E-3</v>
      </c>
      <c r="LV20" s="10">
        <v>3.1782847304502468E-2</v>
      </c>
      <c r="LW20" s="10">
        <v>2.7585937619176146E-2</v>
      </c>
      <c r="LX20" s="10">
        <v>0.25028445779680419</v>
      </c>
      <c r="LY20" s="10">
        <v>0.44705831710569771</v>
      </c>
      <c r="LZ20" s="10">
        <v>1.1239411572922338</v>
      </c>
      <c r="MA20" s="10">
        <v>4.8177025762808419E-2</v>
      </c>
      <c r="MB20" s="10">
        <v>0.11287938341158925</v>
      </c>
      <c r="MC20" s="10">
        <v>3.1476822639947423E-2</v>
      </c>
      <c r="MD20" s="10">
        <v>207.39723674983304</v>
      </c>
      <c r="ME20" s="10">
        <v>10.837913774667914</v>
      </c>
      <c r="MF20" s="10">
        <v>17827.307176573562</v>
      </c>
      <c r="MG20" s="10">
        <v>3409.0329393471848</v>
      </c>
      <c r="MH20" s="10">
        <v>1247.6910153745625</v>
      </c>
      <c r="MI20" s="10">
        <v>13.495456623875727</v>
      </c>
      <c r="MJ20" s="10">
        <v>13.761036198969029</v>
      </c>
      <c r="MK20" s="10">
        <v>27.023031517106869</v>
      </c>
      <c r="ML20" s="10">
        <v>123.04629237386642</v>
      </c>
      <c r="MM20" s="10">
        <v>44.697460717186196</v>
      </c>
      <c r="MN20" s="10">
        <v>4.1969096853263235E-2</v>
      </c>
      <c r="MO20" s="10">
        <v>72.052512288074382</v>
      </c>
      <c r="MP20" s="10">
        <v>694.27004688226953</v>
      </c>
      <c r="MQ20" s="10">
        <v>52.00394507202148</v>
      </c>
      <c r="MR20" s="10">
        <v>142.32881023594499</v>
      </c>
      <c r="MS20" s="10">
        <v>607.18913753585241</v>
      </c>
      <c r="MT20" s="10">
        <v>1553.4324943146491</v>
      </c>
      <c r="MU20" s="10">
        <v>3013.0511163109136</v>
      </c>
      <c r="MV20" s="10">
        <v>2548.4498148245707</v>
      </c>
      <c r="MW20" s="10">
        <v>7082.4556390768248</v>
      </c>
      <c r="MX20" s="10">
        <v>43.789226651176151</v>
      </c>
      <c r="MY20" s="10">
        <v>0.35866090685851204</v>
      </c>
      <c r="MZ20" s="10">
        <v>152.52072994018584</v>
      </c>
      <c r="NA20" s="10">
        <v>1.4646777623696647</v>
      </c>
      <c r="NB20" s="10">
        <v>299.675996715157</v>
      </c>
      <c r="NC20" s="10">
        <v>0.51044914047781409</v>
      </c>
      <c r="ND20" s="10">
        <v>1.1366630397758792E-2</v>
      </c>
      <c r="NE20" s="10">
        <v>174.06225637959119</v>
      </c>
      <c r="NF20" s="10">
        <v>40.549444993139772</v>
      </c>
      <c r="NG20" s="10">
        <v>84.023568779080648</v>
      </c>
      <c r="NH20" s="10">
        <v>4893.058393992641</v>
      </c>
      <c r="NI20" s="10">
        <v>32265.971928847848</v>
      </c>
      <c r="NJ20" s="10">
        <v>4479.7600785592358</v>
      </c>
      <c r="NK20" s="10">
        <v>5365.1686479492773</v>
      </c>
      <c r="NL20" s="10">
        <v>0.25513713462046272</v>
      </c>
      <c r="NM20" s="10">
        <v>0.44224935809126131</v>
      </c>
      <c r="NN20" s="10">
        <v>1214.0733256282879</v>
      </c>
      <c r="NO20" s="10">
        <v>0.21050125140464843</v>
      </c>
      <c r="NP20" s="10">
        <v>3.4099891193276381E-2</v>
      </c>
      <c r="NQ20" s="10">
        <v>7.9478977165867257E-2</v>
      </c>
      <c r="NR20" s="10">
        <v>0.21788956116319164</v>
      </c>
      <c r="NS20" s="10">
        <v>1030.3528805558885</v>
      </c>
      <c r="NT20" s="10">
        <v>229.51964172037313</v>
      </c>
      <c r="NU20" s="10">
        <v>0.17242303957215646</v>
      </c>
      <c r="NV20" s="10">
        <v>7.9916155258088747E-2</v>
      </c>
      <c r="NW20" s="10">
        <v>787.24262868498158</v>
      </c>
      <c r="NX20" s="10">
        <v>360.8488028582662</v>
      </c>
      <c r="NY20" s="10">
        <v>97.427163434674839</v>
      </c>
      <c r="NZ20" s="10">
        <v>98.43321847100961</v>
      </c>
      <c r="OA20" s="10">
        <v>0</v>
      </c>
      <c r="OB20" s="10">
        <v>237.06370505109294</v>
      </c>
      <c r="OC20" s="13">
        <f t="shared" si="0"/>
        <v>195987814.90853977</v>
      </c>
      <c r="OD20" s="11">
        <f>W_DirectConsumption_Total!E20</f>
        <v>260161.81073772907</v>
      </c>
      <c r="OE20" s="11">
        <f t="shared" si="1"/>
        <v>196247976.7192775</v>
      </c>
      <c r="OF20" s="3">
        <v>196247976.71927753</v>
      </c>
      <c r="OG20" s="11">
        <f t="shared" si="2"/>
        <v>0</v>
      </c>
    </row>
    <row r="21" spans="1:397">
      <c r="A21" s="9">
        <v>18</v>
      </c>
      <c r="B21" s="21" t="s">
        <v>800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128.18680438978367</v>
      </c>
      <c r="R21" s="10">
        <v>128.18680438978367</v>
      </c>
      <c r="S21" s="10">
        <v>128.18680438978367</v>
      </c>
      <c r="T21" s="10">
        <v>107.6769156874183</v>
      </c>
      <c r="U21" s="10">
        <v>0</v>
      </c>
      <c r="V21" s="10">
        <v>0</v>
      </c>
      <c r="W21" s="10">
        <v>0</v>
      </c>
      <c r="X21" s="10">
        <v>0</v>
      </c>
      <c r="Y21" s="10">
        <v>20.509888702365387</v>
      </c>
      <c r="Z21" s="10">
        <v>364.05052446698568</v>
      </c>
      <c r="AA21" s="10">
        <v>0</v>
      </c>
      <c r="AB21" s="10">
        <v>0</v>
      </c>
      <c r="AC21" s="10">
        <v>0</v>
      </c>
      <c r="AD21" s="10">
        <v>1215.2109056151494</v>
      </c>
      <c r="AE21" s="10">
        <v>0</v>
      </c>
      <c r="AF21" s="10">
        <v>0</v>
      </c>
      <c r="AG21" s="10">
        <v>0</v>
      </c>
      <c r="AH21" s="10">
        <v>76.912082633870213</v>
      </c>
      <c r="AI21" s="10">
        <v>5527.415005287472</v>
      </c>
      <c r="AJ21" s="10">
        <v>1230.5933221419234</v>
      </c>
      <c r="AK21" s="10">
        <v>0</v>
      </c>
      <c r="AL21" s="10">
        <v>46.147249580322132</v>
      </c>
      <c r="AM21" s="10">
        <v>635.80654977332711</v>
      </c>
      <c r="AN21" s="10">
        <v>97.4219713362356</v>
      </c>
      <c r="AO21" s="10">
        <v>240.99119225279333</v>
      </c>
      <c r="AP21" s="10">
        <v>51.274721755913475</v>
      </c>
      <c r="AQ21" s="10">
        <v>133.31427656537502</v>
      </c>
      <c r="AR21" s="10">
        <v>6650.3314117419777</v>
      </c>
      <c r="AS21" s="10">
        <v>1425.4372648143944</v>
      </c>
      <c r="AT21" s="10">
        <v>8106.5335096099197</v>
      </c>
      <c r="AU21" s="10">
        <v>107.6769156874183</v>
      </c>
      <c r="AV21" s="10">
        <v>0</v>
      </c>
      <c r="AW21" s="10">
        <v>1748.4680118766494</v>
      </c>
      <c r="AX21" s="10">
        <v>0</v>
      </c>
      <c r="AY21" s="10">
        <v>1727.9581231742841</v>
      </c>
      <c r="AZ21" s="10">
        <v>8988.4587238116328</v>
      </c>
      <c r="BA21" s="10">
        <v>2958.5514453162073</v>
      </c>
      <c r="BB21" s="10">
        <v>66.657138282687512</v>
      </c>
      <c r="BC21" s="10">
        <v>1204.9559612639666</v>
      </c>
      <c r="BD21" s="10">
        <v>3045.7184723012601</v>
      </c>
      <c r="BE21" s="10">
        <v>492.23732885676935</v>
      </c>
      <c r="BF21" s="10">
        <v>0</v>
      </c>
      <c r="BG21" s="10">
        <v>0</v>
      </c>
      <c r="BH21" s="10">
        <v>748.61093763633676</v>
      </c>
      <c r="BI21" s="10">
        <v>133.31427656537502</v>
      </c>
      <c r="BJ21" s="10">
        <v>4491.6656258180201</v>
      </c>
      <c r="BK21" s="10">
        <v>0</v>
      </c>
      <c r="BL21" s="10">
        <v>3881.49643692265</v>
      </c>
      <c r="BM21" s="10">
        <v>0</v>
      </c>
      <c r="BN21" s="10">
        <v>497.36480103236067</v>
      </c>
      <c r="BO21" s="10">
        <v>46.147249580322132</v>
      </c>
      <c r="BP21" s="10">
        <v>0</v>
      </c>
      <c r="BQ21" s="10">
        <v>0</v>
      </c>
      <c r="BR21" s="10">
        <v>0</v>
      </c>
      <c r="BS21" s="10">
        <v>51.274721755913475</v>
      </c>
      <c r="BT21" s="10">
        <v>4476.2832092912467</v>
      </c>
      <c r="BU21" s="10">
        <v>1240.8482664931059</v>
      </c>
      <c r="BV21" s="10">
        <v>56.402193931504819</v>
      </c>
      <c r="BW21" s="10">
        <v>71.784610458278863</v>
      </c>
      <c r="BX21" s="10">
        <v>451.21755145203855</v>
      </c>
      <c r="BY21" s="10">
        <v>128.18680438978367</v>
      </c>
      <c r="BZ21" s="10">
        <v>0</v>
      </c>
      <c r="CA21" s="10">
        <v>271.75602530634143</v>
      </c>
      <c r="CB21" s="10">
        <v>0</v>
      </c>
      <c r="CC21" s="10">
        <v>0</v>
      </c>
      <c r="CD21" s="10">
        <v>0</v>
      </c>
      <c r="CE21" s="10">
        <v>61.529666107096169</v>
      </c>
      <c r="CF21" s="10">
        <v>0</v>
      </c>
      <c r="CG21" s="10">
        <v>0</v>
      </c>
      <c r="CH21" s="10">
        <v>0</v>
      </c>
      <c r="CI21" s="10">
        <v>0</v>
      </c>
      <c r="CJ21" s="10">
        <v>65206.063656995168</v>
      </c>
      <c r="CK21" s="10">
        <v>129232.80871360432</v>
      </c>
      <c r="CL21" s="10">
        <v>32636.360397638924</v>
      </c>
      <c r="CM21" s="10">
        <v>1328.015293478159</v>
      </c>
      <c r="CN21" s="10">
        <v>0</v>
      </c>
      <c r="CO21" s="10">
        <v>297.39338618429815</v>
      </c>
      <c r="CP21" s="10">
        <v>35.892305229139431</v>
      </c>
      <c r="CQ21" s="10">
        <v>640.93402194891837</v>
      </c>
      <c r="CR21" s="10">
        <v>2256.0877572601926</v>
      </c>
      <c r="CS21" s="10">
        <v>0</v>
      </c>
      <c r="CT21" s="10">
        <v>171862.61238147077</v>
      </c>
      <c r="CU21" s="10">
        <v>317.90327488666355</v>
      </c>
      <c r="CV21" s="10">
        <v>1245.9757386686974</v>
      </c>
      <c r="CW21" s="10">
        <v>128.18680438978367</v>
      </c>
      <c r="CX21" s="10">
        <v>15279.867083262214</v>
      </c>
      <c r="CY21" s="10">
        <v>2932.9140844382505</v>
      </c>
      <c r="CZ21" s="10">
        <v>3840.476659517919</v>
      </c>
      <c r="DA21" s="10">
        <v>2779.0899191705103</v>
      </c>
      <c r="DB21" s="10">
        <v>80398.763713272332</v>
      </c>
      <c r="DC21" s="10">
        <v>18392.242693846161</v>
      </c>
      <c r="DD21" s="10">
        <v>28037.017856133487</v>
      </c>
      <c r="DE21" s="10">
        <v>1763.8504284034236</v>
      </c>
      <c r="DF21" s="10">
        <v>5.1274721755913468</v>
      </c>
      <c r="DG21" s="10">
        <v>34231.004244247837</v>
      </c>
      <c r="DH21" s="10">
        <v>3650.7601890210394</v>
      </c>
      <c r="DI21" s="10">
        <v>3009.8261670721213</v>
      </c>
      <c r="DJ21" s="10">
        <v>2717.5602530634142</v>
      </c>
      <c r="DK21" s="10">
        <v>2927.7866122626597</v>
      </c>
      <c r="DL21" s="10">
        <v>36497.346945859215</v>
      </c>
      <c r="DM21" s="10">
        <v>6691.3511891467087</v>
      </c>
      <c r="DN21" s="10">
        <v>7983.4741773957276</v>
      </c>
      <c r="DO21" s="10">
        <v>97.4219713362356</v>
      </c>
      <c r="DP21" s="10">
        <v>558.89446713945688</v>
      </c>
      <c r="DQ21" s="10">
        <v>117.93186003860099</v>
      </c>
      <c r="DR21" s="10">
        <v>0</v>
      </c>
      <c r="DS21" s="10">
        <v>1640.7910961892312</v>
      </c>
      <c r="DT21" s="10">
        <v>107.6769156874183</v>
      </c>
      <c r="DU21" s="10">
        <v>3040.5910001256689</v>
      </c>
      <c r="DV21" s="10">
        <v>46512151.265170254</v>
      </c>
      <c r="DW21" s="10">
        <v>3893766.4778388399</v>
      </c>
      <c r="DX21" s="10">
        <v>348.66810794021166</v>
      </c>
      <c r="DY21" s="10">
        <v>1661.3009848915965</v>
      </c>
      <c r="DZ21" s="10">
        <v>2466.3141164594381</v>
      </c>
      <c r="EA21" s="10">
        <v>1286.9955160734282</v>
      </c>
      <c r="EB21" s="10">
        <v>153.82416526774043</v>
      </c>
      <c r="EC21" s="10">
        <v>0</v>
      </c>
      <c r="ED21" s="10">
        <v>0</v>
      </c>
      <c r="EE21" s="10">
        <v>30.764833053548085</v>
      </c>
      <c r="EF21" s="10">
        <v>34795.026183562884</v>
      </c>
      <c r="EG21" s="10">
        <v>257737.51637827468</v>
      </c>
      <c r="EH21" s="10">
        <v>0</v>
      </c>
      <c r="EI21" s="10">
        <v>6409.3402194891833</v>
      </c>
      <c r="EJ21" s="10">
        <v>44942.29361905816</v>
      </c>
      <c r="EK21" s="10">
        <v>5742.7688366623097</v>
      </c>
      <c r="EL21" s="10">
        <v>8752.5950037344301</v>
      </c>
      <c r="EM21" s="10">
        <v>14705.590199595985</v>
      </c>
      <c r="EN21" s="10">
        <v>1830.507566686111</v>
      </c>
      <c r="EO21" s="10">
        <v>25309.202658718888</v>
      </c>
      <c r="EP21" s="10">
        <v>167627.32036443232</v>
      </c>
      <c r="EQ21" s="10">
        <v>40737.766435073259</v>
      </c>
      <c r="ER21" s="10">
        <v>96616.958204667753</v>
      </c>
      <c r="ES21" s="10">
        <v>7188.7159901790692</v>
      </c>
      <c r="ET21" s="10">
        <v>0</v>
      </c>
      <c r="EU21" s="10">
        <v>209349.5614572191</v>
      </c>
      <c r="EV21" s="10">
        <v>158.95163744333178</v>
      </c>
      <c r="EW21" s="10">
        <v>2204.8130355042795</v>
      </c>
      <c r="EX21" s="10">
        <v>0</v>
      </c>
      <c r="EY21" s="10">
        <v>9552.4806631266802</v>
      </c>
      <c r="EZ21" s="10">
        <v>0</v>
      </c>
      <c r="FA21" s="10">
        <v>620.42413324655297</v>
      </c>
      <c r="FB21" s="10">
        <v>0</v>
      </c>
      <c r="FC21" s="10">
        <v>164.0791096189231</v>
      </c>
      <c r="FD21" s="10">
        <v>11962.392585654614</v>
      </c>
      <c r="FE21" s="10">
        <v>3286.7096645540532</v>
      </c>
      <c r="FF21" s="10">
        <v>6491.3797742986453</v>
      </c>
      <c r="FG21" s="10">
        <v>6927.2149092239106</v>
      </c>
      <c r="FH21" s="10">
        <v>0</v>
      </c>
      <c r="FI21" s="10">
        <v>794.75818721665883</v>
      </c>
      <c r="FJ21" s="10">
        <v>0</v>
      </c>
      <c r="FK21" s="10">
        <v>497.36480103236067</v>
      </c>
      <c r="FL21" s="10">
        <v>7065.6566579648761</v>
      </c>
      <c r="FM21" s="10">
        <v>2584.245976498039</v>
      </c>
      <c r="FN21" s="10">
        <v>0</v>
      </c>
      <c r="FO21" s="10">
        <v>394.81535752053378</v>
      </c>
      <c r="FP21" s="10">
        <v>1656.1735127160052</v>
      </c>
      <c r="FQ21" s="10">
        <v>0</v>
      </c>
      <c r="FR21" s="10">
        <v>774.24829851429342</v>
      </c>
      <c r="FS21" s="10">
        <v>1692.0658179451445</v>
      </c>
      <c r="FT21" s="10">
        <v>323.03074706225487</v>
      </c>
      <c r="FU21" s="10">
        <v>1317.7603491269763</v>
      </c>
      <c r="FV21" s="10">
        <v>7101.5489631940163</v>
      </c>
      <c r="FW21" s="10">
        <v>20.509888702365387</v>
      </c>
      <c r="FX21" s="10">
        <v>56.402193931504819</v>
      </c>
      <c r="FY21" s="10">
        <v>0</v>
      </c>
      <c r="FZ21" s="10">
        <v>2102.2635919924523</v>
      </c>
      <c r="GA21" s="10">
        <v>0</v>
      </c>
      <c r="GB21" s="10">
        <v>0</v>
      </c>
      <c r="GC21" s="10">
        <v>41.019777404730775</v>
      </c>
      <c r="GD21" s="10">
        <v>579.40435584182228</v>
      </c>
      <c r="GE21" s="10">
        <v>2163.7932580995484</v>
      </c>
      <c r="GF21" s="10">
        <v>0</v>
      </c>
      <c r="GG21" s="10">
        <v>0</v>
      </c>
      <c r="GH21" s="10">
        <v>138.44174874096637</v>
      </c>
      <c r="GI21" s="10">
        <v>15.382416526774042</v>
      </c>
      <c r="GJ21" s="10">
        <v>0</v>
      </c>
      <c r="GK21" s="10">
        <v>56.402193931504819</v>
      </c>
      <c r="GL21" s="10">
        <v>5.1274721755913468</v>
      </c>
      <c r="GM21" s="10">
        <v>0</v>
      </c>
      <c r="GN21" s="10">
        <v>5.1274721755913468</v>
      </c>
      <c r="GO21" s="10">
        <v>0</v>
      </c>
      <c r="GP21" s="10">
        <v>15.382416526774042</v>
      </c>
      <c r="GQ21" s="10">
        <v>30.764833053548085</v>
      </c>
      <c r="GR21" s="10">
        <v>10.254944351182694</v>
      </c>
      <c r="GS21" s="10">
        <v>0</v>
      </c>
      <c r="GT21" s="10">
        <v>0</v>
      </c>
      <c r="GU21" s="10">
        <v>25.637360877956738</v>
      </c>
      <c r="GV21" s="10">
        <v>0</v>
      </c>
      <c r="GW21" s="10">
        <v>0</v>
      </c>
      <c r="GX21" s="10">
        <v>0</v>
      </c>
      <c r="GY21" s="10">
        <v>0</v>
      </c>
      <c r="GZ21" s="10">
        <v>343.54063576462028</v>
      </c>
      <c r="HA21" s="10">
        <v>1348.5251821805243</v>
      </c>
      <c r="HB21" s="10">
        <v>830.65049244579825</v>
      </c>
      <c r="HC21" s="10">
        <v>56.402193931504819</v>
      </c>
      <c r="HD21" s="10">
        <v>143.56922091655773</v>
      </c>
      <c r="HE21" s="10">
        <v>2743.1976139413709</v>
      </c>
      <c r="HF21" s="10">
        <v>6137.584194182843</v>
      </c>
      <c r="HG21" s="10">
        <v>0</v>
      </c>
      <c r="HH21" s="10">
        <v>97.4219713362356</v>
      </c>
      <c r="HI21" s="10">
        <v>2450.9316999326643</v>
      </c>
      <c r="HJ21" s="10">
        <v>0</v>
      </c>
      <c r="HK21" s="10">
        <v>0</v>
      </c>
      <c r="HL21" s="10">
        <v>399.9428296961251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887.05268637730308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41.019777404730775</v>
      </c>
      <c r="IC21" s="10">
        <v>107.6769156874183</v>
      </c>
      <c r="ID21" s="10">
        <v>687.08127152924055</v>
      </c>
      <c r="IE21" s="10">
        <v>3645.6327168454477</v>
      </c>
      <c r="IF21" s="10">
        <v>61.529666107096169</v>
      </c>
      <c r="IG21" s="10">
        <v>5.1274721755913468</v>
      </c>
      <c r="IH21" s="10">
        <v>7993.7291217469101</v>
      </c>
      <c r="II21" s="10">
        <v>17915.387781516169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846.03290897257227</v>
      </c>
      <c r="IQ21" s="10">
        <v>0</v>
      </c>
      <c r="IR21" s="10">
        <v>0</v>
      </c>
      <c r="IS21" s="10">
        <v>15.382416526774042</v>
      </c>
      <c r="IT21" s="10">
        <v>10.254944351182694</v>
      </c>
      <c r="IU21" s="10">
        <v>123.05933221419234</v>
      </c>
      <c r="IV21" s="10">
        <v>0</v>
      </c>
      <c r="IW21" s="10">
        <v>0</v>
      </c>
      <c r="IX21" s="10">
        <v>97.4219713362356</v>
      </c>
      <c r="IY21" s="10">
        <v>189.71647049687985</v>
      </c>
      <c r="IZ21" s="10">
        <v>0</v>
      </c>
      <c r="JA21" s="10">
        <v>0</v>
      </c>
      <c r="JB21" s="10">
        <v>266.62855313075005</v>
      </c>
      <c r="JC21" s="10">
        <v>1245.9757386686974</v>
      </c>
      <c r="JD21" s="10">
        <v>35.892305229139431</v>
      </c>
      <c r="JE21" s="10">
        <v>25.637360877956738</v>
      </c>
      <c r="JF21" s="10">
        <v>5.1274721755913468</v>
      </c>
      <c r="JG21" s="10">
        <v>35.892305229139431</v>
      </c>
      <c r="JH21" s="10">
        <v>41.019777404730775</v>
      </c>
      <c r="JI21" s="10">
        <v>394.81535752053378</v>
      </c>
      <c r="JJ21" s="10">
        <v>287.13844183311545</v>
      </c>
      <c r="JK21" s="10">
        <v>0</v>
      </c>
      <c r="JL21" s="10">
        <v>0</v>
      </c>
      <c r="JM21" s="10">
        <v>0</v>
      </c>
      <c r="JN21" s="10">
        <v>0</v>
      </c>
      <c r="JO21" s="10">
        <v>287.13844183311545</v>
      </c>
      <c r="JP21" s="10">
        <v>26223436.075099003</v>
      </c>
      <c r="JQ21" s="10">
        <v>3523834.7427864508</v>
      </c>
      <c r="JR21" s="10">
        <v>9316283.6573580634</v>
      </c>
      <c r="JS21" s="10">
        <v>2784.2173913461015</v>
      </c>
      <c r="JT21" s="10">
        <v>0</v>
      </c>
      <c r="JU21" s="10">
        <v>0</v>
      </c>
      <c r="JV21" s="10">
        <v>0</v>
      </c>
      <c r="JW21" s="10">
        <v>0</v>
      </c>
      <c r="JX21" s="10">
        <v>56.402193931504819</v>
      </c>
      <c r="JY21" s="10">
        <v>415.32524622289912</v>
      </c>
      <c r="JZ21" s="10">
        <v>938.32740813321652</v>
      </c>
      <c r="KA21" s="10">
        <v>215.3538313748366</v>
      </c>
      <c r="KB21" s="10">
        <v>0</v>
      </c>
      <c r="KC21" s="10">
        <v>0</v>
      </c>
      <c r="KD21" s="10">
        <v>169.20658179451445</v>
      </c>
      <c r="KE21" s="10">
        <v>230.73624790161062</v>
      </c>
      <c r="KF21" s="10">
        <v>0</v>
      </c>
      <c r="KG21" s="10">
        <v>0</v>
      </c>
      <c r="KH21" s="10">
        <v>789.63071504106756</v>
      </c>
      <c r="KI21" s="10">
        <v>0</v>
      </c>
      <c r="KJ21" s="10">
        <v>0</v>
      </c>
      <c r="KK21" s="10">
        <v>0</v>
      </c>
      <c r="KL21" s="10">
        <v>5.1274721755913468</v>
      </c>
      <c r="KM21" s="10">
        <v>0</v>
      </c>
      <c r="KN21" s="10">
        <v>0</v>
      </c>
      <c r="KO21" s="10">
        <v>0</v>
      </c>
      <c r="KP21" s="10">
        <v>15.382416526774042</v>
      </c>
      <c r="KQ21" s="10">
        <v>0</v>
      </c>
      <c r="KR21" s="10">
        <v>0</v>
      </c>
      <c r="KS21" s="10">
        <v>687.08127152924055</v>
      </c>
      <c r="KT21" s="10">
        <v>87.167026985052914</v>
      </c>
      <c r="KU21" s="10">
        <v>210.22635919924525</v>
      </c>
      <c r="KV21" s="10">
        <v>312.77580271107217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174.33405397010583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15.382416526774042</v>
      </c>
      <c r="LJ21" s="10">
        <v>0</v>
      </c>
      <c r="LK21" s="10">
        <v>0</v>
      </c>
      <c r="LL21" s="10">
        <v>0</v>
      </c>
      <c r="LM21" s="10">
        <v>46.147249580322132</v>
      </c>
      <c r="LN21" s="10">
        <v>10.254944351182694</v>
      </c>
      <c r="LO21" s="10">
        <v>15.382416526774042</v>
      </c>
      <c r="LP21" s="10">
        <v>0</v>
      </c>
      <c r="LQ21" s="10">
        <v>25.637360877956738</v>
      </c>
      <c r="LR21" s="10">
        <v>87.167026985052914</v>
      </c>
      <c r="LS21" s="10">
        <v>502.49227320795205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97.4219713362356</v>
      </c>
      <c r="ME21" s="10">
        <v>5.1274721755913468</v>
      </c>
      <c r="MF21" s="10">
        <v>8188.5730644193818</v>
      </c>
      <c r="MG21" s="10">
        <v>1579.2614300821351</v>
      </c>
      <c r="MH21" s="10">
        <v>579.40435584182228</v>
      </c>
      <c r="MI21" s="10">
        <v>0</v>
      </c>
      <c r="MJ21" s="10">
        <v>5.1274721755913468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215.3538313748366</v>
      </c>
      <c r="MQ21" s="10">
        <v>5.1274721755913468</v>
      </c>
      <c r="MR21" s="10">
        <v>0</v>
      </c>
      <c r="MS21" s="10">
        <v>271.75602530634143</v>
      </c>
      <c r="MT21" s="10">
        <v>471.72744015440395</v>
      </c>
      <c r="MU21" s="10">
        <v>1425.4372648143944</v>
      </c>
      <c r="MV21" s="10">
        <v>20.509888702365387</v>
      </c>
      <c r="MW21" s="10">
        <v>3173.905276691044</v>
      </c>
      <c r="MX21" s="10">
        <v>20.509888702365387</v>
      </c>
      <c r="MY21" s="10">
        <v>0</v>
      </c>
      <c r="MZ21" s="10">
        <v>71.784610458278863</v>
      </c>
      <c r="NA21" s="10">
        <v>0</v>
      </c>
      <c r="NB21" s="10">
        <v>0</v>
      </c>
      <c r="NC21" s="10">
        <v>0</v>
      </c>
      <c r="ND21" s="10">
        <v>0</v>
      </c>
      <c r="NE21" s="10">
        <v>82.039554809461549</v>
      </c>
      <c r="NF21" s="10">
        <v>15.382416526774042</v>
      </c>
      <c r="NG21" s="10">
        <v>0</v>
      </c>
      <c r="NH21" s="10">
        <v>2302.2350068405149</v>
      </c>
      <c r="NI21" s="10">
        <v>117.93186003860099</v>
      </c>
      <c r="NJ21" s="10">
        <v>0</v>
      </c>
      <c r="NK21" s="10">
        <v>2538.0987269177172</v>
      </c>
      <c r="NL21" s="10">
        <v>0</v>
      </c>
      <c r="NM21" s="10">
        <v>0</v>
      </c>
      <c r="NN21" s="10">
        <v>574.2768836662309</v>
      </c>
      <c r="NO21" s="10">
        <v>0</v>
      </c>
      <c r="NP21" s="10">
        <v>0</v>
      </c>
      <c r="NQ21" s="10">
        <v>0</v>
      </c>
      <c r="NR21" s="10">
        <v>0</v>
      </c>
      <c r="NS21" s="10">
        <v>487.10985668117797</v>
      </c>
      <c r="NT21" s="10">
        <v>107.6769156874183</v>
      </c>
      <c r="NU21" s="10">
        <v>0</v>
      </c>
      <c r="NV21" s="10">
        <v>0</v>
      </c>
      <c r="NW21" s="10">
        <v>41.019777404730775</v>
      </c>
      <c r="NX21" s="10">
        <v>5.1274721755913468</v>
      </c>
      <c r="NY21" s="10">
        <v>0</v>
      </c>
      <c r="NZ21" s="10">
        <v>0</v>
      </c>
      <c r="OA21" s="10">
        <v>0</v>
      </c>
      <c r="OB21" s="10">
        <v>0</v>
      </c>
      <c r="OC21" s="13">
        <f t="shared" si="0"/>
        <v>91273152.850516066</v>
      </c>
      <c r="OD21" s="11">
        <f>W_DirectConsumption_Total!E21</f>
        <v>98170.582273871929</v>
      </c>
      <c r="OE21" s="11">
        <f t="shared" si="1"/>
        <v>91371323.432789937</v>
      </c>
      <c r="OF21" s="3">
        <v>91371323.432789907</v>
      </c>
      <c r="OG21" s="11">
        <f t="shared" si="2"/>
        <v>0</v>
      </c>
    </row>
    <row r="22" spans="1:397">
      <c r="A22" s="9">
        <v>19</v>
      </c>
      <c r="B22" s="21" t="s">
        <v>801</v>
      </c>
      <c r="C22" s="10">
        <v>1121.3733614500434</v>
      </c>
      <c r="D22" s="10">
        <v>40.201488128464867</v>
      </c>
      <c r="E22" s="10">
        <v>113.25900729525536</v>
      </c>
      <c r="F22" s="10">
        <v>53.999035905888618</v>
      </c>
      <c r="G22" s="10">
        <v>2388.7624983000178</v>
      </c>
      <c r="H22" s="10">
        <v>982.30599140565039</v>
      </c>
      <c r="I22" s="10">
        <v>48.440311621458903</v>
      </c>
      <c r="J22" s="10">
        <v>14.889440047579583</v>
      </c>
      <c r="K22" s="10">
        <v>39.010332924658499</v>
      </c>
      <c r="L22" s="10">
        <v>152.96418075546757</v>
      </c>
      <c r="M22" s="10">
        <v>6.0550389526823629</v>
      </c>
      <c r="N22" s="10">
        <v>1232.9448988732399</v>
      </c>
      <c r="O22" s="10">
        <v>24.220155810729452</v>
      </c>
      <c r="P22" s="10">
        <v>158.2251162389457</v>
      </c>
      <c r="Q22" s="10">
        <v>68.736384314124251</v>
      </c>
      <c r="R22" s="10">
        <v>91.765384921047328</v>
      </c>
      <c r="S22" s="10">
        <v>112.11428631940609</v>
      </c>
      <c r="T22" s="10">
        <v>150.51764164834225</v>
      </c>
      <c r="U22" s="10">
        <v>17.470276322493376</v>
      </c>
      <c r="V22" s="10">
        <v>4.2683061469728134</v>
      </c>
      <c r="W22" s="10">
        <v>353.07825499493714</v>
      </c>
      <c r="X22" s="10">
        <v>26.106151550089532</v>
      </c>
      <c r="Y22" s="10">
        <v>372.14813824965813</v>
      </c>
      <c r="Z22" s="10">
        <v>506.8453609911158</v>
      </c>
      <c r="AA22" s="10">
        <v>6932.3247602857518</v>
      </c>
      <c r="AB22" s="10">
        <v>780.80223609507323</v>
      </c>
      <c r="AC22" s="10">
        <v>236.44430795556374</v>
      </c>
      <c r="AD22" s="10">
        <v>367.82422547368503</v>
      </c>
      <c r="AE22" s="10">
        <v>573.17932799141158</v>
      </c>
      <c r="AF22" s="10">
        <v>1043.3526956007265</v>
      </c>
      <c r="AG22" s="10">
        <v>508.99170503111918</v>
      </c>
      <c r="AH22" s="10">
        <v>375.97185182054625</v>
      </c>
      <c r="AI22" s="10">
        <v>10206.384288631994</v>
      </c>
      <c r="AJ22" s="10">
        <v>4069.6899186740461</v>
      </c>
      <c r="AK22" s="10">
        <v>754.61589367714475</v>
      </c>
      <c r="AL22" s="10">
        <v>421.66097565622755</v>
      </c>
      <c r="AM22" s="10">
        <v>202.25420685357304</v>
      </c>
      <c r="AN22" s="10">
        <v>4571.3074113344674</v>
      </c>
      <c r="AO22" s="10">
        <v>2226.7263117824591</v>
      </c>
      <c r="AP22" s="10">
        <v>96.561702959688859</v>
      </c>
      <c r="AQ22" s="10">
        <v>213.0427241070378</v>
      </c>
      <c r="AR22" s="10">
        <v>4906.2748668893728</v>
      </c>
      <c r="AS22" s="10">
        <v>4968.9267640801263</v>
      </c>
      <c r="AT22" s="10">
        <v>7259.368777504731</v>
      </c>
      <c r="AU22" s="10">
        <v>2586.3215159716956</v>
      </c>
      <c r="AV22" s="10">
        <v>942.31679254016922</v>
      </c>
      <c r="AW22" s="10">
        <v>1299.6696762426348</v>
      </c>
      <c r="AX22" s="10">
        <v>1391.1984502017267</v>
      </c>
      <c r="AY22" s="10">
        <v>1741.182670407868</v>
      </c>
      <c r="AZ22" s="10">
        <v>10442.816120961792</v>
      </c>
      <c r="BA22" s="10">
        <v>2591.6574235605026</v>
      </c>
      <c r="BB22" s="10">
        <v>468.76721555131746</v>
      </c>
      <c r="BC22" s="10">
        <v>3088.665168304643</v>
      </c>
      <c r="BD22" s="10">
        <v>2867.0102710373121</v>
      </c>
      <c r="BE22" s="10">
        <v>271.36067165125877</v>
      </c>
      <c r="BF22" s="10">
        <v>23.922367009777862</v>
      </c>
      <c r="BG22" s="10">
        <v>786.63683382527609</v>
      </c>
      <c r="BH22" s="10">
        <v>1818.0223431803913</v>
      </c>
      <c r="BI22" s="10">
        <v>1128.6376128618829</v>
      </c>
      <c r="BJ22" s="10">
        <v>14888.102305084743</v>
      </c>
      <c r="BK22" s="10">
        <v>6.6506165545855467</v>
      </c>
      <c r="BL22" s="10">
        <v>2676.1767055738333</v>
      </c>
      <c r="BM22" s="10">
        <v>235.87011605122601</v>
      </c>
      <c r="BN22" s="10">
        <v>185.5755312422425</v>
      </c>
      <c r="BO22" s="10">
        <v>74.1502456896268</v>
      </c>
      <c r="BP22" s="10">
        <v>63.230488735387951</v>
      </c>
      <c r="BQ22" s="10">
        <v>78.223808350041708</v>
      </c>
      <c r="BR22" s="10">
        <v>100.52438704083343</v>
      </c>
      <c r="BS22" s="10">
        <v>30.84964088303763</v>
      </c>
      <c r="BT22" s="10">
        <v>2604.2385377745795</v>
      </c>
      <c r="BU22" s="10">
        <v>1138.5924262691153</v>
      </c>
      <c r="BV22" s="10">
        <v>165.4282131781992</v>
      </c>
      <c r="BW22" s="10">
        <v>86.150494920202306</v>
      </c>
      <c r="BX22" s="10">
        <v>180.01597270513233</v>
      </c>
      <c r="BY22" s="10">
        <v>53.549155465593074</v>
      </c>
      <c r="BZ22" s="10">
        <v>62.138596465232119</v>
      </c>
      <c r="CA22" s="10">
        <v>167.28501445218467</v>
      </c>
      <c r="CB22" s="10">
        <v>164.9047840452734</v>
      </c>
      <c r="CC22" s="10">
        <v>104.32534326670759</v>
      </c>
      <c r="CD22" s="10">
        <v>65.116484474748034</v>
      </c>
      <c r="CE22" s="10">
        <v>2018.675037861598</v>
      </c>
      <c r="CF22" s="10">
        <v>78.516980517569664</v>
      </c>
      <c r="CG22" s="10">
        <v>98.965144849578948</v>
      </c>
      <c r="CH22" s="10">
        <v>84.274230669300437</v>
      </c>
      <c r="CI22" s="10">
        <v>68.590687152516608</v>
      </c>
      <c r="CJ22" s="10">
        <v>17379.12734886774</v>
      </c>
      <c r="CK22" s="10">
        <v>42542.517974785929</v>
      </c>
      <c r="CL22" s="10">
        <v>13840.823193900906</v>
      </c>
      <c r="CM22" s="10">
        <v>490.07731007292875</v>
      </c>
      <c r="CN22" s="10">
        <v>1564.0571134064658</v>
      </c>
      <c r="CO22" s="10">
        <v>550.4051974975398</v>
      </c>
      <c r="CP22" s="10">
        <v>130.91608366912629</v>
      </c>
      <c r="CQ22" s="10">
        <v>1134.3009493974021</v>
      </c>
      <c r="CR22" s="10">
        <v>844.81484410063456</v>
      </c>
      <c r="CS22" s="10">
        <v>855.11201863761335</v>
      </c>
      <c r="CT22" s="10">
        <v>45923.833828438881</v>
      </c>
      <c r="CU22" s="10">
        <v>1431.9435304687076</v>
      </c>
      <c r="CV22" s="10">
        <v>17181.445172536492</v>
      </c>
      <c r="CW22" s="10">
        <v>269.51032300507552</v>
      </c>
      <c r="CX22" s="10">
        <v>3802.3223195185506</v>
      </c>
      <c r="CY22" s="10">
        <v>9497.0008546682893</v>
      </c>
      <c r="CZ22" s="10">
        <v>141139.49690016767</v>
      </c>
      <c r="DA22" s="10">
        <v>54904.518510339673</v>
      </c>
      <c r="DB22" s="10">
        <v>25708.517439023926</v>
      </c>
      <c r="DC22" s="10">
        <v>28196.628276970587</v>
      </c>
      <c r="DD22" s="10">
        <v>10288.603611270122</v>
      </c>
      <c r="DE22" s="10">
        <v>872.75526008660813</v>
      </c>
      <c r="DF22" s="10">
        <v>1030.1193427841406</v>
      </c>
      <c r="DG22" s="10">
        <v>101701.98245718455</v>
      </c>
      <c r="DH22" s="10">
        <v>4865.0200252579352</v>
      </c>
      <c r="DI22" s="10">
        <v>2564.7160893171545</v>
      </c>
      <c r="DJ22" s="10">
        <v>2070.9237220913083</v>
      </c>
      <c r="DK22" s="10">
        <v>1526.5058685226988</v>
      </c>
      <c r="DL22" s="10">
        <v>9486.8174610254136</v>
      </c>
      <c r="DM22" s="10">
        <v>125391.1438781664</v>
      </c>
      <c r="DN22" s="10">
        <v>15573.487099914781</v>
      </c>
      <c r="DO22" s="10">
        <v>26462.090947989644</v>
      </c>
      <c r="DP22" s="10">
        <v>44023.460369121975</v>
      </c>
      <c r="DQ22" s="10">
        <v>15191.153224373757</v>
      </c>
      <c r="DR22" s="10">
        <v>5959.65166391803</v>
      </c>
      <c r="DS22" s="10">
        <v>3999.5462071630623</v>
      </c>
      <c r="DT22" s="10">
        <v>7300.3745542966917</v>
      </c>
      <c r="DU22" s="10">
        <v>38510.557858461259</v>
      </c>
      <c r="DV22" s="10">
        <v>11588811.349007484</v>
      </c>
      <c r="DW22" s="10">
        <v>963572.23316439276</v>
      </c>
      <c r="DX22" s="10">
        <v>15356.803757266258</v>
      </c>
      <c r="DY22" s="10">
        <v>51074.701330427102</v>
      </c>
      <c r="DZ22" s="10">
        <v>16627.58152467493</v>
      </c>
      <c r="EA22" s="10">
        <v>30182.144218812209</v>
      </c>
      <c r="EB22" s="10">
        <v>52.049645719696429</v>
      </c>
      <c r="EC22" s="10">
        <v>240.99232564044019</v>
      </c>
      <c r="ED22" s="10">
        <v>8459.263667702593</v>
      </c>
      <c r="EE22" s="10">
        <v>1358.0318303666595</v>
      </c>
      <c r="EF22" s="10">
        <v>10290.318456107043</v>
      </c>
      <c r="EG22" s="10">
        <v>64672.073153967271</v>
      </c>
      <c r="EH22" s="10">
        <v>859.38184924496272</v>
      </c>
      <c r="EI22" s="10">
        <v>2444.5031288670943</v>
      </c>
      <c r="EJ22" s="10">
        <v>14171.688899536155</v>
      </c>
      <c r="EK22" s="10">
        <v>1842.6137767716277</v>
      </c>
      <c r="EL22" s="10">
        <v>2875.405897366194</v>
      </c>
      <c r="EM22" s="10">
        <v>28905.421946653136</v>
      </c>
      <c r="EN22" s="10">
        <v>991.02627861222038</v>
      </c>
      <c r="EO22" s="10">
        <v>8223.3625954140298</v>
      </c>
      <c r="EP22" s="10">
        <v>42622.98414810477</v>
      </c>
      <c r="EQ22" s="10">
        <v>10487.729327674839</v>
      </c>
      <c r="ER22" s="10">
        <v>24208.255103599698</v>
      </c>
      <c r="ES22" s="10">
        <v>2001.3285806784486</v>
      </c>
      <c r="ET22" s="10">
        <v>0</v>
      </c>
      <c r="EU22" s="10">
        <v>53668.690475638425</v>
      </c>
      <c r="EV22" s="10">
        <v>434.48776334023279</v>
      </c>
      <c r="EW22" s="10">
        <v>1380.4343309428564</v>
      </c>
      <c r="EX22" s="10">
        <v>206.46690199310353</v>
      </c>
      <c r="EY22" s="10">
        <v>2531.178972526086</v>
      </c>
      <c r="EZ22" s="10">
        <v>117.32878757492711</v>
      </c>
      <c r="FA22" s="10">
        <v>483.54575848608238</v>
      </c>
      <c r="FB22" s="10">
        <v>224.53275591750008</v>
      </c>
      <c r="FC22" s="10">
        <v>168.63966128915413</v>
      </c>
      <c r="FD22" s="10">
        <v>3589.153734025675</v>
      </c>
      <c r="FE22" s="10">
        <v>1125.2692361042477</v>
      </c>
      <c r="FF22" s="10">
        <v>1954.6706904117668</v>
      </c>
      <c r="FG22" s="10">
        <v>1931.3399856184819</v>
      </c>
      <c r="FH22" s="10">
        <v>0</v>
      </c>
      <c r="FI22" s="10">
        <v>394.31749485318585</v>
      </c>
      <c r="FJ22" s="10">
        <v>93.353064451970795</v>
      </c>
      <c r="FK22" s="10">
        <v>240.76572235193748</v>
      </c>
      <c r="FL22" s="10">
        <v>1983.1805633954539</v>
      </c>
      <c r="FM22" s="10">
        <v>965.49787207235568</v>
      </c>
      <c r="FN22" s="10">
        <v>101.86066874646835</v>
      </c>
      <c r="FO22" s="10">
        <v>386.27887957759151</v>
      </c>
      <c r="FP22" s="10">
        <v>927.42764942812494</v>
      </c>
      <c r="FQ22" s="10">
        <v>869.54329877864757</v>
      </c>
      <c r="FR22" s="10">
        <v>330.41286576092017</v>
      </c>
      <c r="FS22" s="10">
        <v>822.60929401953604</v>
      </c>
      <c r="FT22" s="10">
        <v>469.84173935504293</v>
      </c>
      <c r="FU22" s="10">
        <v>564.32413884985135</v>
      </c>
      <c r="FV22" s="10">
        <v>2938.7869064811653</v>
      </c>
      <c r="FW22" s="10">
        <v>36.043844908961745</v>
      </c>
      <c r="FX22" s="10">
        <v>107.68162041190892</v>
      </c>
      <c r="FY22" s="10">
        <v>162.11775634888181</v>
      </c>
      <c r="FZ22" s="10">
        <v>801.37663899021572</v>
      </c>
      <c r="GA22" s="10">
        <v>57.969553251909844</v>
      </c>
      <c r="GB22" s="10">
        <v>60.451126593173093</v>
      </c>
      <c r="GC22" s="10">
        <v>388.6463752440186</v>
      </c>
      <c r="GD22" s="10">
        <v>1094.177152427083</v>
      </c>
      <c r="GE22" s="10">
        <v>649.93560222096357</v>
      </c>
      <c r="GF22" s="10">
        <v>200.31260010677065</v>
      </c>
      <c r="GG22" s="10">
        <v>72.110710146169112</v>
      </c>
      <c r="GH22" s="10">
        <v>144.12008673559956</v>
      </c>
      <c r="GI22" s="10">
        <v>54.627979236568798</v>
      </c>
      <c r="GJ22" s="10">
        <v>54.18536609017746</v>
      </c>
      <c r="GK22" s="10">
        <v>357.60125272562635</v>
      </c>
      <c r="GL22" s="10">
        <v>211.89376963858325</v>
      </c>
      <c r="GM22" s="10">
        <v>128.46304846022241</v>
      </c>
      <c r="GN22" s="10">
        <v>89.114624222842053</v>
      </c>
      <c r="GO22" s="10">
        <v>132.67943644980514</v>
      </c>
      <c r="GP22" s="10">
        <v>71.084283777285492</v>
      </c>
      <c r="GQ22" s="10">
        <v>269.96264805334658</v>
      </c>
      <c r="GR22" s="10">
        <v>110.90763698535304</v>
      </c>
      <c r="GS22" s="10">
        <v>35.436867313239404</v>
      </c>
      <c r="GT22" s="10">
        <v>14.492388312977461</v>
      </c>
      <c r="GU22" s="10">
        <v>91.868756057545369</v>
      </c>
      <c r="GV22" s="10">
        <v>150.08555567960218</v>
      </c>
      <c r="GW22" s="10">
        <v>721.16258756736306</v>
      </c>
      <c r="GX22" s="10">
        <v>33.848660374830914</v>
      </c>
      <c r="GY22" s="10">
        <v>35.436867313239404</v>
      </c>
      <c r="GZ22" s="10">
        <v>1141.6383153162271</v>
      </c>
      <c r="HA22" s="10">
        <v>1597.0025619176024</v>
      </c>
      <c r="HB22" s="10">
        <v>10794.684474853058</v>
      </c>
      <c r="HC22" s="10">
        <v>76.897958549526308</v>
      </c>
      <c r="HD22" s="10">
        <v>329.63765907597764</v>
      </c>
      <c r="HE22" s="10">
        <v>1371.6566256322203</v>
      </c>
      <c r="HF22" s="10">
        <v>4352.6010660601751</v>
      </c>
      <c r="HG22" s="10">
        <v>175.3930303793579</v>
      </c>
      <c r="HH22" s="10">
        <v>152.71181953028602</v>
      </c>
      <c r="HI22" s="10">
        <v>984.37486742147587</v>
      </c>
      <c r="HJ22" s="10">
        <v>46.230568002452202</v>
      </c>
      <c r="HK22" s="10">
        <v>504.95690083551938</v>
      </c>
      <c r="HL22" s="10">
        <v>323.43240734263662</v>
      </c>
      <c r="HM22" s="10">
        <v>253.14199626330054</v>
      </c>
      <c r="HN22" s="10">
        <v>446.18736253436953</v>
      </c>
      <c r="HO22" s="10">
        <v>40.235112761336602</v>
      </c>
      <c r="HP22" s="10">
        <v>74.21513624231325</v>
      </c>
      <c r="HQ22" s="10">
        <v>174.82354161303192</v>
      </c>
      <c r="HR22" s="10">
        <v>64.368201321427748</v>
      </c>
      <c r="HS22" s="10">
        <v>1027.2975730227167</v>
      </c>
      <c r="HT22" s="10">
        <v>345.65432353879771</v>
      </c>
      <c r="HU22" s="10">
        <v>161.00918151917233</v>
      </c>
      <c r="HV22" s="10">
        <v>6.7468305674830233</v>
      </c>
      <c r="HW22" s="10">
        <v>125.17064583790716</v>
      </c>
      <c r="HX22" s="10">
        <v>8.1380360989669782</v>
      </c>
      <c r="HY22" s="10">
        <v>32.478840540912408</v>
      </c>
      <c r="HZ22" s="10">
        <v>13.667752383948606</v>
      </c>
      <c r="IA22" s="10">
        <v>263.31128436033833</v>
      </c>
      <c r="IB22" s="10">
        <v>16.897498708228511</v>
      </c>
      <c r="IC22" s="10">
        <v>33.486642874366744</v>
      </c>
      <c r="ID22" s="10">
        <v>216.12988608236995</v>
      </c>
      <c r="IE22" s="10">
        <v>2039.5224435116165</v>
      </c>
      <c r="IF22" s="10">
        <v>428.64257373136547</v>
      </c>
      <c r="IG22" s="10">
        <v>44.249302673178775</v>
      </c>
      <c r="IH22" s="10">
        <v>4104.1172392627332</v>
      </c>
      <c r="II22" s="10">
        <v>8901.1449829070516</v>
      </c>
      <c r="IJ22" s="10">
        <v>191.1743123694157</v>
      </c>
      <c r="IK22" s="10">
        <v>8.0402976256929737</v>
      </c>
      <c r="IL22" s="10">
        <v>923.80976403483942</v>
      </c>
      <c r="IM22" s="10">
        <v>18.760694459950273</v>
      </c>
      <c r="IN22" s="10">
        <v>102.93566219560017</v>
      </c>
      <c r="IO22" s="10">
        <v>400.22814847893915</v>
      </c>
      <c r="IP22" s="10">
        <v>1415.6370790672418</v>
      </c>
      <c r="IQ22" s="10">
        <v>13.698284843773214</v>
      </c>
      <c r="IR22" s="10">
        <v>273.32739113072427</v>
      </c>
      <c r="IS22" s="10">
        <v>216.8236128215357</v>
      </c>
      <c r="IT22" s="10">
        <v>10.948295086598176</v>
      </c>
      <c r="IU22" s="10">
        <v>75.773961418068623</v>
      </c>
      <c r="IV22" s="10">
        <v>40.244259523595758</v>
      </c>
      <c r="IW22" s="10">
        <v>23.624578208826268</v>
      </c>
      <c r="IX22" s="10">
        <v>38.295195159507898</v>
      </c>
      <c r="IY22" s="10">
        <v>234.9186147112278</v>
      </c>
      <c r="IZ22" s="10">
        <v>4.9631466825265269</v>
      </c>
      <c r="JA22" s="10">
        <v>11.713026170762603</v>
      </c>
      <c r="JB22" s="10">
        <v>201.99251542630856</v>
      </c>
      <c r="JC22" s="10">
        <v>984.21451196738326</v>
      </c>
      <c r="JD22" s="10">
        <v>1063.0294338217732</v>
      </c>
      <c r="JE22" s="10">
        <v>2435.2407831493747</v>
      </c>
      <c r="JF22" s="10">
        <v>125.42660766671197</v>
      </c>
      <c r="JG22" s="10">
        <v>4067.1449461857842</v>
      </c>
      <c r="JH22" s="10">
        <v>4953.3501502591498</v>
      </c>
      <c r="JI22" s="10">
        <v>7301.8767705469827</v>
      </c>
      <c r="JJ22" s="10">
        <v>4064.2818923671407</v>
      </c>
      <c r="JK22" s="10">
        <v>1999.8747588755575</v>
      </c>
      <c r="JL22" s="10">
        <v>679.15699203692998</v>
      </c>
      <c r="JM22" s="10">
        <v>217.28656176101137</v>
      </c>
      <c r="JN22" s="10">
        <v>30.275194763411815</v>
      </c>
      <c r="JO22" s="10">
        <v>3033.9326410746335</v>
      </c>
      <c r="JP22" s="10">
        <v>6518380.5148522686</v>
      </c>
      <c r="JQ22" s="10">
        <v>910209.57942519919</v>
      </c>
      <c r="JR22" s="10">
        <v>2316315.5827365508</v>
      </c>
      <c r="JS22" s="10">
        <v>1258.9359454456339</v>
      </c>
      <c r="JT22" s="10">
        <v>225.38661610744737</v>
      </c>
      <c r="JU22" s="10">
        <v>39.109595858309035</v>
      </c>
      <c r="JV22" s="10">
        <v>5065.387504186574</v>
      </c>
      <c r="JW22" s="10">
        <v>991.04112956689698</v>
      </c>
      <c r="JX22" s="10">
        <v>4529.3245652564738</v>
      </c>
      <c r="JY22" s="10">
        <v>5144.4083076465204</v>
      </c>
      <c r="JZ22" s="10">
        <v>10133.207369563146</v>
      </c>
      <c r="KA22" s="10">
        <v>787.62218405158524</v>
      </c>
      <c r="KB22" s="10">
        <v>507.13432802056059</v>
      </c>
      <c r="KC22" s="10">
        <v>308.80698658680052</v>
      </c>
      <c r="KD22" s="10">
        <v>273.83640522375867</v>
      </c>
      <c r="KE22" s="10">
        <v>1942.778308671586</v>
      </c>
      <c r="KF22" s="10">
        <v>1084.5468130656968</v>
      </c>
      <c r="KG22" s="10">
        <v>5.6579872180802413</v>
      </c>
      <c r="KH22" s="10">
        <v>2418.5335949557871</v>
      </c>
      <c r="KI22" s="10">
        <v>166.16615093098815</v>
      </c>
      <c r="KJ22" s="10">
        <v>12879.067852355387</v>
      </c>
      <c r="KK22" s="10">
        <v>10898.772326027303</v>
      </c>
      <c r="KL22" s="10">
        <v>76339.971235787525</v>
      </c>
      <c r="KM22" s="10">
        <v>197256.0958538035</v>
      </c>
      <c r="KN22" s="10">
        <v>123637.54258602022</v>
      </c>
      <c r="KO22" s="10">
        <v>30574.869560102768</v>
      </c>
      <c r="KP22" s="10">
        <v>8729.3150138900837</v>
      </c>
      <c r="KQ22" s="10">
        <v>1751.3952013299611</v>
      </c>
      <c r="KR22" s="10">
        <v>71420.673390893237</v>
      </c>
      <c r="KS22" s="10">
        <v>2643.1086138378419</v>
      </c>
      <c r="KT22" s="10">
        <v>291.9559221065291</v>
      </c>
      <c r="KU22" s="10">
        <v>2514.675398994978</v>
      </c>
      <c r="KV22" s="10">
        <v>675.03772006228678</v>
      </c>
      <c r="KW22" s="10">
        <v>24.418681678030513</v>
      </c>
      <c r="KX22" s="10">
        <v>27.297306753895899</v>
      </c>
      <c r="KY22" s="10">
        <v>14.194599512025869</v>
      </c>
      <c r="KZ22" s="10">
        <v>3.8712544123706913</v>
      </c>
      <c r="LA22" s="10">
        <v>132.51601642345827</v>
      </c>
      <c r="LB22" s="10">
        <v>414.91906265921767</v>
      </c>
      <c r="LC22" s="10">
        <v>49.083157703999674</v>
      </c>
      <c r="LD22" s="10">
        <v>685.40903239653687</v>
      </c>
      <c r="LE22" s="10">
        <v>320.42074982391262</v>
      </c>
      <c r="LF22" s="10">
        <v>740.50148503295782</v>
      </c>
      <c r="LG22" s="10">
        <v>56.877660981753998</v>
      </c>
      <c r="LH22" s="10">
        <v>30.076668896110753</v>
      </c>
      <c r="LI22" s="10">
        <v>256.5287862817479</v>
      </c>
      <c r="LJ22" s="10">
        <v>182.44527204967514</v>
      </c>
      <c r="LK22" s="10">
        <v>1234.9301575462505</v>
      </c>
      <c r="LL22" s="10">
        <v>89.038851484525907</v>
      </c>
      <c r="LM22" s="10">
        <v>631.41235520370526</v>
      </c>
      <c r="LN22" s="10">
        <v>234.1631925798639</v>
      </c>
      <c r="LO22" s="10">
        <v>182.13659637428719</v>
      </c>
      <c r="LP22" s="10">
        <v>29355.659662879221</v>
      </c>
      <c r="LQ22" s="10">
        <v>13108.556281387322</v>
      </c>
      <c r="LR22" s="10">
        <v>1380.0762007836449</v>
      </c>
      <c r="LS22" s="10">
        <v>711.25006212049448</v>
      </c>
      <c r="LT22" s="10">
        <v>244.68313144855779</v>
      </c>
      <c r="LU22" s="10">
        <v>3.0771509431664468</v>
      </c>
      <c r="LV22" s="10">
        <v>72.164152763935704</v>
      </c>
      <c r="LW22" s="10">
        <v>62.634911133484778</v>
      </c>
      <c r="LX22" s="10">
        <v>568.28029514928744</v>
      </c>
      <c r="LY22" s="10">
        <v>1015.0627595103252</v>
      </c>
      <c r="LZ22" s="10">
        <v>2551.9507612214898</v>
      </c>
      <c r="MA22" s="10">
        <v>109.38775288288467</v>
      </c>
      <c r="MB22" s="10">
        <v>256.29689468566988</v>
      </c>
      <c r="MC22" s="10">
        <v>71.469312228381995</v>
      </c>
      <c r="MD22" s="10">
        <v>3398.1469733626654</v>
      </c>
      <c r="ME22" s="10">
        <v>2.3603446726548905</v>
      </c>
      <c r="MF22" s="10">
        <v>8856.8923394433659</v>
      </c>
      <c r="MG22" s="10">
        <v>4923.1025403262411</v>
      </c>
      <c r="MH22" s="10">
        <v>3901.0206285784534</v>
      </c>
      <c r="MI22" s="10">
        <v>939.85817260914212</v>
      </c>
      <c r="MJ22" s="10">
        <v>338.97776499803979</v>
      </c>
      <c r="MK22" s="10">
        <v>452.5367953488979</v>
      </c>
      <c r="ML22" s="10">
        <v>961.70267813358782</v>
      </c>
      <c r="MM22" s="10">
        <v>380.1726787618727</v>
      </c>
      <c r="MN22" s="10">
        <v>95.292416304509317</v>
      </c>
      <c r="MO22" s="10">
        <v>528.71563155748004</v>
      </c>
      <c r="MP22" s="10">
        <v>764.12287110739862</v>
      </c>
      <c r="MQ22" s="10">
        <v>200.73350642229886</v>
      </c>
      <c r="MR22" s="10">
        <v>324.70129490619172</v>
      </c>
      <c r="MS22" s="10">
        <v>1471.4594960040454</v>
      </c>
      <c r="MT22" s="10">
        <v>1855.3612942784991</v>
      </c>
      <c r="MU22" s="10">
        <v>908.40293340405765</v>
      </c>
      <c r="MV22" s="10">
        <v>891.39254417558357</v>
      </c>
      <c r="MW22" s="10">
        <v>1616.3998435364574</v>
      </c>
      <c r="MX22" s="10">
        <v>1002.9640815987799</v>
      </c>
      <c r="MY22" s="10">
        <v>814.35310766895259</v>
      </c>
      <c r="MZ22" s="10">
        <v>1826.6267735486049</v>
      </c>
      <c r="NA22" s="10">
        <v>3325.6060660937246</v>
      </c>
      <c r="NB22" s="10">
        <v>388.31659644087551</v>
      </c>
      <c r="NC22" s="10">
        <v>1158.9940133035948</v>
      </c>
      <c r="ND22" s="10">
        <v>25.808362749137942</v>
      </c>
      <c r="NE22" s="10">
        <v>1526.4117307194847</v>
      </c>
      <c r="NF22" s="10">
        <v>198.36070716253704</v>
      </c>
      <c r="NG22" s="10">
        <v>4219.7665724177041</v>
      </c>
      <c r="NH22" s="10">
        <v>1809.6269588181535</v>
      </c>
      <c r="NI22" s="10">
        <v>9418.3560363275119</v>
      </c>
      <c r="NJ22" s="10">
        <v>994.3168063773644</v>
      </c>
      <c r="NK22" s="10">
        <v>2079.6043438760412</v>
      </c>
      <c r="NL22" s="10">
        <v>579.29848078449629</v>
      </c>
      <c r="NM22" s="10">
        <v>1004.1438368087669</v>
      </c>
      <c r="NN22" s="10">
        <v>779.73175485090223</v>
      </c>
      <c r="NO22" s="10">
        <v>477.95102552730458</v>
      </c>
      <c r="NP22" s="10">
        <v>77.425088247413825</v>
      </c>
      <c r="NQ22" s="10">
        <v>180.46001337666453</v>
      </c>
      <c r="NR22" s="10">
        <v>494.72646131424426</v>
      </c>
      <c r="NS22" s="10">
        <v>1929.5699440183294</v>
      </c>
      <c r="NT22" s="10">
        <v>4416.8385299481442</v>
      </c>
      <c r="NU22" s="10">
        <v>391.49301031769249</v>
      </c>
      <c r="NV22" s="10">
        <v>181.45264271316984</v>
      </c>
      <c r="NW22" s="10">
        <v>959.9686722432242</v>
      </c>
      <c r="NX22" s="10">
        <v>335.38748707018487</v>
      </c>
      <c r="NY22" s="10">
        <v>150.71175224591809</v>
      </c>
      <c r="NZ22" s="10">
        <v>829.24254771653216</v>
      </c>
      <c r="OA22" s="10">
        <v>0</v>
      </c>
      <c r="OB22" s="10">
        <v>9503.0750195133096</v>
      </c>
      <c r="OC22" s="13">
        <f t="shared" si="0"/>
        <v>24449449.596128695</v>
      </c>
      <c r="OD22" s="11">
        <f>W_DirectConsumption_Total!E22</f>
        <v>864267.57671009493</v>
      </c>
      <c r="OE22" s="11">
        <f t="shared" si="1"/>
        <v>25313717.172838788</v>
      </c>
      <c r="OF22" s="3">
        <v>25313717.1728388</v>
      </c>
      <c r="OG22" s="11">
        <f t="shared" si="2"/>
        <v>0</v>
      </c>
    </row>
    <row r="23" spans="1:397">
      <c r="A23" s="9">
        <v>20</v>
      </c>
      <c r="B23" s="21" t="s">
        <v>802</v>
      </c>
      <c r="C23" s="10">
        <v>6974.6777428104888</v>
      </c>
      <c r="D23" s="10">
        <v>250.04377142942801</v>
      </c>
      <c r="E23" s="10">
        <v>704.44430419994421</v>
      </c>
      <c r="F23" s="10">
        <v>335.8612633521206</v>
      </c>
      <c r="G23" s="10">
        <v>14857.53915913379</v>
      </c>
      <c r="H23" s="10">
        <v>6109.7115112731353</v>
      </c>
      <c r="I23" s="10">
        <v>301.28730977175525</v>
      </c>
      <c r="J23" s="10">
        <v>92.608804233121489</v>
      </c>
      <c r="K23" s="10">
        <v>242.63506709077828</v>
      </c>
      <c r="L23" s="10">
        <v>951.40111548826815</v>
      </c>
      <c r="M23" s="10">
        <v>37.660913721469406</v>
      </c>
      <c r="N23" s="10">
        <v>7668.6263825306805</v>
      </c>
      <c r="O23" s="10">
        <v>150.64365488587762</v>
      </c>
      <c r="P23" s="10">
        <v>984.12289298397104</v>
      </c>
      <c r="Q23" s="10">
        <v>362.01890105221878</v>
      </c>
      <c r="R23" s="10">
        <v>505.25385159944665</v>
      </c>
      <c r="S23" s="10">
        <v>631.81921738471272</v>
      </c>
      <c r="T23" s="10">
        <v>881.15985782129042</v>
      </c>
      <c r="U23" s="10">
        <v>108.66099696686256</v>
      </c>
      <c r="V23" s="10">
        <v>26.547857213494829</v>
      </c>
      <c r="W23" s="10">
        <v>2196.0634443814206</v>
      </c>
      <c r="X23" s="10">
        <v>162.37410342207301</v>
      </c>
      <c r="Y23" s="10">
        <v>2304.1927882846921</v>
      </c>
      <c r="Z23" s="10">
        <v>2797.9990584483326</v>
      </c>
      <c r="AA23" s="10">
        <v>43117.424466884921</v>
      </c>
      <c r="AB23" s="10">
        <v>4856.4056939848906</v>
      </c>
      <c r="AC23" s="10">
        <v>1470.6278112219691</v>
      </c>
      <c r="AD23" s="10">
        <v>1666.7906776106099</v>
      </c>
      <c r="AE23" s="10">
        <v>3441.960557331015</v>
      </c>
      <c r="AF23" s="10">
        <v>6489.4076086289324</v>
      </c>
      <c r="AG23" s="10">
        <v>1235.4014484698405</v>
      </c>
      <c r="AH23" s="10">
        <v>1628.6929955497469</v>
      </c>
      <c r="AI23" s="10">
        <v>11311.502494956949</v>
      </c>
      <c r="AJ23" s="10">
        <v>2917.9999270235535</v>
      </c>
      <c r="AK23" s="10">
        <v>1059.4447204269097</v>
      </c>
      <c r="AL23" s="10">
        <v>837.06780692372422</v>
      </c>
      <c r="AM23" s="10">
        <v>933.06769443227608</v>
      </c>
      <c r="AN23" s="10">
        <v>1991.8052471082126</v>
      </c>
      <c r="AO23" s="10">
        <v>2976.5283128445903</v>
      </c>
      <c r="AP23" s="10">
        <v>574.38893365692707</v>
      </c>
      <c r="AQ23" s="10">
        <v>1256.9500806994402</v>
      </c>
      <c r="AR23" s="10">
        <v>8195.5886966283324</v>
      </c>
      <c r="AS23" s="10">
        <v>3180.5886671531571</v>
      </c>
      <c r="AT23" s="10">
        <v>12817.298966095803</v>
      </c>
      <c r="AU23" s="10">
        <v>1611.5346272065087</v>
      </c>
      <c r="AV23" s="10">
        <v>5767.0589356105856</v>
      </c>
      <c r="AW23" s="10">
        <v>7115.6523636549628</v>
      </c>
      <c r="AX23" s="10">
        <v>4043.9177848463046</v>
      </c>
      <c r="AY23" s="10">
        <v>3358.7361329667046</v>
      </c>
      <c r="AZ23" s="10">
        <v>12062.82833091972</v>
      </c>
      <c r="BA23" s="10">
        <v>4230.0814864382737</v>
      </c>
      <c r="BB23" s="10">
        <v>1495.2934479717369</v>
      </c>
      <c r="BC23" s="10">
        <v>18595.019829914683</v>
      </c>
      <c r="BD23" s="10">
        <v>14322.644666349417</v>
      </c>
      <c r="BE23" s="10">
        <v>1436.2594167080504</v>
      </c>
      <c r="BF23" s="10">
        <v>148.79147880121519</v>
      </c>
      <c r="BG23" s="10">
        <v>66.678339047847473</v>
      </c>
      <c r="BH23" s="10">
        <v>1668.2357723205023</v>
      </c>
      <c r="BI23" s="10">
        <v>992.08890059271266</v>
      </c>
      <c r="BJ23" s="10">
        <v>14695.420128118962</v>
      </c>
      <c r="BK23" s="10">
        <v>41.365265890794262</v>
      </c>
      <c r="BL23" s="10">
        <v>7701.2133703346708</v>
      </c>
      <c r="BM23" s="10">
        <v>1437.9060337262663</v>
      </c>
      <c r="BN23" s="10">
        <v>900.07587493943424</v>
      </c>
      <c r="BO23" s="10">
        <v>437.61516466486034</v>
      </c>
      <c r="BP23" s="10">
        <v>393.2787219766559</v>
      </c>
      <c r="BQ23" s="10">
        <v>314.86993439261306</v>
      </c>
      <c r="BR23" s="10">
        <v>379.07870532757727</v>
      </c>
      <c r="BS23" s="10">
        <v>165.67541097475092</v>
      </c>
      <c r="BT23" s="10">
        <v>10700.52070529274</v>
      </c>
      <c r="BU23" s="10">
        <v>3723.7393933340254</v>
      </c>
      <c r="BV23" s="10">
        <v>1000.1021718563329</v>
      </c>
      <c r="BW23" s="10">
        <v>499.15284517861784</v>
      </c>
      <c r="BX23" s="10">
        <v>889.07860177515363</v>
      </c>
      <c r="BY23" s="10">
        <v>267.5579207344349</v>
      </c>
      <c r="BZ23" s="10">
        <v>386.48740966622699</v>
      </c>
      <c r="CA23" s="10">
        <v>901.60231444139254</v>
      </c>
      <c r="CB23" s="10">
        <v>850.76621488827618</v>
      </c>
      <c r="CC23" s="10">
        <v>648.8790216600712</v>
      </c>
      <c r="CD23" s="10">
        <v>405.00917051285131</v>
      </c>
      <c r="CE23" s="10">
        <v>1178.2412067391938</v>
      </c>
      <c r="CF23" s="10">
        <v>488.35709432266066</v>
      </c>
      <c r="CG23" s="10">
        <v>615.53985213614749</v>
      </c>
      <c r="CH23" s="10">
        <v>524.1658319594676</v>
      </c>
      <c r="CI23" s="10">
        <v>426.61789150057967</v>
      </c>
      <c r="CJ23" s="10">
        <v>72340.448361499482</v>
      </c>
      <c r="CK23" s="10">
        <v>136756.06179451619</v>
      </c>
      <c r="CL23" s="10">
        <v>36481.99213281172</v>
      </c>
      <c r="CM23" s="10">
        <v>2350.0978251282882</v>
      </c>
      <c r="CN23" s="10">
        <v>1889.8369983838991</v>
      </c>
      <c r="CO23" s="10">
        <v>2011.4716588740853</v>
      </c>
      <c r="CP23" s="10">
        <v>737.62482089785908</v>
      </c>
      <c r="CQ23" s="10">
        <v>4531.5585656584244</v>
      </c>
      <c r="CR23" s="10">
        <v>4098.4186890156725</v>
      </c>
      <c r="CS23" s="10">
        <v>5205.2321899296485</v>
      </c>
      <c r="CT23" s="10">
        <v>190225.69793243436</v>
      </c>
      <c r="CU23" s="10">
        <v>5987.5620595807313</v>
      </c>
      <c r="CV23" s="10">
        <v>2478.1724111396989</v>
      </c>
      <c r="CW23" s="10">
        <v>891.74126126567376</v>
      </c>
      <c r="CX23" s="10">
        <v>15841.328809831799</v>
      </c>
      <c r="CY23" s="10">
        <v>17520.881200255972</v>
      </c>
      <c r="CZ23" s="10">
        <v>875788.19013241632</v>
      </c>
      <c r="DA23" s="10">
        <v>340072.99894981412</v>
      </c>
      <c r="DB23" s="10">
        <v>113066.94195824191</v>
      </c>
      <c r="DC23" s="10">
        <v>24257.971289841887</v>
      </c>
      <c r="DD23" s="10">
        <v>37231.109549114342</v>
      </c>
      <c r="DE23" s="10">
        <v>2402.2372284266617</v>
      </c>
      <c r="DF23" s="10">
        <v>208.39124426568071</v>
      </c>
      <c r="DG23" s="10">
        <v>37560.759594317104</v>
      </c>
      <c r="DH23" s="10">
        <v>3933.2313467933172</v>
      </c>
      <c r="DI23" s="10">
        <v>4499.4787581541204</v>
      </c>
      <c r="DJ23" s="10">
        <v>3093.3814176916967</v>
      </c>
      <c r="DK23" s="10">
        <v>3369.9257826797411</v>
      </c>
      <c r="DL23" s="10">
        <v>40134.880235137913</v>
      </c>
      <c r="DM23" s="10">
        <v>15356.272917862545</v>
      </c>
      <c r="DN23" s="10">
        <v>13747.194318836786</v>
      </c>
      <c r="DO23" s="10">
        <v>2170.2315432640266</v>
      </c>
      <c r="DP23" s="10">
        <v>1799.2558849228221</v>
      </c>
      <c r="DQ23" s="10">
        <v>680.55031813184189</v>
      </c>
      <c r="DR23" s="10">
        <v>830.39227795698935</v>
      </c>
      <c r="DS23" s="10">
        <v>4218.7075336927282</v>
      </c>
      <c r="DT23" s="10">
        <v>2095.5699773316232</v>
      </c>
      <c r="DU23" s="10">
        <v>10508.683977274206</v>
      </c>
      <c r="DV23" s="10">
        <v>48310135.065888166</v>
      </c>
      <c r="DW23" s="10">
        <v>4002132.2352479938</v>
      </c>
      <c r="DX23" s="10">
        <v>93556.106382754471</v>
      </c>
      <c r="DY23" s="10">
        <v>8033.0412230055217</v>
      </c>
      <c r="DZ23" s="10">
        <v>7818.775787419394</v>
      </c>
      <c r="EA23" s="10">
        <v>6014.7654267177577</v>
      </c>
      <c r="EB23" s="10">
        <v>245.13028541016223</v>
      </c>
      <c r="EC23" s="10">
        <v>290.79164529200148</v>
      </c>
      <c r="ED23" s="10">
        <v>7499.4609667981786</v>
      </c>
      <c r="EE23" s="10">
        <v>4411.3946500846314</v>
      </c>
      <c r="EF23" s="10">
        <v>43433.898212196094</v>
      </c>
      <c r="EG23" s="10">
        <v>270259.12821923377</v>
      </c>
      <c r="EH23" s="10">
        <v>5244.7452797357801</v>
      </c>
      <c r="EI23" s="10">
        <v>11005.875864297392</v>
      </c>
      <c r="EJ23" s="10">
        <v>64786.529507030136</v>
      </c>
      <c r="EK23" s="10">
        <v>7515.441780527578</v>
      </c>
      <c r="EL23" s="10">
        <v>13039.173913500021</v>
      </c>
      <c r="EM23" s="10">
        <v>23347.032574015444</v>
      </c>
      <c r="EN23" s="10">
        <v>3204.1994287064294</v>
      </c>
      <c r="EO23" s="10">
        <v>31062.455569372476</v>
      </c>
      <c r="EP23" s="10">
        <v>178075.00469764299</v>
      </c>
      <c r="EQ23" s="10">
        <v>44358.589958329329</v>
      </c>
      <c r="ER23" s="10">
        <v>101067.50415693286</v>
      </c>
      <c r="ES23" s="10">
        <v>8680.3312145044201</v>
      </c>
      <c r="ET23" s="10">
        <v>0</v>
      </c>
      <c r="EU23" s="10">
        <v>226826.13266286804</v>
      </c>
      <c r="EV23" s="10">
        <v>2621.1849407591067</v>
      </c>
      <c r="EW23" s="10">
        <v>7459.2865432381877</v>
      </c>
      <c r="EX23" s="10">
        <v>1284.1754186992846</v>
      </c>
      <c r="EY23" s="10">
        <v>10861.889089444672</v>
      </c>
      <c r="EZ23" s="10">
        <v>729.75737735699738</v>
      </c>
      <c r="FA23" s="10">
        <v>2596.5662102497763</v>
      </c>
      <c r="FB23" s="10">
        <v>1396.540767835472</v>
      </c>
      <c r="FC23" s="10">
        <v>965.05225979794125</v>
      </c>
      <c r="FD23" s="10">
        <v>14154.019439810469</v>
      </c>
      <c r="FE23" s="10">
        <v>4554.9667326600502</v>
      </c>
      <c r="FF23" s="10">
        <v>8840.4075851573089</v>
      </c>
      <c r="FG23" s="10">
        <v>8067.7112387526813</v>
      </c>
      <c r="FH23" s="10">
        <v>0</v>
      </c>
      <c r="FI23" s="10">
        <v>1839.1375807939726</v>
      </c>
      <c r="FJ23" s="10">
        <v>127.18275781348684</v>
      </c>
      <c r="FK23" s="10">
        <v>1243.3458426302045</v>
      </c>
      <c r="FL23" s="10">
        <v>8724.2690067485401</v>
      </c>
      <c r="FM23" s="10">
        <v>4642.4781052558374</v>
      </c>
      <c r="FN23" s="10">
        <v>144.46973460366951</v>
      </c>
      <c r="FO23" s="10">
        <v>733.56872452488869</v>
      </c>
      <c r="FP23" s="10">
        <v>3756.0365127647037</v>
      </c>
      <c r="FQ23" s="10">
        <v>5408.3541672142946</v>
      </c>
      <c r="FR23" s="10">
        <v>1303.1555613336802</v>
      </c>
      <c r="FS23" s="10">
        <v>4209.6610006809897</v>
      </c>
      <c r="FT23" s="10">
        <v>2753.992746515396</v>
      </c>
      <c r="FU23" s="10">
        <v>2638.9944248533125</v>
      </c>
      <c r="FV23" s="10">
        <v>14286.812528192029</v>
      </c>
      <c r="FW23" s="10">
        <v>213.70338072902979</v>
      </c>
      <c r="FX23" s="10">
        <v>637.69305129071745</v>
      </c>
      <c r="FY23" s="10">
        <v>979.18375675820459</v>
      </c>
      <c r="FZ23" s="10">
        <v>3910.0884702018247</v>
      </c>
      <c r="GA23" s="10">
        <v>360.55694448095301</v>
      </c>
      <c r="GB23" s="10">
        <v>375.99174518647322</v>
      </c>
      <c r="GC23" s="10">
        <v>2263.5306533867483</v>
      </c>
      <c r="GD23" s="10">
        <v>2311.777007310724</v>
      </c>
      <c r="GE23" s="10">
        <v>2936.7184585914965</v>
      </c>
      <c r="GF23" s="10">
        <v>1245.8971129495944</v>
      </c>
      <c r="GG23" s="10">
        <v>416.12222702082585</v>
      </c>
      <c r="GH23" s="10">
        <v>722.00132298726567</v>
      </c>
      <c r="GI23" s="10">
        <v>331.91251939215749</v>
      </c>
      <c r="GJ23" s="10">
        <v>233.37418666746615</v>
      </c>
      <c r="GK23" s="10">
        <v>2195.373138491821</v>
      </c>
      <c r="GL23" s="10">
        <v>1014.0878410938378</v>
      </c>
      <c r="GM23" s="10">
        <v>730.99216141343902</v>
      </c>
      <c r="GN23" s="10">
        <v>538.6959793638141</v>
      </c>
      <c r="GO23" s="10">
        <v>737.78347372386793</v>
      </c>
      <c r="GP23" s="10">
        <v>252.88633977989383</v>
      </c>
      <c r="GQ23" s="10">
        <v>1663.3827324738063</v>
      </c>
      <c r="GR23" s="10">
        <v>477.28690729700082</v>
      </c>
      <c r="GS23" s="10">
        <v>220.40895407482913</v>
      </c>
      <c r="GT23" s="10">
        <v>90.139236120238252</v>
      </c>
      <c r="GU23" s="10">
        <v>444.93813003888044</v>
      </c>
      <c r="GV23" s="10">
        <v>933.49674666986459</v>
      </c>
      <c r="GW23" s="10">
        <v>1680.5411008170445</v>
      </c>
      <c r="GX23" s="10">
        <v>210.53068162329618</v>
      </c>
      <c r="GY23" s="10">
        <v>220.40895407482913</v>
      </c>
      <c r="GZ23" s="10">
        <v>1425.4508407488427</v>
      </c>
      <c r="HA23" s="10">
        <v>5285.8826582828688</v>
      </c>
      <c r="HB23" s="10">
        <v>2173.6054072636434</v>
      </c>
      <c r="HC23" s="10">
        <v>132.04898017787414</v>
      </c>
      <c r="HD23" s="10">
        <v>331.52229987876086</v>
      </c>
      <c r="HE23" s="10">
        <v>4013.7114094606009</v>
      </c>
      <c r="HF23" s="10">
        <v>9882.012419696508</v>
      </c>
      <c r="HG23" s="10">
        <v>1052.0360160882601</v>
      </c>
      <c r="HH23" s="10">
        <v>615.02102417580647</v>
      </c>
      <c r="HI23" s="10">
        <v>3493.5716294950394</v>
      </c>
      <c r="HJ23" s="10">
        <v>277.82641269936448</v>
      </c>
      <c r="HK23" s="10">
        <v>1929.3500881900309</v>
      </c>
      <c r="HL23" s="10">
        <v>1470.4475449475826</v>
      </c>
      <c r="HM23" s="10">
        <v>913.74020176679869</v>
      </c>
      <c r="HN23" s="10">
        <v>459.33966899628263</v>
      </c>
      <c r="HO23" s="10">
        <v>114.21752522084984</v>
      </c>
      <c r="HP23" s="10">
        <v>176.57412007115164</v>
      </c>
      <c r="HQ23" s="10">
        <v>426.61789150057967</v>
      </c>
      <c r="HR23" s="10">
        <v>367.96564881960273</v>
      </c>
      <c r="HS23" s="10">
        <v>1333.5667809569495</v>
      </c>
      <c r="HT23" s="10">
        <v>1690.1145353053698</v>
      </c>
      <c r="HU23" s="10">
        <v>408.71352268217618</v>
      </c>
      <c r="HV23" s="10">
        <v>16.052192733741059</v>
      </c>
      <c r="HW23" s="10">
        <v>357.46998433984896</v>
      </c>
      <c r="HX23" s="10">
        <v>37.660913721469406</v>
      </c>
      <c r="HY23" s="10">
        <v>159.90453530918975</v>
      </c>
      <c r="HZ23" s="10">
        <v>36.426129665027787</v>
      </c>
      <c r="IA23" s="10">
        <v>89.521844092017446</v>
      </c>
      <c r="IB23" s="10">
        <v>84.13679376728922</v>
      </c>
      <c r="IC23" s="10">
        <v>153.25465654895552</v>
      </c>
      <c r="ID23" s="10">
        <v>993.16906858126845</v>
      </c>
      <c r="IE23" s="10">
        <v>9348.6640875909943</v>
      </c>
      <c r="IF23" s="10">
        <v>1714.7548792630778</v>
      </c>
      <c r="IG23" s="10">
        <v>272.60001520064492</v>
      </c>
      <c r="IH23" s="10">
        <v>21364.002640479233</v>
      </c>
      <c r="II23" s="10">
        <v>42687.290773404202</v>
      </c>
      <c r="IJ23" s="10">
        <v>1137.2361159827319</v>
      </c>
      <c r="IK23" s="10">
        <v>50.008754285885608</v>
      </c>
      <c r="IL23" s="10">
        <v>4855.170909928449</v>
      </c>
      <c r="IM23" s="10">
        <v>116.68709333373307</v>
      </c>
      <c r="IN23" s="10">
        <v>640.23553326497995</v>
      </c>
      <c r="IO23" s="10">
        <v>2489.3246577863056</v>
      </c>
      <c r="IP23" s="10">
        <v>8372.5943708381583</v>
      </c>
      <c r="IQ23" s="10">
        <v>85.200099894471762</v>
      </c>
      <c r="IR23" s="10">
        <v>1547.8018147495704</v>
      </c>
      <c r="IS23" s="10">
        <v>1340.7310935049609</v>
      </c>
      <c r="IT23" s="10">
        <v>53.138583909304415</v>
      </c>
      <c r="IU23" s="10">
        <v>346.87136161965157</v>
      </c>
      <c r="IV23" s="10">
        <v>192.00892077667189</v>
      </c>
      <c r="IW23" s="10">
        <v>146.93930271655276</v>
      </c>
      <c r="IX23" s="10">
        <v>188.40313267522691</v>
      </c>
      <c r="IY23" s="10">
        <v>366.59786214365306</v>
      </c>
      <c r="IZ23" s="10">
        <v>30.869601411040495</v>
      </c>
      <c r="JA23" s="10">
        <v>72.852259330055574</v>
      </c>
      <c r="JB23" s="10">
        <v>1061.7941110235354</v>
      </c>
      <c r="JC23" s="10">
        <v>5484.8715885750426</v>
      </c>
      <c r="JD23" s="10">
        <v>2609.5574504633546</v>
      </c>
      <c r="JE23" s="10">
        <v>14155.362900738404</v>
      </c>
      <c r="JF23" s="10">
        <v>398.54798895769017</v>
      </c>
      <c r="JG23" s="10">
        <v>25278.34055064683</v>
      </c>
      <c r="JH23" s="10">
        <v>23049.88545952498</v>
      </c>
      <c r="JI23" s="10">
        <v>45214.194789721354</v>
      </c>
      <c r="JJ23" s="10">
        <v>25132.142854232879</v>
      </c>
      <c r="JK23" s="10">
        <v>12435.510232423554</v>
      </c>
      <c r="JL23" s="10">
        <v>4224.1962570867818</v>
      </c>
      <c r="JM23" s="10">
        <v>1351.4711497753528</v>
      </c>
      <c r="JN23" s="10">
        <v>188.30456860734702</v>
      </c>
      <c r="JO23" s="10">
        <v>18723.613601300873</v>
      </c>
      <c r="JP23" s="10">
        <v>27142258.0782778</v>
      </c>
      <c r="JQ23" s="10">
        <v>3860561.5796732465</v>
      </c>
      <c r="JR23" s="10">
        <v>9646189.3651851099</v>
      </c>
      <c r="JS23" s="10">
        <v>6407.5117808019395</v>
      </c>
      <c r="JT23" s="10">
        <v>433.40920381100852</v>
      </c>
      <c r="JU23" s="10">
        <v>243.25245911899913</v>
      </c>
      <c r="JV23" s="10">
        <v>31505.515200107933</v>
      </c>
      <c r="JW23" s="10">
        <v>6164.0420097565666</v>
      </c>
      <c r="JX23" s="10">
        <v>28142.507908527801</v>
      </c>
      <c r="JY23" s="10">
        <v>31784.769130826931</v>
      </c>
      <c r="JZ23" s="10">
        <v>62546.661104442173</v>
      </c>
      <c r="KA23" s="10">
        <v>4788.7754379809903</v>
      </c>
      <c r="KB23" s="10">
        <v>3154.2558721801179</v>
      </c>
      <c r="KC23" s="10">
        <v>1920.7065997949398</v>
      </c>
      <c r="KD23" s="10">
        <v>1616.7309803261635</v>
      </c>
      <c r="KE23" s="10">
        <v>11965.713374257268</v>
      </c>
      <c r="KF23" s="10">
        <v>6745.62530034057</v>
      </c>
      <c r="KG23" s="10">
        <v>35.191345608586168</v>
      </c>
      <c r="KH23" s="10">
        <v>14639.196371140757</v>
      </c>
      <c r="KI23" s="10">
        <v>1033.514255241636</v>
      </c>
      <c r="KJ23" s="10">
        <v>80104.763485565432</v>
      </c>
      <c r="KK23" s="10">
        <v>67787.792522560267</v>
      </c>
      <c r="KL23" s="10">
        <v>474794.55637746118</v>
      </c>
      <c r="KM23" s="10">
        <v>1226886.3776166192</v>
      </c>
      <c r="KN23" s="10">
        <v>768996.34510259912</v>
      </c>
      <c r="KO23" s="10">
        <v>190168.47514054563</v>
      </c>
      <c r="KP23" s="10">
        <v>54286.419257636961</v>
      </c>
      <c r="KQ23" s="10">
        <v>10893.264945927971</v>
      </c>
      <c r="KR23" s="10">
        <v>444219.73822515499</v>
      </c>
      <c r="KS23" s="10">
        <v>16088.404158580071</v>
      </c>
      <c r="KT23" s="10">
        <v>1771.3534235510688</v>
      </c>
      <c r="KU23" s="10">
        <v>1868.1810137412922</v>
      </c>
      <c r="KV23" s="10">
        <v>4038.7426877605872</v>
      </c>
      <c r="KW23" s="10">
        <v>151.87843894231924</v>
      </c>
      <c r="KX23" s="10">
        <v>169.78280776072273</v>
      </c>
      <c r="KY23" s="10">
        <v>88.28706003557582</v>
      </c>
      <c r="KZ23" s="10">
        <v>24.078289100611588</v>
      </c>
      <c r="LA23" s="10">
        <v>824.21835767478115</v>
      </c>
      <c r="LB23" s="10">
        <v>2580.6986779629856</v>
      </c>
      <c r="LC23" s="10">
        <v>216.19859904841371</v>
      </c>
      <c r="LD23" s="10">
        <v>4250.1267222720553</v>
      </c>
      <c r="LE23" s="10">
        <v>1992.9414670967744</v>
      </c>
      <c r="LF23" s="10">
        <v>4605.7445305272422</v>
      </c>
      <c r="LG23" s="10">
        <v>353.76563217052404</v>
      </c>
      <c r="LH23" s="10">
        <v>187.06978455090541</v>
      </c>
      <c r="LI23" s="10">
        <v>1587.6879047932848</v>
      </c>
      <c r="LJ23" s="10">
        <v>1134.7665478698486</v>
      </c>
      <c r="LK23" s="10">
        <v>7680.974223095096</v>
      </c>
      <c r="LL23" s="10">
        <v>553.8006493140665</v>
      </c>
      <c r="LM23" s="10">
        <v>3903.6540110964875</v>
      </c>
      <c r="LN23" s="10">
        <v>1208.27906871044</v>
      </c>
      <c r="LO23" s="10">
        <v>959.80021209272115</v>
      </c>
      <c r="LP23" s="10">
        <v>182264.62239526285</v>
      </c>
      <c r="LQ23" s="10">
        <v>81334.40688347297</v>
      </c>
      <c r="LR23" s="10">
        <v>8539.2048369075874</v>
      </c>
      <c r="LS23" s="10">
        <v>4167.0272270110072</v>
      </c>
      <c r="LT23" s="10">
        <v>1521.8713495642965</v>
      </c>
      <c r="LU23" s="10">
        <v>19.139152874845106</v>
      </c>
      <c r="LV23" s="10">
        <v>448.8440045165288</v>
      </c>
      <c r="LW23" s="10">
        <v>389.57436980733104</v>
      </c>
      <c r="LX23" s="10">
        <v>3534.5693615641371</v>
      </c>
      <c r="LY23" s="10">
        <v>6313.4508805860023</v>
      </c>
      <c r="LZ23" s="10">
        <v>15872.531653528802</v>
      </c>
      <c r="MA23" s="10">
        <v>680.36601509933257</v>
      </c>
      <c r="MB23" s="10">
        <v>1594.1062168661313</v>
      </c>
      <c r="MC23" s="10">
        <v>444.52226031898317</v>
      </c>
      <c r="MD23" s="10">
        <v>21085.888503893202</v>
      </c>
      <c r="ME23" s="10">
        <v>12.060579291463178</v>
      </c>
      <c r="MF23" s="10">
        <v>38232.584763663959</v>
      </c>
      <c r="MG23" s="10">
        <v>28119.54790531105</v>
      </c>
      <c r="MH23" s="10">
        <v>23442.636565196168</v>
      </c>
      <c r="MI23" s="10">
        <v>5525.0412605480278</v>
      </c>
      <c r="MJ23" s="10">
        <v>2037.7238238839404</v>
      </c>
      <c r="MK23" s="10">
        <v>2157.1677466035098</v>
      </c>
      <c r="ML23" s="10">
        <v>2975.8295760243041</v>
      </c>
      <c r="MM23" s="10">
        <v>1273.0623621913101</v>
      </c>
      <c r="MN23" s="10">
        <v>592.69634709197749</v>
      </c>
      <c r="MO23" s="10">
        <v>3217.2298590586406</v>
      </c>
      <c r="MP23" s="10">
        <v>4441.8011181208958</v>
      </c>
      <c r="MQ23" s="10">
        <v>1213.5054662091593</v>
      </c>
      <c r="MR23" s="10">
        <v>1912.6805034280692</v>
      </c>
      <c r="MS23" s="10">
        <v>8873.9855748567115</v>
      </c>
      <c r="MT23" s="10">
        <v>10868.071692872734</v>
      </c>
      <c r="MU23" s="10">
        <v>4921.6341867358415</v>
      </c>
      <c r="MV23" s="10">
        <v>5533.7704879077492</v>
      </c>
      <c r="MW23" s="10">
        <v>8431.7171055812742</v>
      </c>
      <c r="MX23" s="10">
        <v>6227.71912762794</v>
      </c>
      <c r="MY23" s="10">
        <v>5065.0841995235241</v>
      </c>
      <c r="MZ23" s="10">
        <v>11324.504668002299</v>
      </c>
      <c r="NA23" s="10">
        <v>20684.485121481794</v>
      </c>
      <c r="NB23" s="10">
        <v>2415.2376143998085</v>
      </c>
      <c r="NC23" s="10">
        <v>7208.6693215061769</v>
      </c>
      <c r="ND23" s="10">
        <v>160.52192733741057</v>
      </c>
      <c r="NE23" s="10">
        <v>9451.9975158908983</v>
      </c>
      <c r="NF23" s="10">
        <v>1225.8961762558904</v>
      </c>
      <c r="NG23" s="10">
        <v>26245.95251169485</v>
      </c>
      <c r="NH23" s="10">
        <v>10078.979483046965</v>
      </c>
      <c r="NI23" s="10">
        <v>58519.687697941983</v>
      </c>
      <c r="NJ23" s="10">
        <v>6184.4159466878527</v>
      </c>
      <c r="NK23" s="10">
        <v>11637.645568341308</v>
      </c>
      <c r="NL23" s="10">
        <v>3603.0998766966468</v>
      </c>
      <c r="NM23" s="10">
        <v>6245.537757481713</v>
      </c>
      <c r="NN23" s="10">
        <v>4556.2842911663211</v>
      </c>
      <c r="NO23" s="10">
        <v>2972.7426158832</v>
      </c>
      <c r="NP23" s="10">
        <v>481.56578201223175</v>
      </c>
      <c r="NQ23" s="10">
        <v>1122.4187073054325</v>
      </c>
      <c r="NR23" s="10">
        <v>3077.0818686525167</v>
      </c>
      <c r="NS23" s="10">
        <v>11752.550077522517</v>
      </c>
      <c r="NT23" s="10">
        <v>27416.669230751697</v>
      </c>
      <c r="NU23" s="10">
        <v>2434.9941593028743</v>
      </c>
      <c r="NV23" s="10">
        <v>1128.5926275876407</v>
      </c>
      <c r="NW23" s="10">
        <v>5940.1001814416722</v>
      </c>
      <c r="NX23" s="10">
        <v>2083.4108339722807</v>
      </c>
      <c r="NY23" s="10">
        <v>564.91370582204104</v>
      </c>
      <c r="NZ23" s="10">
        <v>5157.6930037566462</v>
      </c>
      <c r="OA23" s="10">
        <v>0</v>
      </c>
      <c r="OB23" s="10">
        <v>56062.283122590641</v>
      </c>
      <c r="OC23" s="13">
        <f t="shared" si="0"/>
        <v>101286760.13283055</v>
      </c>
      <c r="OD23" s="11">
        <f>W_DirectConsumption_Total!E23</f>
        <v>4124579.8771887864</v>
      </c>
      <c r="OE23" s="11">
        <f t="shared" si="1"/>
        <v>105411340.01001933</v>
      </c>
      <c r="OF23" s="3">
        <v>105411340.01001933</v>
      </c>
      <c r="OG23" s="11">
        <f t="shared" si="2"/>
        <v>0</v>
      </c>
    </row>
    <row r="24" spans="1:397">
      <c r="A24" s="9">
        <v>21</v>
      </c>
      <c r="B24" s="21" t="s">
        <v>803</v>
      </c>
      <c r="C24" s="10">
        <v>3260.4592710622119</v>
      </c>
      <c r="D24" s="10">
        <v>116.88820083032627</v>
      </c>
      <c r="E24" s="10">
        <v>329.30725221580815</v>
      </c>
      <c r="F24" s="10">
        <v>157.00538580666048</v>
      </c>
      <c r="G24" s="10">
        <v>6945.4680320538318</v>
      </c>
      <c r="H24" s="10">
        <v>2856.1126800417505</v>
      </c>
      <c r="I24" s="10">
        <v>140.84306667950426</v>
      </c>
      <c r="J24" s="10">
        <v>43.291926233454184</v>
      </c>
      <c r="K24" s="10">
        <v>113.42484673164994</v>
      </c>
      <c r="L24" s="10">
        <v>444.7523888383526</v>
      </c>
      <c r="M24" s="10">
        <v>17.605383334938033</v>
      </c>
      <c r="N24" s="10">
        <v>3584.8601049715626</v>
      </c>
      <c r="O24" s="10">
        <v>70.421533339752131</v>
      </c>
      <c r="P24" s="10">
        <v>460.04886944083978</v>
      </c>
      <c r="Q24" s="10">
        <v>107.65258990052271</v>
      </c>
      <c r="R24" s="10">
        <v>174.6107691415985</v>
      </c>
      <c r="S24" s="10">
        <v>233.77640166065254</v>
      </c>
      <c r="T24" s="10">
        <v>360.18882626233881</v>
      </c>
      <c r="U24" s="10">
        <v>50.795860113919574</v>
      </c>
      <c r="V24" s="10">
        <v>12.410352186923532</v>
      </c>
      <c r="W24" s="10">
        <v>1026.5958774159767</v>
      </c>
      <c r="X24" s="10">
        <v>75.905177329322996</v>
      </c>
      <c r="Y24" s="10">
        <v>1067.2902880754236</v>
      </c>
      <c r="Z24" s="10">
        <v>1133.0940159502741</v>
      </c>
      <c r="AA24" s="10">
        <v>20156.143628613154</v>
      </c>
      <c r="AB24" s="10">
        <v>2270.228611682337</v>
      </c>
      <c r="AC24" s="10">
        <v>687.47578858725228</v>
      </c>
      <c r="AD24" s="10">
        <v>195.3908937336565</v>
      </c>
      <c r="AE24" s="10">
        <v>1609.0165916767135</v>
      </c>
      <c r="AF24" s="10">
        <v>3033.6095775989124</v>
      </c>
      <c r="AG24" s="10">
        <v>577.51429595427874</v>
      </c>
      <c r="AH24" s="10">
        <v>724.41823230646651</v>
      </c>
      <c r="AI24" s="10">
        <v>2632.4377278355701</v>
      </c>
      <c r="AJ24" s="10">
        <v>772.90518968793526</v>
      </c>
      <c r="AK24" s="10">
        <v>495.25963611071575</v>
      </c>
      <c r="AL24" s="10">
        <v>369.13582435058595</v>
      </c>
      <c r="AM24" s="10">
        <v>130.7416172250316</v>
      </c>
      <c r="AN24" s="10">
        <v>884.30974652869065</v>
      </c>
      <c r="AO24" s="10">
        <v>1275.6687596791164</v>
      </c>
      <c r="AP24" s="10">
        <v>243.87785111512522</v>
      </c>
      <c r="AQ24" s="10">
        <v>523.54369458323913</v>
      </c>
      <c r="AR24" s="10">
        <v>636.39131563177637</v>
      </c>
      <c r="AS24" s="10">
        <v>802.05508668512766</v>
      </c>
      <c r="AT24" s="10">
        <v>2097.3495195900769</v>
      </c>
      <c r="AU24" s="10">
        <v>701.61781782351409</v>
      </c>
      <c r="AV24" s="10">
        <v>2695.9325529779699</v>
      </c>
      <c r="AW24" s="10">
        <v>2486.3996300080516</v>
      </c>
      <c r="AX24" s="10">
        <v>1890.4141121941657</v>
      </c>
      <c r="AY24" s="10">
        <v>740.00332575051004</v>
      </c>
      <c r="AZ24" s="10">
        <v>1320.9809758034651</v>
      </c>
      <c r="BA24" s="10">
        <v>556.15694567910805</v>
      </c>
      <c r="BB24" s="10">
        <v>666.98427683675061</v>
      </c>
      <c r="BC24" s="10">
        <v>8113.7728146739819</v>
      </c>
      <c r="BD24" s="10">
        <v>5232.2622045752714</v>
      </c>
      <c r="BE24" s="10">
        <v>434.93955222543633</v>
      </c>
      <c r="BF24" s="10">
        <v>69.555694815083044</v>
      </c>
      <c r="BG24" s="10">
        <v>31.170186888087009</v>
      </c>
      <c r="BH24" s="10">
        <v>420.22029730606192</v>
      </c>
      <c r="BI24" s="10">
        <v>399.72878555556025</v>
      </c>
      <c r="BJ24" s="10">
        <v>4711.8932512491529</v>
      </c>
      <c r="BK24" s="10">
        <v>19.337060384276199</v>
      </c>
      <c r="BL24" s="10">
        <v>1735.4290162783998</v>
      </c>
      <c r="BM24" s="10">
        <v>672.17930798476527</v>
      </c>
      <c r="BN24" s="10">
        <v>181.82609018050755</v>
      </c>
      <c r="BO24" s="10">
        <v>182.40331586362029</v>
      </c>
      <c r="BP24" s="10">
        <v>183.84638007140205</v>
      </c>
      <c r="BQ24" s="10">
        <v>147.19254919374421</v>
      </c>
      <c r="BR24" s="10">
        <v>177.20828471560577</v>
      </c>
      <c r="BS24" s="10">
        <v>52.816150004814098</v>
      </c>
      <c r="BT24" s="10">
        <v>2851.783487418405</v>
      </c>
      <c r="BU24" s="10">
        <v>1144.6385296125286</v>
      </c>
      <c r="BV24" s="10">
        <v>440.42319621500718</v>
      </c>
      <c r="BW24" s="10">
        <v>198.85424783233287</v>
      </c>
      <c r="BX24" s="10">
        <v>198.85424783233287</v>
      </c>
      <c r="BY24" s="10">
        <v>63.494825142399463</v>
      </c>
      <c r="BZ24" s="10">
        <v>180.67163881428209</v>
      </c>
      <c r="CA24" s="10">
        <v>290.92174428881208</v>
      </c>
      <c r="CB24" s="10">
        <v>397.70849566466575</v>
      </c>
      <c r="CC24" s="10">
        <v>303.33209647573557</v>
      </c>
      <c r="CD24" s="10">
        <v>189.33002406097296</v>
      </c>
      <c r="CE24" s="10">
        <v>521.23479185078827</v>
      </c>
      <c r="CF24" s="10">
        <v>228.29275767108169</v>
      </c>
      <c r="CG24" s="10">
        <v>287.74700303169209</v>
      </c>
      <c r="CH24" s="10">
        <v>245.03230248135065</v>
      </c>
      <c r="CI24" s="10">
        <v>199.43147351544559</v>
      </c>
      <c r="CJ24" s="10">
        <v>2492.1718868391786</v>
      </c>
      <c r="CK24" s="10">
        <v>1846.2563474360425</v>
      </c>
      <c r="CL24" s="10">
        <v>1375.8174156991736</v>
      </c>
      <c r="CM24" s="10">
        <v>460.62609512395244</v>
      </c>
      <c r="CN24" s="10">
        <v>883.44390800402152</v>
      </c>
      <c r="CO24" s="10">
        <v>797.43728122022594</v>
      </c>
      <c r="CP24" s="10">
        <v>327.57557516646995</v>
      </c>
      <c r="CQ24" s="10">
        <v>1810.4683550830537</v>
      </c>
      <c r="CR24" s="10">
        <v>832.07082220698931</v>
      </c>
      <c r="CS24" s="10">
        <v>2433.2948671616809</v>
      </c>
      <c r="CT24" s="10">
        <v>6362.470092109982</v>
      </c>
      <c r="CU24" s="10">
        <v>2646.2911442302761</v>
      </c>
      <c r="CV24" s="10">
        <v>559.90891261934075</v>
      </c>
      <c r="CW24" s="10">
        <v>355.28240795588061</v>
      </c>
      <c r="CX24" s="10">
        <v>64.937889350181266</v>
      </c>
      <c r="CY24" s="10">
        <v>6781.5359380498185</v>
      </c>
      <c r="CZ24" s="10">
        <v>407560.58362403366</v>
      </c>
      <c r="DA24" s="10">
        <v>157639.17960671827</v>
      </c>
      <c r="DB24" s="10">
        <v>14232.076442827283</v>
      </c>
      <c r="DC24" s="10">
        <v>2504.2936261845462</v>
      </c>
      <c r="DD24" s="10">
        <v>3935.5247074625413</v>
      </c>
      <c r="DE24" s="10">
        <v>275.6252636863249</v>
      </c>
      <c r="DF24" s="10">
        <v>94.953624872042823</v>
      </c>
      <c r="DG24" s="10">
        <v>1114.0455684075541</v>
      </c>
      <c r="DH24" s="10">
        <v>84.852175417570194</v>
      </c>
      <c r="DI24" s="10">
        <v>657.46005306539087</v>
      </c>
      <c r="DJ24" s="10">
        <v>140.5544538379479</v>
      </c>
      <c r="DK24" s="10">
        <v>168.83851231047129</v>
      </c>
      <c r="DL24" s="10">
        <v>1228.6248665054295</v>
      </c>
      <c r="DM24" s="10">
        <v>3964.0973787766211</v>
      </c>
      <c r="DN24" s="10">
        <v>2591.1660914930108</v>
      </c>
      <c r="DO24" s="10">
        <v>967.71885773847907</v>
      </c>
      <c r="DP24" s="10">
        <v>572.6078776478206</v>
      </c>
      <c r="DQ24" s="10">
        <v>261.48323445006321</v>
      </c>
      <c r="DR24" s="10">
        <v>388.18427189330578</v>
      </c>
      <c r="DS24" s="10">
        <v>1183.8898760641935</v>
      </c>
      <c r="DT24" s="10">
        <v>927.89028560370116</v>
      </c>
      <c r="DU24" s="10">
        <v>3451.8095850140794</v>
      </c>
      <c r="DV24" s="10">
        <v>239223.39181934574</v>
      </c>
      <c r="DW24" s="10">
        <v>321.51470549378638</v>
      </c>
      <c r="DX24" s="10">
        <v>43567.262884298943</v>
      </c>
      <c r="DY24" s="10">
        <v>2957.1271745864769</v>
      </c>
      <c r="DZ24" s="10">
        <v>2470.2373108808952</v>
      </c>
      <c r="EA24" s="10">
        <v>2193.4575958283453</v>
      </c>
      <c r="EB24" s="10">
        <v>40.694410659446923</v>
      </c>
      <c r="EC24" s="10">
        <v>135.93664837304613</v>
      </c>
      <c r="ED24" s="10">
        <v>3505.7801863851196</v>
      </c>
      <c r="EE24" s="10">
        <v>2047.4194980008265</v>
      </c>
      <c r="EF24" s="10">
        <v>3588.6120719117948</v>
      </c>
      <c r="EG24" s="10">
        <v>2521.6103966779278</v>
      </c>
      <c r="EH24" s="10">
        <v>2451.7660890212883</v>
      </c>
      <c r="EI24" s="10">
        <v>2065.8907198604334</v>
      </c>
      <c r="EJ24" s="10">
        <v>8695.6163032516051</v>
      </c>
      <c r="EK24" s="10">
        <v>754.43396782832815</v>
      </c>
      <c r="EL24" s="10">
        <v>1890.7027250357221</v>
      </c>
      <c r="EM24" s="10">
        <v>3849.5180806787453</v>
      </c>
      <c r="EN24" s="10">
        <v>618.49731945528208</v>
      </c>
      <c r="EO24" s="10">
        <v>2362.2961081388162</v>
      </c>
      <c r="EP24" s="10">
        <v>2717.0012904115843</v>
      </c>
      <c r="EQ24" s="10">
        <v>1165.9958798876992</v>
      </c>
      <c r="ER24" s="10">
        <v>831.49359652387648</v>
      </c>
      <c r="ES24" s="10">
        <v>604.35529021902028</v>
      </c>
      <c r="ET24" s="10">
        <v>0</v>
      </c>
      <c r="EU24" s="10">
        <v>5463.4410906619169</v>
      </c>
      <c r="EV24" s="10">
        <v>1148.9677222358739</v>
      </c>
      <c r="EW24" s="10">
        <v>2427.8112231721102</v>
      </c>
      <c r="EX24" s="10">
        <v>600.31471043723127</v>
      </c>
      <c r="EY24" s="10">
        <v>488.62154075491952</v>
      </c>
      <c r="EZ24" s="10">
        <v>341.14037871961892</v>
      </c>
      <c r="FA24" s="10">
        <v>915.76854625833403</v>
      </c>
      <c r="FB24" s="10">
        <v>652.84224760048892</v>
      </c>
      <c r="FC24" s="10">
        <v>372.31056560770588</v>
      </c>
      <c r="FD24" s="10">
        <v>869.87910445087266</v>
      </c>
      <c r="FE24" s="10">
        <v>550.38468884798078</v>
      </c>
      <c r="FF24" s="10">
        <v>1014.1855252290533</v>
      </c>
      <c r="FG24" s="10">
        <v>443.59793747212711</v>
      </c>
      <c r="FH24" s="10">
        <v>0</v>
      </c>
      <c r="FI24" s="10">
        <v>477.94286561733412</v>
      </c>
      <c r="FJ24" s="10">
        <v>59.454245360610408</v>
      </c>
      <c r="FK24" s="10">
        <v>342.29483008584435</v>
      </c>
      <c r="FL24" s="10">
        <v>684.01243448857599</v>
      </c>
      <c r="FM24" s="10">
        <v>928.75612412837029</v>
      </c>
      <c r="FN24" s="10">
        <v>67.535404924188512</v>
      </c>
      <c r="FO24" s="10">
        <v>153.25341886642781</v>
      </c>
      <c r="FP24" s="10">
        <v>960.21492385801366</v>
      </c>
      <c r="FQ24" s="10">
        <v>2528.2484920337238</v>
      </c>
      <c r="FR24" s="10">
        <v>237.23975575932889</v>
      </c>
      <c r="FS24" s="10">
        <v>1155.0285919085575</v>
      </c>
      <c r="FT24" s="10">
        <v>1132.2281774256048</v>
      </c>
      <c r="FU24" s="10">
        <v>600.60332327878768</v>
      </c>
      <c r="FV24" s="10">
        <v>3267.0973664180083</v>
      </c>
      <c r="FW24" s="10">
        <v>90.047206565584702</v>
      </c>
      <c r="FX24" s="10">
        <v>271.00745822142312</v>
      </c>
      <c r="FY24" s="10">
        <v>457.73996670838886</v>
      </c>
      <c r="FZ24" s="10">
        <v>817.92879297072761</v>
      </c>
      <c r="GA24" s="10">
        <v>168.54989946891496</v>
      </c>
      <c r="GB24" s="10">
        <v>175.76522050782395</v>
      </c>
      <c r="GC24" s="10">
        <v>1038.4290039197876</v>
      </c>
      <c r="GD24" s="10">
        <v>802.34369952668408</v>
      </c>
      <c r="GE24" s="10">
        <v>333.34783199759721</v>
      </c>
      <c r="GF24" s="10">
        <v>582.42071426073687</v>
      </c>
      <c r="GG24" s="10">
        <v>194.52505520898742</v>
      </c>
      <c r="GH24" s="10">
        <v>271.00745822142312</v>
      </c>
      <c r="GI24" s="10">
        <v>147.76977487685693</v>
      </c>
      <c r="GJ24" s="10">
        <v>109.09565410830453</v>
      </c>
      <c r="GK24" s="10">
        <v>999.17765746812245</v>
      </c>
      <c r="GL24" s="10">
        <v>471.5933831030942</v>
      </c>
      <c r="GM24" s="10">
        <v>341.71760440273169</v>
      </c>
      <c r="GN24" s="10">
        <v>249.36149510469608</v>
      </c>
      <c r="GO24" s="10">
        <v>344.89234565985163</v>
      </c>
      <c r="GP24" s="10">
        <v>110.8273311576427</v>
      </c>
      <c r="GQ24" s="10">
        <v>762.80374023346269</v>
      </c>
      <c r="GR24" s="10">
        <v>218.19130821660906</v>
      </c>
      <c r="GS24" s="10">
        <v>103.03478443562094</v>
      </c>
      <c r="GT24" s="10">
        <v>42.13747486722874</v>
      </c>
      <c r="GU24" s="10">
        <v>195.67950657521288</v>
      </c>
      <c r="GV24" s="10">
        <v>436.38261643321812</v>
      </c>
      <c r="GW24" s="10">
        <v>785.60415471641511</v>
      </c>
      <c r="GX24" s="10">
        <v>98.416978970719157</v>
      </c>
      <c r="GY24" s="10">
        <v>103.03478443562094</v>
      </c>
      <c r="GZ24" s="10">
        <v>501.32050578339937</v>
      </c>
      <c r="HA24" s="10">
        <v>1823.1673201115334</v>
      </c>
      <c r="HB24" s="10">
        <v>617.05425524750024</v>
      </c>
      <c r="HC24" s="10">
        <v>34.633540986763343</v>
      </c>
      <c r="HD24" s="10">
        <v>86.006626783795639</v>
      </c>
      <c r="HE24" s="10">
        <v>558.46584841155891</v>
      </c>
      <c r="HF24" s="10">
        <v>1671.0683526113312</v>
      </c>
      <c r="HG24" s="10">
        <v>491.79628201203946</v>
      </c>
      <c r="HH24" s="10">
        <v>240.70310985800521</v>
      </c>
      <c r="HI24" s="10">
        <v>455.7196768174943</v>
      </c>
      <c r="HJ24" s="10">
        <v>129.87577870036253</v>
      </c>
      <c r="HK24" s="10">
        <v>901.91512986362864</v>
      </c>
      <c r="HL24" s="10">
        <v>495.25963611071575</v>
      </c>
      <c r="HM24" s="10">
        <v>427.14700550341456</v>
      </c>
      <c r="HN24" s="10">
        <v>214.72795411793274</v>
      </c>
      <c r="HO24" s="10">
        <v>53.39337568792682</v>
      </c>
      <c r="HP24" s="10">
        <v>82.543272685119305</v>
      </c>
      <c r="HQ24" s="10">
        <v>199.43147351544559</v>
      </c>
      <c r="HR24" s="10">
        <v>172.01325356759128</v>
      </c>
      <c r="HS24" s="10">
        <v>623.4037377617401</v>
      </c>
      <c r="HT24" s="10">
        <v>363.94079320257146</v>
      </c>
      <c r="HU24" s="10">
        <v>191.06170111031111</v>
      </c>
      <c r="HV24" s="10">
        <v>7.5039338804653912</v>
      </c>
      <c r="HW24" s="10">
        <v>167.10683526113314</v>
      </c>
      <c r="HX24" s="10">
        <v>17.605383334938033</v>
      </c>
      <c r="HY24" s="10">
        <v>74.750725963097551</v>
      </c>
      <c r="HZ24" s="10">
        <v>17.02815765182531</v>
      </c>
      <c r="IA24" s="10">
        <v>41.848862025672375</v>
      </c>
      <c r="IB24" s="10">
        <v>19.625673225832561</v>
      </c>
      <c r="IC24" s="10">
        <v>19.914286067388922</v>
      </c>
      <c r="ID24" s="10">
        <v>134.20497132370795</v>
      </c>
      <c r="IE24" s="10">
        <v>2618.8729242824211</v>
      </c>
      <c r="IF24" s="10">
        <v>772.03935116326625</v>
      </c>
      <c r="IG24" s="10">
        <v>124.96936039390438</v>
      </c>
      <c r="IH24" s="10">
        <v>6146.8762994673807</v>
      </c>
      <c r="II24" s="10">
        <v>11348.545542837679</v>
      </c>
      <c r="IJ24" s="10">
        <v>531.62485414681737</v>
      </c>
      <c r="IK24" s="10">
        <v>23.377640166065259</v>
      </c>
      <c r="IL24" s="10">
        <v>2269.6513859992242</v>
      </c>
      <c r="IM24" s="10">
        <v>54.547827054152265</v>
      </c>
      <c r="IN24" s="10">
        <v>299.29151669394656</v>
      </c>
      <c r="IO24" s="10">
        <v>1163.6869771552483</v>
      </c>
      <c r="IP24" s="10">
        <v>3507.5118634344576</v>
      </c>
      <c r="IQ24" s="10">
        <v>39.828572134777843</v>
      </c>
      <c r="IR24" s="10">
        <v>723.55239378179749</v>
      </c>
      <c r="IS24" s="10">
        <v>619.3631579799511</v>
      </c>
      <c r="IT24" s="10">
        <v>19.914286067388922</v>
      </c>
      <c r="IU24" s="10">
        <v>103.03478443562094</v>
      </c>
      <c r="IV24" s="10">
        <v>89.75859372402833</v>
      </c>
      <c r="IW24" s="10">
        <v>68.689856290413957</v>
      </c>
      <c r="IX24" s="10">
        <v>41.271636342559653</v>
      </c>
      <c r="IY24" s="10">
        <v>80.234369952668402</v>
      </c>
      <c r="IZ24" s="10">
        <v>14.43064207781806</v>
      </c>
      <c r="JA24" s="10">
        <v>34.056315303650621</v>
      </c>
      <c r="JB24" s="10">
        <v>368.26998582591688</v>
      </c>
      <c r="JC24" s="10">
        <v>1965.4534509988198</v>
      </c>
      <c r="JD24" s="10">
        <v>1202.649710765357</v>
      </c>
      <c r="JE24" s="10">
        <v>6604.9048790173256</v>
      </c>
      <c r="JF24" s="10">
        <v>183.84638007140205</v>
      </c>
      <c r="JG24" s="10">
        <v>11799.647414190269</v>
      </c>
      <c r="JH24" s="10">
        <v>10755.446153439356</v>
      </c>
      <c r="JI24" s="10">
        <v>20946.654201636025</v>
      </c>
      <c r="JJ24" s="10">
        <v>11610.606002970855</v>
      </c>
      <c r="JK24" s="10">
        <v>5813.2398546282275</v>
      </c>
      <c r="JL24" s="10">
        <v>1974.6890619286232</v>
      </c>
      <c r="JM24" s="10">
        <v>631.77351016687464</v>
      </c>
      <c r="JN24" s="10">
        <v>88.026916674690156</v>
      </c>
      <c r="JO24" s="10">
        <v>8614.8047076158255</v>
      </c>
      <c r="JP24" s="10">
        <v>90521.397464261798</v>
      </c>
      <c r="JQ24" s="10">
        <v>111855.94732494956</v>
      </c>
      <c r="JR24" s="10">
        <v>33785.885071112309</v>
      </c>
      <c r="JS24" s="10">
        <v>1657.7921618997386</v>
      </c>
      <c r="JT24" s="10">
        <v>202.60621477256555</v>
      </c>
      <c r="JU24" s="10">
        <v>113.71345957320631</v>
      </c>
      <c r="JV24" s="10">
        <v>14727.913304621112</v>
      </c>
      <c r="JW24" s="10">
        <v>2881.5106100987105</v>
      </c>
      <c r="JX24" s="10">
        <v>13128.709549557314</v>
      </c>
      <c r="JY24" s="10">
        <v>14658.934835489141</v>
      </c>
      <c r="JZ24" s="10">
        <v>28787.9764938808</v>
      </c>
      <c r="KA24" s="10">
        <v>2135.1578018339601</v>
      </c>
      <c r="KB24" s="10">
        <v>1474.5230075114494</v>
      </c>
      <c r="KC24" s="10">
        <v>897.87455008183974</v>
      </c>
      <c r="KD24" s="10">
        <v>674.48821071721602</v>
      </c>
      <c r="KE24" s="10">
        <v>5482.7781510461928</v>
      </c>
      <c r="KF24" s="10">
        <v>3153.3839068448024</v>
      </c>
      <c r="KG24" s="10">
        <v>16.450931968712588</v>
      </c>
      <c r="KH24" s="10">
        <v>6464.0618123378217</v>
      </c>
      <c r="KI24" s="10">
        <v>483.13789676534867</v>
      </c>
      <c r="KJ24" s="10">
        <v>37446.650353413192</v>
      </c>
      <c r="KK24" s="10">
        <v>31688.824164363792</v>
      </c>
      <c r="KL24" s="10">
        <v>221950.2018650391</v>
      </c>
      <c r="KM24" s="10">
        <v>573533.7476435334</v>
      </c>
      <c r="KN24" s="10">
        <v>359483.456477575</v>
      </c>
      <c r="KO24" s="10">
        <v>88898.238843348809</v>
      </c>
      <c r="KP24" s="10">
        <v>25369.934611328819</v>
      </c>
      <c r="KQ24" s="10">
        <v>5092.2849764204366</v>
      </c>
      <c r="KR24" s="10">
        <v>207659.82562821746</v>
      </c>
      <c r="KS24" s="10">
        <v>7190.7889473767391</v>
      </c>
      <c r="KT24" s="10">
        <v>786.18138039952782</v>
      </c>
      <c r="KU24" s="10">
        <v>772.32796400482243</v>
      </c>
      <c r="KV24" s="10">
        <v>1737.7379190108509</v>
      </c>
      <c r="KW24" s="10">
        <v>70.998759022864846</v>
      </c>
      <c r="KX24" s="10">
        <v>79.368531427999329</v>
      </c>
      <c r="KY24" s="10">
        <v>41.271636342559653</v>
      </c>
      <c r="KZ24" s="10">
        <v>11.255900820698088</v>
      </c>
      <c r="LA24" s="10">
        <v>385.29814347774214</v>
      </c>
      <c r="LB24" s="10">
        <v>1206.4016777055897</v>
      </c>
      <c r="LC24" s="10">
        <v>17.316770493381672</v>
      </c>
      <c r="LD24" s="10">
        <v>1986.8108012739904</v>
      </c>
      <c r="LE24" s="10">
        <v>931.64225254393386</v>
      </c>
      <c r="LF24" s="10">
        <v>2153.0517980104541</v>
      </c>
      <c r="LG24" s="10">
        <v>165.37515821179494</v>
      </c>
      <c r="LH24" s="10">
        <v>87.449690991577441</v>
      </c>
      <c r="LI24" s="10">
        <v>734.80829460249561</v>
      </c>
      <c r="LJ24" s="10">
        <v>530.47040278059183</v>
      </c>
      <c r="LK24" s="10">
        <v>3590.6323618026895</v>
      </c>
      <c r="LL24" s="10">
        <v>258.88571887605599</v>
      </c>
      <c r="LM24" s="10">
        <v>1802.6758083610321</v>
      </c>
      <c r="LN24" s="10">
        <v>559.90891261934075</v>
      </c>
      <c r="LO24" s="10">
        <v>441.28903473967625</v>
      </c>
      <c r="LP24" s="10">
        <v>85203.417245744276</v>
      </c>
      <c r="LQ24" s="10">
        <v>38009.156781606544</v>
      </c>
      <c r="LR24" s="10">
        <v>3949.9553495403588</v>
      </c>
      <c r="LS24" s="10">
        <v>1706.5677321227636</v>
      </c>
      <c r="LT24" s="10">
        <v>711.43065443643025</v>
      </c>
      <c r="LU24" s="10">
        <v>8.9469980882471969</v>
      </c>
      <c r="LV24" s="10">
        <v>209.82153581147458</v>
      </c>
      <c r="LW24" s="10">
        <v>182.11470302206391</v>
      </c>
      <c r="LX24" s="10">
        <v>1652.3085179101679</v>
      </c>
      <c r="LY24" s="10">
        <v>2951.3549177553491</v>
      </c>
      <c r="LZ24" s="10">
        <v>7419.9475435724889</v>
      </c>
      <c r="MA24" s="10">
        <v>318.05135139511003</v>
      </c>
      <c r="MB24" s="10">
        <v>745.19835689852459</v>
      </c>
      <c r="MC24" s="10">
        <v>207.80124592058007</v>
      </c>
      <c r="MD24" s="10">
        <v>9810.2390973422735</v>
      </c>
      <c r="ME24" s="10">
        <v>3.1747412571199733</v>
      </c>
      <c r="MF24" s="10">
        <v>13938.845795806019</v>
      </c>
      <c r="MG24" s="10">
        <v>12386.397321074352</v>
      </c>
      <c r="MH24" s="10">
        <v>10680.406814634702</v>
      </c>
      <c r="MI24" s="10">
        <v>2582.7963190878763</v>
      </c>
      <c r="MJ24" s="10">
        <v>950.11347440354098</v>
      </c>
      <c r="MK24" s="10">
        <v>1008.413268397926</v>
      </c>
      <c r="ML24" s="10">
        <v>1391.113896301661</v>
      </c>
      <c r="MM24" s="10">
        <v>595.11967928921672</v>
      </c>
      <c r="MN24" s="10">
        <v>277.06832789410674</v>
      </c>
      <c r="MO24" s="10">
        <v>1503.9615173501982</v>
      </c>
      <c r="MP24" s="10">
        <v>1972.9573848792852</v>
      </c>
      <c r="MQ24" s="10">
        <v>564.81533092579889</v>
      </c>
      <c r="MR24" s="10">
        <v>894.12258314160704</v>
      </c>
      <c r="MS24" s="10">
        <v>4017.7793673061042</v>
      </c>
      <c r="MT24" s="10">
        <v>4853.8907692948824</v>
      </c>
      <c r="MU24" s="10">
        <v>1615.943299874066</v>
      </c>
      <c r="MV24" s="10">
        <v>2577.0240622567489</v>
      </c>
      <c r="MW24" s="10">
        <v>2416.8439351929687</v>
      </c>
      <c r="MX24" s="10">
        <v>2901.4248961660992</v>
      </c>
      <c r="MY24" s="10">
        <v>2367.7797521283869</v>
      </c>
      <c r="MZ24" s="10">
        <v>5259.3918116815703</v>
      </c>
      <c r="NA24" s="10">
        <v>9669.3960306627687</v>
      </c>
      <c r="NB24" s="10">
        <v>1129.053436168485</v>
      </c>
      <c r="NC24" s="10">
        <v>3369.8435380120736</v>
      </c>
      <c r="ND24" s="10">
        <v>75.039338804653909</v>
      </c>
      <c r="NE24" s="10">
        <v>4379.1226449346686</v>
      </c>
      <c r="NF24" s="10">
        <v>565.68116945046791</v>
      </c>
      <c r="NG24" s="10">
        <v>12269.220507402471</v>
      </c>
      <c r="NH24" s="10">
        <v>3605.6402295636203</v>
      </c>
      <c r="NI24" s="10">
        <v>27299.600069974651</v>
      </c>
      <c r="NJ24" s="10">
        <v>2891.0348338700696</v>
      </c>
      <c r="NK24" s="10">
        <v>4220.9628077617826</v>
      </c>
      <c r="NL24" s="10">
        <v>1684.344543322924</v>
      </c>
      <c r="NM24" s="10">
        <v>2919.6075051841494</v>
      </c>
      <c r="NN24" s="10">
        <v>1854.0488941580643</v>
      </c>
      <c r="NO24" s="10">
        <v>1389.6708320938792</v>
      </c>
      <c r="NP24" s="10">
        <v>225.11801641396173</v>
      </c>
      <c r="NQ24" s="10">
        <v>524.69814594946467</v>
      </c>
      <c r="NR24" s="10">
        <v>1438.4464023169041</v>
      </c>
      <c r="NS24" s="10">
        <v>5259.9690373646827</v>
      </c>
      <c r="NT24" s="10">
        <v>12764.768756354742</v>
      </c>
      <c r="NU24" s="10">
        <v>1138.2890470982886</v>
      </c>
      <c r="NV24" s="10">
        <v>527.58427436502825</v>
      </c>
      <c r="NW24" s="10">
        <v>2757.1184753879188</v>
      </c>
      <c r="NX24" s="10">
        <v>971.47082467871178</v>
      </c>
      <c r="NY24" s="10">
        <v>264.08075002407048</v>
      </c>
      <c r="NZ24" s="10">
        <v>2411.0716783618414</v>
      </c>
      <c r="OA24" s="10">
        <v>0</v>
      </c>
      <c r="OB24" s="10">
        <v>26207.489077525377</v>
      </c>
      <c r="OC24" s="13">
        <f t="shared" si="0"/>
        <v>3501144.7755368808</v>
      </c>
      <c r="OD24" s="11">
        <f>W_DirectConsumption_Total!E24</f>
        <v>1880960.3099561455</v>
      </c>
      <c r="OE24" s="11">
        <f t="shared" si="1"/>
        <v>5382105.0854930263</v>
      </c>
      <c r="OF24" s="3">
        <v>5382105.0854930282</v>
      </c>
      <c r="OG24" s="11">
        <f t="shared" si="2"/>
        <v>0</v>
      </c>
    </row>
    <row r="25" spans="1:397">
      <c r="A25" s="9">
        <v>22</v>
      </c>
      <c r="B25" s="21" t="s">
        <v>804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55627.523053007812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3344.6928417947738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15931.30011486458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132.02734901821475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132.02734901821475</v>
      </c>
      <c r="CF25" s="10">
        <v>0</v>
      </c>
      <c r="CG25" s="10">
        <v>0</v>
      </c>
      <c r="CH25" s="10">
        <v>0</v>
      </c>
      <c r="CI25" s="10">
        <v>0</v>
      </c>
      <c r="CJ25" s="10">
        <v>17383.600954064943</v>
      </c>
      <c r="CK25" s="10">
        <v>259125.67700641617</v>
      </c>
      <c r="CL25" s="10">
        <v>51490.666117103756</v>
      </c>
      <c r="CM25" s="10">
        <v>132.02734901821475</v>
      </c>
      <c r="CN25" s="10">
        <v>29486.107947401295</v>
      </c>
      <c r="CO25" s="10">
        <v>0</v>
      </c>
      <c r="CP25" s="10">
        <v>0</v>
      </c>
      <c r="CQ25" s="10">
        <v>0</v>
      </c>
      <c r="CR25" s="10">
        <v>1320.2734901821475</v>
      </c>
      <c r="CS25" s="10">
        <v>0</v>
      </c>
      <c r="CT25" s="10">
        <v>70326.567910369049</v>
      </c>
      <c r="CU25" s="10">
        <v>109714.72703413646</v>
      </c>
      <c r="CV25" s="10">
        <v>639276.42394619586</v>
      </c>
      <c r="CW25" s="10">
        <v>0</v>
      </c>
      <c r="CX25" s="10">
        <v>0</v>
      </c>
      <c r="CY25" s="10">
        <v>1651618.1271015273</v>
      </c>
      <c r="CZ25" s="10">
        <v>0</v>
      </c>
      <c r="DA25" s="10">
        <v>0</v>
      </c>
      <c r="DB25" s="10">
        <v>0</v>
      </c>
      <c r="DC25" s="10">
        <v>924.19144312750336</v>
      </c>
      <c r="DD25" s="10">
        <v>0</v>
      </c>
      <c r="DE25" s="10">
        <v>13070.70755280326</v>
      </c>
      <c r="DF25" s="10">
        <v>0</v>
      </c>
      <c r="DG25" s="10">
        <v>27329.661246770454</v>
      </c>
      <c r="DH25" s="10">
        <v>0</v>
      </c>
      <c r="DI25" s="10">
        <v>0</v>
      </c>
      <c r="DJ25" s="10">
        <v>0</v>
      </c>
      <c r="DK25" s="10">
        <v>9549.9782456508674</v>
      </c>
      <c r="DL25" s="10">
        <v>0</v>
      </c>
      <c r="DM25" s="10">
        <v>24909.159848103183</v>
      </c>
      <c r="DN25" s="10">
        <v>924.19144312750336</v>
      </c>
      <c r="DO25" s="10">
        <v>1144.2370248245279</v>
      </c>
      <c r="DP25" s="10">
        <v>4752.9845646557314</v>
      </c>
      <c r="DQ25" s="10">
        <v>1100.227908485123</v>
      </c>
      <c r="DR25" s="10">
        <v>33710.983115984171</v>
      </c>
      <c r="DS25" s="10">
        <v>1804.3737699156018</v>
      </c>
      <c r="DT25" s="10">
        <v>0</v>
      </c>
      <c r="DU25" s="10">
        <v>3916.8113542070378</v>
      </c>
      <c r="DV25" s="10">
        <v>0</v>
      </c>
      <c r="DW25" s="10">
        <v>836.17321044869345</v>
      </c>
      <c r="DX25" s="10">
        <v>9329.9326639538431</v>
      </c>
      <c r="DY25" s="10">
        <v>0</v>
      </c>
      <c r="DZ25" s="10">
        <v>12938.680203785047</v>
      </c>
      <c r="EA25" s="10">
        <v>12894.671087445642</v>
      </c>
      <c r="EB25" s="10">
        <v>0</v>
      </c>
      <c r="EC25" s="10">
        <v>704.1458614304787</v>
      </c>
      <c r="ED25" s="10">
        <v>1147141.6265029286</v>
      </c>
      <c r="EE25" s="10">
        <v>500559.68924439151</v>
      </c>
      <c r="EF25" s="10">
        <v>1090853.9667048296</v>
      </c>
      <c r="EG25" s="10">
        <v>1787342.2418922519</v>
      </c>
      <c r="EH25" s="10">
        <v>23940.959288636277</v>
      </c>
      <c r="EI25" s="10">
        <v>83573.311928529947</v>
      </c>
      <c r="EJ25" s="10">
        <v>1214607.6018512363</v>
      </c>
      <c r="EK25" s="10">
        <v>624841.43378687103</v>
      </c>
      <c r="EL25" s="10">
        <v>212432.00457030753</v>
      </c>
      <c r="EM25" s="10">
        <v>25657.314825873065</v>
      </c>
      <c r="EN25" s="10">
        <v>154648.03481666886</v>
      </c>
      <c r="EO25" s="10">
        <v>1503571.4597357691</v>
      </c>
      <c r="EP25" s="10">
        <v>54699414.798526108</v>
      </c>
      <c r="EQ25" s="10">
        <v>971017.14291263011</v>
      </c>
      <c r="ER25" s="10">
        <v>1672566.466479084</v>
      </c>
      <c r="ES25" s="10">
        <v>78556.27266583778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2288.4740496490558</v>
      </c>
      <c r="FA25" s="10">
        <v>16591.436859955655</v>
      </c>
      <c r="FB25" s="10">
        <v>0</v>
      </c>
      <c r="FC25" s="10">
        <v>0</v>
      </c>
      <c r="FD25" s="10">
        <v>29798792.718992766</v>
      </c>
      <c r="FE25" s="10">
        <v>3255134.2900440847</v>
      </c>
      <c r="FF25" s="10">
        <v>321090.51281229826</v>
      </c>
      <c r="FG25" s="10">
        <v>21909498.478409346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11398.361131905875</v>
      </c>
      <c r="FN25" s="10">
        <v>0</v>
      </c>
      <c r="FO25" s="10">
        <v>0</v>
      </c>
      <c r="FP25" s="10">
        <v>1848.3828862550067</v>
      </c>
      <c r="FQ25" s="10">
        <v>13510.798716197311</v>
      </c>
      <c r="FR25" s="10">
        <v>0</v>
      </c>
      <c r="FS25" s="10">
        <v>6513.3492182319278</v>
      </c>
      <c r="FT25" s="10">
        <v>0</v>
      </c>
      <c r="FU25" s="10">
        <v>132.02734901821475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1100.227908485123</v>
      </c>
      <c r="GD25" s="10">
        <v>2728.5652130431049</v>
      </c>
      <c r="GE25" s="10">
        <v>0</v>
      </c>
      <c r="GF25" s="10">
        <v>0</v>
      </c>
      <c r="GG25" s="10">
        <v>132.02734901821475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20376.220865144474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15931.30011486458</v>
      </c>
      <c r="GX25" s="10">
        <v>264.0546980364295</v>
      </c>
      <c r="GY25" s="10">
        <v>88.018232678809838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2464.5105150066752</v>
      </c>
      <c r="IU25" s="10">
        <v>0</v>
      </c>
      <c r="IV25" s="10">
        <v>46077.54480735695</v>
      </c>
      <c r="IW25" s="10">
        <v>0</v>
      </c>
      <c r="IX25" s="10">
        <v>0</v>
      </c>
      <c r="IY25" s="10">
        <v>3960.8204705464427</v>
      </c>
      <c r="IZ25" s="10">
        <v>0</v>
      </c>
      <c r="JA25" s="10">
        <v>0</v>
      </c>
      <c r="JB25" s="10">
        <v>127142.3371045408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1012.2096758063132</v>
      </c>
      <c r="JJ25" s="10">
        <v>65529.574229373924</v>
      </c>
      <c r="JK25" s="10">
        <v>0</v>
      </c>
      <c r="JL25" s="10">
        <v>0</v>
      </c>
      <c r="JM25" s="10">
        <v>0</v>
      </c>
      <c r="JN25" s="10">
        <v>176.03646535761968</v>
      </c>
      <c r="JO25" s="10">
        <v>220.0455816970246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1936.4011189338164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0</v>
      </c>
      <c r="NJ25" s="10">
        <v>0</v>
      </c>
      <c r="NK25" s="10">
        <v>0</v>
      </c>
      <c r="NL25" s="10">
        <v>0</v>
      </c>
      <c r="NM25" s="10">
        <v>0</v>
      </c>
      <c r="NN25" s="10">
        <v>0</v>
      </c>
      <c r="NO25" s="10">
        <v>0</v>
      </c>
      <c r="NP25" s="10">
        <v>0</v>
      </c>
      <c r="NQ25" s="10">
        <v>0</v>
      </c>
      <c r="NR25" s="10">
        <v>0</v>
      </c>
      <c r="NS25" s="10">
        <v>0</v>
      </c>
      <c r="NT25" s="10">
        <v>0</v>
      </c>
      <c r="NU25" s="10">
        <v>13950.889879591359</v>
      </c>
      <c r="NV25" s="10">
        <v>0</v>
      </c>
      <c r="NW25" s="10">
        <v>0</v>
      </c>
      <c r="NX25" s="10">
        <v>748.15497776988366</v>
      </c>
      <c r="NY25" s="10">
        <v>0</v>
      </c>
      <c r="NZ25" s="10">
        <v>27417.679479449267</v>
      </c>
      <c r="OA25" s="10">
        <v>0</v>
      </c>
      <c r="OB25" s="10">
        <v>44713.262200835394</v>
      </c>
      <c r="OC25" s="13">
        <f t="shared" si="0"/>
        <v>124568375.91719806</v>
      </c>
      <c r="OD25" s="11">
        <f>W_DirectConsumption_Total!E25</f>
        <v>173527.94572627335</v>
      </c>
      <c r="OE25" s="11">
        <f t="shared" si="1"/>
        <v>124741903.86292434</v>
      </c>
      <c r="OF25" s="3">
        <v>124741903.86292431</v>
      </c>
      <c r="OG25" s="11">
        <f t="shared" si="2"/>
        <v>0</v>
      </c>
    </row>
    <row r="26" spans="1:397">
      <c r="A26" s="9">
        <v>23</v>
      </c>
      <c r="B26" s="21" t="s">
        <v>805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2056.894095785291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123.67401208835612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589.07884705243305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4.8818688982245835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4.8818688982245835</v>
      </c>
      <c r="CF26" s="10">
        <v>0</v>
      </c>
      <c r="CG26" s="10">
        <v>0</v>
      </c>
      <c r="CH26" s="10">
        <v>0</v>
      </c>
      <c r="CI26" s="10">
        <v>0</v>
      </c>
      <c r="CJ26" s="10">
        <v>642.7794049329035</v>
      </c>
      <c r="CK26" s="10">
        <v>9581.4813575821172</v>
      </c>
      <c r="CL26" s="10">
        <v>1903.9288703075877</v>
      </c>
      <c r="CM26" s="10">
        <v>4.8818688982245835</v>
      </c>
      <c r="CN26" s="10">
        <v>1090.2840539368237</v>
      </c>
      <c r="CO26" s="10">
        <v>0</v>
      </c>
      <c r="CP26" s="10">
        <v>0</v>
      </c>
      <c r="CQ26" s="10">
        <v>0</v>
      </c>
      <c r="CR26" s="10">
        <v>48.818688982245838</v>
      </c>
      <c r="CS26" s="10">
        <v>0</v>
      </c>
      <c r="CT26" s="10">
        <v>2600.4088331209614</v>
      </c>
      <c r="CU26" s="10">
        <v>4056.8330544246287</v>
      </c>
      <c r="CV26" s="10">
        <v>23638.009205203434</v>
      </c>
      <c r="CW26" s="10">
        <v>0</v>
      </c>
      <c r="CX26" s="10">
        <v>0</v>
      </c>
      <c r="CY26" s="10">
        <v>61070.552627156801</v>
      </c>
      <c r="CZ26" s="10">
        <v>0</v>
      </c>
      <c r="DA26" s="10">
        <v>0</v>
      </c>
      <c r="DB26" s="10">
        <v>0</v>
      </c>
      <c r="DC26" s="10">
        <v>34.173082287572086</v>
      </c>
      <c r="DD26" s="10">
        <v>0</v>
      </c>
      <c r="DE26" s="10">
        <v>483.30502092423376</v>
      </c>
      <c r="DF26" s="10">
        <v>0</v>
      </c>
      <c r="DG26" s="10">
        <v>1010.5468619324888</v>
      </c>
      <c r="DH26" s="10">
        <v>0</v>
      </c>
      <c r="DI26" s="10">
        <v>0</v>
      </c>
      <c r="DJ26" s="10">
        <v>0</v>
      </c>
      <c r="DK26" s="10">
        <v>353.12185030491156</v>
      </c>
      <c r="DL26" s="10">
        <v>0</v>
      </c>
      <c r="DM26" s="10">
        <v>921.04593213170472</v>
      </c>
      <c r="DN26" s="10">
        <v>34.173082287572086</v>
      </c>
      <c r="DO26" s="10">
        <v>42.309530451279727</v>
      </c>
      <c r="DP26" s="10">
        <v>175.74728033608503</v>
      </c>
      <c r="DQ26" s="10">
        <v>40.682240818538197</v>
      </c>
      <c r="DR26" s="10">
        <v>1246.5038586800104</v>
      </c>
      <c r="DS26" s="10">
        <v>66.71887494240265</v>
      </c>
      <c r="DT26" s="10">
        <v>0</v>
      </c>
      <c r="DU26" s="10">
        <v>144.82877731399597</v>
      </c>
      <c r="DV26" s="10">
        <v>0</v>
      </c>
      <c r="DW26" s="10">
        <v>30.91850302208903</v>
      </c>
      <c r="DX26" s="10">
        <v>344.98540214120391</v>
      </c>
      <c r="DY26" s="10">
        <v>0</v>
      </c>
      <c r="DZ26" s="10">
        <v>478.42315202600918</v>
      </c>
      <c r="EA26" s="10">
        <v>476.79586239326767</v>
      </c>
      <c r="EB26" s="10">
        <v>0</v>
      </c>
      <c r="EC26" s="10">
        <v>26.036634123864445</v>
      </c>
      <c r="ED26" s="10">
        <v>42416.931567040665</v>
      </c>
      <c r="EE26" s="10">
        <v>18508.792282802136</v>
      </c>
      <c r="EF26" s="10">
        <v>40335.628126764248</v>
      </c>
      <c r="EG26" s="10">
        <v>66089.113854531664</v>
      </c>
      <c r="EH26" s="10">
        <v>885.24556021139119</v>
      </c>
      <c r="EI26" s="10">
        <v>3090.2230125761616</v>
      </c>
      <c r="EJ26" s="10">
        <v>44911.566574033423</v>
      </c>
      <c r="EK26" s="10">
        <v>23104.258205664213</v>
      </c>
      <c r="EL26" s="10">
        <v>7854.9270572433552</v>
      </c>
      <c r="EM26" s="10">
        <v>948.7098558883107</v>
      </c>
      <c r="EN26" s="10">
        <v>5718.295769453729</v>
      </c>
      <c r="EO26" s="10">
        <v>55596.350302614301</v>
      </c>
      <c r="EP26" s="10">
        <v>2022576.1847204051</v>
      </c>
      <c r="EQ26" s="10">
        <v>35904.51845680907</v>
      </c>
      <c r="ER26" s="10">
        <v>61845.142492341765</v>
      </c>
      <c r="ES26" s="10">
        <v>2904.7119944436272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84.619060902559454</v>
      </c>
      <c r="FA26" s="10">
        <v>613.4881915435559</v>
      </c>
      <c r="FB26" s="10">
        <v>0</v>
      </c>
      <c r="FC26" s="10">
        <v>0</v>
      </c>
      <c r="FD26" s="10">
        <v>1101845.9467774522</v>
      </c>
      <c r="FE26" s="10">
        <v>120362.47768572711</v>
      </c>
      <c r="FF26" s="10">
        <v>11872.705160482186</v>
      </c>
      <c r="FG26" s="10">
        <v>810129.87076404225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421.4680148800557</v>
      </c>
      <c r="FN26" s="10">
        <v>0</v>
      </c>
      <c r="FO26" s="10">
        <v>0</v>
      </c>
      <c r="FP26" s="10">
        <v>68.346164575144172</v>
      </c>
      <c r="FQ26" s="10">
        <v>499.57791725164907</v>
      </c>
      <c r="FR26" s="10">
        <v>0</v>
      </c>
      <c r="FS26" s="10">
        <v>240.83886564574613</v>
      </c>
      <c r="FT26" s="10">
        <v>0</v>
      </c>
      <c r="FU26" s="10">
        <v>4.8818688982245835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40.682240818538197</v>
      </c>
      <c r="GD26" s="10">
        <v>100.89195722997474</v>
      </c>
      <c r="GE26" s="10">
        <v>0</v>
      </c>
      <c r="GF26" s="10">
        <v>0</v>
      </c>
      <c r="GG26" s="10">
        <v>4.8818688982245835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753.43509995932732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589.07884705243305</v>
      </c>
      <c r="GX26" s="10">
        <v>9.763737796449167</v>
      </c>
      <c r="GY26" s="10">
        <v>3.2545792654830557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91.128219433525558</v>
      </c>
      <c r="IU26" s="10">
        <v>0</v>
      </c>
      <c r="IV26" s="10">
        <v>1703.7722454803795</v>
      </c>
      <c r="IW26" s="10">
        <v>0</v>
      </c>
      <c r="IX26" s="10">
        <v>0</v>
      </c>
      <c r="IY26" s="10">
        <v>146.45606694673751</v>
      </c>
      <c r="IZ26" s="10">
        <v>0</v>
      </c>
      <c r="JA26" s="10">
        <v>0</v>
      </c>
      <c r="JB26" s="10">
        <v>4701.2397489902733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37.427661553055145</v>
      </c>
      <c r="JJ26" s="10">
        <v>2423.0342631521348</v>
      </c>
      <c r="JK26" s="10">
        <v>0</v>
      </c>
      <c r="JL26" s="10">
        <v>0</v>
      </c>
      <c r="JM26" s="10">
        <v>0</v>
      </c>
      <c r="JN26" s="10">
        <v>6.5091585309661113</v>
      </c>
      <c r="JO26" s="10">
        <v>8.1364481637076391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71.600743840627231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0</v>
      </c>
      <c r="NJ26" s="10">
        <v>0</v>
      </c>
      <c r="NK26" s="10">
        <v>0</v>
      </c>
      <c r="NL26" s="10">
        <v>0</v>
      </c>
      <c r="NM26" s="10">
        <v>0</v>
      </c>
      <c r="NN26" s="10">
        <v>0</v>
      </c>
      <c r="NO26" s="10">
        <v>0</v>
      </c>
      <c r="NP26" s="10">
        <v>0</v>
      </c>
      <c r="NQ26" s="10">
        <v>0</v>
      </c>
      <c r="NR26" s="10">
        <v>0</v>
      </c>
      <c r="NS26" s="10">
        <v>0</v>
      </c>
      <c r="NT26" s="10">
        <v>0</v>
      </c>
      <c r="NU26" s="10">
        <v>515.85081357906438</v>
      </c>
      <c r="NV26" s="10">
        <v>0</v>
      </c>
      <c r="NW26" s="10">
        <v>0</v>
      </c>
      <c r="NX26" s="10">
        <v>27.663923756605975</v>
      </c>
      <c r="NY26" s="10">
        <v>0</v>
      </c>
      <c r="NZ26" s="10">
        <v>1013.8014411979719</v>
      </c>
      <c r="OA26" s="10">
        <v>0</v>
      </c>
      <c r="OB26" s="10">
        <v>1653.3262668653922</v>
      </c>
      <c r="OC26" s="13">
        <f t="shared" si="0"/>
        <v>4606064.4602401191</v>
      </c>
      <c r="OD26" s="11">
        <f>W_DirectConsumption_Total!E26</f>
        <v>6416.4030218998523</v>
      </c>
      <c r="OE26" s="11">
        <f t="shared" si="1"/>
        <v>4612480.8632620191</v>
      </c>
      <c r="OF26" s="3">
        <v>4612480.8632620201</v>
      </c>
      <c r="OG26" s="11">
        <f t="shared" si="2"/>
        <v>0</v>
      </c>
    </row>
    <row r="27" spans="1:397">
      <c r="A27" s="9">
        <v>24</v>
      </c>
      <c r="B27" s="21" t="s">
        <v>806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1924.8028329458455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115.73181590497173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551.24891259999686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4.56836115414362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4.56836115414362</v>
      </c>
      <c r="CF27" s="10">
        <v>0</v>
      </c>
      <c r="CG27" s="10">
        <v>0</v>
      </c>
      <c r="CH27" s="10">
        <v>0</v>
      </c>
      <c r="CI27" s="10">
        <v>0</v>
      </c>
      <c r="CJ27" s="10">
        <v>601.50088529557672</v>
      </c>
      <c r="CK27" s="10">
        <v>8966.1701585325463</v>
      </c>
      <c r="CL27" s="10">
        <v>1781.6608501160119</v>
      </c>
      <c r="CM27" s="10">
        <v>4.56836115414362</v>
      </c>
      <c r="CN27" s="10">
        <v>1020.2673244254086</v>
      </c>
      <c r="CO27" s="10">
        <v>0</v>
      </c>
      <c r="CP27" s="10">
        <v>0</v>
      </c>
      <c r="CQ27" s="10">
        <v>0</v>
      </c>
      <c r="CR27" s="10">
        <v>45.683611541436207</v>
      </c>
      <c r="CS27" s="10">
        <v>0</v>
      </c>
      <c r="CT27" s="10">
        <v>2433.4137081071685</v>
      </c>
      <c r="CU27" s="10">
        <v>3796.3081190933485</v>
      </c>
      <c r="CV27" s="10">
        <v>22120.004708363409</v>
      </c>
      <c r="CW27" s="10">
        <v>0</v>
      </c>
      <c r="CX27" s="10">
        <v>0</v>
      </c>
      <c r="CY27" s="10">
        <v>57148.675251285313</v>
      </c>
      <c r="CZ27" s="10">
        <v>0</v>
      </c>
      <c r="DA27" s="10">
        <v>0</v>
      </c>
      <c r="DB27" s="10">
        <v>0</v>
      </c>
      <c r="DC27" s="10">
        <v>31.978528079005343</v>
      </c>
      <c r="DD27" s="10">
        <v>0</v>
      </c>
      <c r="DE27" s="10">
        <v>452.2677542602184</v>
      </c>
      <c r="DF27" s="10">
        <v>0</v>
      </c>
      <c r="DG27" s="10">
        <v>945.65075890772937</v>
      </c>
      <c r="DH27" s="10">
        <v>0</v>
      </c>
      <c r="DI27" s="10">
        <v>0</v>
      </c>
      <c r="DJ27" s="10">
        <v>0</v>
      </c>
      <c r="DK27" s="10">
        <v>330.44479014972188</v>
      </c>
      <c r="DL27" s="10">
        <v>0</v>
      </c>
      <c r="DM27" s="10">
        <v>861.89747108176311</v>
      </c>
      <c r="DN27" s="10">
        <v>31.978528079005343</v>
      </c>
      <c r="DO27" s="10">
        <v>39.592463335911376</v>
      </c>
      <c r="DP27" s="10">
        <v>164.46100154917033</v>
      </c>
      <c r="DQ27" s="10">
        <v>38.069676284530168</v>
      </c>
      <c r="DR27" s="10">
        <v>1166.4548813580045</v>
      </c>
      <c r="DS27" s="10">
        <v>62.434269106629479</v>
      </c>
      <c r="DT27" s="10">
        <v>0</v>
      </c>
      <c r="DU27" s="10">
        <v>135.52804757292742</v>
      </c>
      <c r="DV27" s="10">
        <v>0</v>
      </c>
      <c r="DW27" s="10">
        <v>28.932953976242931</v>
      </c>
      <c r="DX27" s="10">
        <v>322.83085489281586</v>
      </c>
      <c r="DY27" s="10">
        <v>0</v>
      </c>
      <c r="DZ27" s="10">
        <v>447.69939310607481</v>
      </c>
      <c r="EA27" s="10">
        <v>446.17660605469365</v>
      </c>
      <c r="EB27" s="10">
        <v>0</v>
      </c>
      <c r="EC27" s="10">
        <v>24.364592822099308</v>
      </c>
      <c r="ED27" s="10">
        <v>39692.967281302539</v>
      </c>
      <c r="EE27" s="10">
        <v>17320.179922409847</v>
      </c>
      <c r="EF27" s="10">
        <v>37745.322642585976</v>
      </c>
      <c r="EG27" s="10">
        <v>61844.950517744946</v>
      </c>
      <c r="EH27" s="10">
        <v>828.3961559513765</v>
      </c>
      <c r="EI27" s="10">
        <v>2891.7726105729121</v>
      </c>
      <c r="EJ27" s="10">
        <v>42027.399831069924</v>
      </c>
      <c r="EK27" s="10">
        <v>21620.530555510373</v>
      </c>
      <c r="EL27" s="10">
        <v>7350.4930970170853</v>
      </c>
      <c r="EM27" s="10">
        <v>887.78485095524354</v>
      </c>
      <c r="EN27" s="10">
        <v>5351.0736985535605</v>
      </c>
      <c r="EO27" s="10">
        <v>52026.019610438932</v>
      </c>
      <c r="EP27" s="10">
        <v>1892688.7768192671</v>
      </c>
      <c r="EQ27" s="10">
        <v>33598.77350167495</v>
      </c>
      <c r="ER27" s="10">
        <v>57873.521887742769</v>
      </c>
      <c r="ES27" s="10">
        <v>2718.1748867154538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79.184926671822751</v>
      </c>
      <c r="FA27" s="10">
        <v>574.09071837071497</v>
      </c>
      <c r="FB27" s="10">
        <v>0</v>
      </c>
      <c r="FC27" s="10">
        <v>0</v>
      </c>
      <c r="FD27" s="10">
        <v>1031086.7264254721</v>
      </c>
      <c r="FE27" s="10">
        <v>112632.94425541096</v>
      </c>
      <c r="FF27" s="10">
        <v>11110.254326877284</v>
      </c>
      <c r="FG27" s="10">
        <v>758104.30565961997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394.40184630773257</v>
      </c>
      <c r="FN27" s="10">
        <v>0</v>
      </c>
      <c r="FO27" s="10">
        <v>0</v>
      </c>
      <c r="FP27" s="10">
        <v>63.957056158010687</v>
      </c>
      <c r="FQ27" s="10">
        <v>467.49562477403049</v>
      </c>
      <c r="FR27" s="10">
        <v>0</v>
      </c>
      <c r="FS27" s="10">
        <v>225.37248360441862</v>
      </c>
      <c r="FT27" s="10">
        <v>0</v>
      </c>
      <c r="FU27" s="10">
        <v>4.56836115414362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38.069676284530168</v>
      </c>
      <c r="GD27" s="10">
        <v>94.41279718563483</v>
      </c>
      <c r="GE27" s="10">
        <v>0</v>
      </c>
      <c r="GF27" s="10">
        <v>0</v>
      </c>
      <c r="GG27" s="10">
        <v>4.56836115414362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705.05040478949877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551.24891259999686</v>
      </c>
      <c r="GX27" s="10">
        <v>9.13672230828724</v>
      </c>
      <c r="GY27" s="10">
        <v>3.0455741027624135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85.276074877347583</v>
      </c>
      <c r="IU27" s="10">
        <v>0</v>
      </c>
      <c r="IV27" s="10">
        <v>1594.3580427961235</v>
      </c>
      <c r="IW27" s="10">
        <v>0</v>
      </c>
      <c r="IX27" s="10">
        <v>0</v>
      </c>
      <c r="IY27" s="10">
        <v>137.05083462430861</v>
      </c>
      <c r="IZ27" s="10">
        <v>0</v>
      </c>
      <c r="JA27" s="10">
        <v>0</v>
      </c>
      <c r="JB27" s="10">
        <v>4399.331791440306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35.024102181767759</v>
      </c>
      <c r="JJ27" s="10">
        <v>2267.4299195066169</v>
      </c>
      <c r="JK27" s="10">
        <v>0</v>
      </c>
      <c r="JL27" s="10">
        <v>0</v>
      </c>
      <c r="JM27" s="10">
        <v>0</v>
      </c>
      <c r="JN27" s="10">
        <v>6.0911482055248269</v>
      </c>
      <c r="JO27" s="10">
        <v>7.6139352569060339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67.002630260773103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0</v>
      </c>
      <c r="NJ27" s="10">
        <v>0</v>
      </c>
      <c r="NK27" s="10">
        <v>0</v>
      </c>
      <c r="NL27" s="10">
        <v>0</v>
      </c>
      <c r="NM27" s="10">
        <v>0</v>
      </c>
      <c r="NN27" s="10">
        <v>0</v>
      </c>
      <c r="NO27" s="10">
        <v>0</v>
      </c>
      <c r="NP27" s="10">
        <v>0</v>
      </c>
      <c r="NQ27" s="10">
        <v>0</v>
      </c>
      <c r="NR27" s="10">
        <v>0</v>
      </c>
      <c r="NS27" s="10">
        <v>0</v>
      </c>
      <c r="NT27" s="10">
        <v>0</v>
      </c>
      <c r="NU27" s="10">
        <v>482.72349528784258</v>
      </c>
      <c r="NV27" s="10">
        <v>0</v>
      </c>
      <c r="NW27" s="10">
        <v>0</v>
      </c>
      <c r="NX27" s="10">
        <v>25.887379873480516</v>
      </c>
      <c r="NY27" s="10">
        <v>0</v>
      </c>
      <c r="NZ27" s="10">
        <v>948.69633301049191</v>
      </c>
      <c r="OA27" s="10">
        <v>0</v>
      </c>
      <c r="OB27" s="10">
        <v>1547.151644203306</v>
      </c>
      <c r="OC27" s="13">
        <f t="shared" si="0"/>
        <v>4310268.5451661739</v>
      </c>
      <c r="OD27" s="11">
        <f>W_DirectConsumption_Total!E27</f>
        <v>6004.3493435960991</v>
      </c>
      <c r="OE27" s="11">
        <f t="shared" si="1"/>
        <v>4316272.89450977</v>
      </c>
      <c r="OF27" s="3">
        <v>4316272.89450977</v>
      </c>
      <c r="OG27" s="11">
        <f t="shared" si="2"/>
        <v>0</v>
      </c>
    </row>
    <row r="28" spans="1:397">
      <c r="A28" s="9">
        <v>25</v>
      </c>
      <c r="B28" s="21" t="s">
        <v>807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14.741595536956435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0.88636175696889963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4.2218810002992315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3.4987964090877614E-2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3.4987964090877614E-2</v>
      </c>
      <c r="CF28" s="10">
        <v>0</v>
      </c>
      <c r="CG28" s="10">
        <v>0</v>
      </c>
      <c r="CH28" s="10">
        <v>0</v>
      </c>
      <c r="CI28" s="10">
        <v>0</v>
      </c>
      <c r="CJ28" s="10">
        <v>4.6067486052988862</v>
      </c>
      <c r="CK28" s="10">
        <v>68.669710855695797</v>
      </c>
      <c r="CL28" s="10">
        <v>13.64530599544227</v>
      </c>
      <c r="CM28" s="10">
        <v>3.4987964090877614E-2</v>
      </c>
      <c r="CN28" s="10">
        <v>7.8139786469626671</v>
      </c>
      <c r="CO28" s="10">
        <v>0</v>
      </c>
      <c r="CP28" s="10">
        <v>0</v>
      </c>
      <c r="CQ28" s="10">
        <v>0</v>
      </c>
      <c r="CR28" s="10">
        <v>0.34987964090877616</v>
      </c>
      <c r="CS28" s="10">
        <v>0</v>
      </c>
      <c r="CT28" s="10">
        <v>18.636922205740809</v>
      </c>
      <c r="CU28" s="10">
        <v>29.074998159519296</v>
      </c>
      <c r="CV28" s="10">
        <v>169.41172212802942</v>
      </c>
      <c r="CW28" s="10">
        <v>0</v>
      </c>
      <c r="CX28" s="10">
        <v>0</v>
      </c>
      <c r="CY28" s="10">
        <v>437.68776812218204</v>
      </c>
      <c r="CZ28" s="10">
        <v>0</v>
      </c>
      <c r="DA28" s="10">
        <v>0</v>
      </c>
      <c r="DB28" s="10">
        <v>0</v>
      </c>
      <c r="DC28" s="10">
        <v>0.24491574863614332</v>
      </c>
      <c r="DD28" s="10">
        <v>0</v>
      </c>
      <c r="DE28" s="10">
        <v>3.4638084449968836</v>
      </c>
      <c r="DF28" s="10">
        <v>0</v>
      </c>
      <c r="DG28" s="10">
        <v>7.242508566811666</v>
      </c>
      <c r="DH28" s="10">
        <v>0</v>
      </c>
      <c r="DI28" s="10">
        <v>0</v>
      </c>
      <c r="DJ28" s="10">
        <v>0</v>
      </c>
      <c r="DK28" s="10">
        <v>2.5307960692401474</v>
      </c>
      <c r="DL28" s="10">
        <v>0</v>
      </c>
      <c r="DM28" s="10">
        <v>6.60106255847891</v>
      </c>
      <c r="DN28" s="10">
        <v>0.24491574863614332</v>
      </c>
      <c r="DO28" s="10">
        <v>0.30322902212093933</v>
      </c>
      <c r="DP28" s="10">
        <v>1.2595667072715941</v>
      </c>
      <c r="DQ28" s="10">
        <v>0.29156636742398012</v>
      </c>
      <c r="DR28" s="10">
        <v>8.933593497870751</v>
      </c>
      <c r="DS28" s="10">
        <v>0.47816884257532744</v>
      </c>
      <c r="DT28" s="10">
        <v>0</v>
      </c>
      <c r="DU28" s="10">
        <v>1.0379762680293694</v>
      </c>
      <c r="DV28" s="10">
        <v>0</v>
      </c>
      <c r="DW28" s="10">
        <v>0.22159043924222491</v>
      </c>
      <c r="DX28" s="10">
        <v>2.4724827957553517</v>
      </c>
      <c r="DY28" s="10">
        <v>0</v>
      </c>
      <c r="DZ28" s="10">
        <v>3.4288204809060061</v>
      </c>
      <c r="EA28" s="10">
        <v>3.4171578262090474</v>
      </c>
      <c r="EB28" s="10">
        <v>0</v>
      </c>
      <c r="EC28" s="10">
        <v>0.18660247515134729</v>
      </c>
      <c r="ED28" s="10">
        <v>303.99875733093864</v>
      </c>
      <c r="EE28" s="10">
        <v>132.65103452321398</v>
      </c>
      <c r="EF28" s="10">
        <v>289.08222197352779</v>
      </c>
      <c r="EG28" s="10">
        <v>473.65539520760416</v>
      </c>
      <c r="EH28" s="10">
        <v>6.3444841551458078</v>
      </c>
      <c r="EI28" s="10">
        <v>22.147381269525532</v>
      </c>
      <c r="EJ28" s="10">
        <v>321.87760698137708</v>
      </c>
      <c r="EK28" s="10">
        <v>165.58637138742679</v>
      </c>
      <c r="EL28" s="10">
        <v>56.295634222222084</v>
      </c>
      <c r="EM28" s="10">
        <v>6.7993276883272165</v>
      </c>
      <c r="EN28" s="10">
        <v>40.982568605114643</v>
      </c>
      <c r="EO28" s="10">
        <v>398.45459772161126</v>
      </c>
      <c r="EP28" s="10">
        <v>14495.641812052263</v>
      </c>
      <c r="EQ28" s="10">
        <v>257.32481323370791</v>
      </c>
      <c r="ER28" s="10">
        <v>443.23919175793458</v>
      </c>
      <c r="ES28" s="10">
        <v>20.817838634072181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0.60645804424187866</v>
      </c>
      <c r="FA28" s="10">
        <v>4.3968208207536197</v>
      </c>
      <c r="FB28" s="10">
        <v>0</v>
      </c>
      <c r="FC28" s="10">
        <v>0</v>
      </c>
      <c r="FD28" s="10">
        <v>7896.8418085845624</v>
      </c>
      <c r="FE28" s="10">
        <v>862.62825466058757</v>
      </c>
      <c r="FF28" s="10">
        <v>85.090728669014354</v>
      </c>
      <c r="FG28" s="10">
        <v>5806.1360143341708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3.0206275665124345</v>
      </c>
      <c r="FN28" s="10">
        <v>0</v>
      </c>
      <c r="FO28" s="10">
        <v>0</v>
      </c>
      <c r="FP28" s="10">
        <v>0.48983149727228664</v>
      </c>
      <c r="FQ28" s="10">
        <v>3.580434991966476</v>
      </c>
      <c r="FR28" s="10">
        <v>0</v>
      </c>
      <c r="FS28" s="10">
        <v>1.7260728951499624</v>
      </c>
      <c r="FT28" s="10">
        <v>0</v>
      </c>
      <c r="FU28" s="10">
        <v>3.4987964090877614E-2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0.29156636742398012</v>
      </c>
      <c r="GD28" s="10">
        <v>0.72308459121147073</v>
      </c>
      <c r="GE28" s="10">
        <v>0</v>
      </c>
      <c r="GF28" s="10">
        <v>0</v>
      </c>
      <c r="GG28" s="10">
        <v>3.4987964090877614E-2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5.3998091246921121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4.2218810002992315</v>
      </c>
      <c r="GX28" s="10">
        <v>6.9975928181755229E-2</v>
      </c>
      <c r="GY28" s="10">
        <v>2.3325309393918411E-2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0.65310866302971549</v>
      </c>
      <c r="IU28" s="10">
        <v>0</v>
      </c>
      <c r="IV28" s="10">
        <v>12.210799467716287</v>
      </c>
      <c r="IW28" s="10">
        <v>0</v>
      </c>
      <c r="IX28" s="10">
        <v>0</v>
      </c>
      <c r="IY28" s="10">
        <v>1.0496389227263285</v>
      </c>
      <c r="IZ28" s="10">
        <v>0</v>
      </c>
      <c r="JA28" s="10">
        <v>0</v>
      </c>
      <c r="JB28" s="10">
        <v>33.693409419515142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0.26824105803006171</v>
      </c>
      <c r="JJ28" s="10">
        <v>17.365692843772255</v>
      </c>
      <c r="JK28" s="10">
        <v>0</v>
      </c>
      <c r="JL28" s="10">
        <v>0</v>
      </c>
      <c r="JM28" s="10">
        <v>0</v>
      </c>
      <c r="JN28" s="10">
        <v>4.6650618787836821E-2</v>
      </c>
      <c r="JO28" s="10">
        <v>5.8313273484796022E-2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0.513156806666205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0</v>
      </c>
      <c r="NJ28" s="10">
        <v>0</v>
      </c>
      <c r="NK28" s="10">
        <v>0</v>
      </c>
      <c r="NL28" s="10">
        <v>0</v>
      </c>
      <c r="NM28" s="10">
        <v>0</v>
      </c>
      <c r="NN28" s="10">
        <v>0</v>
      </c>
      <c r="NO28" s="10">
        <v>0</v>
      </c>
      <c r="NP28" s="10">
        <v>0</v>
      </c>
      <c r="NQ28" s="10">
        <v>0</v>
      </c>
      <c r="NR28" s="10">
        <v>0</v>
      </c>
      <c r="NS28" s="10">
        <v>0</v>
      </c>
      <c r="NT28" s="10">
        <v>0</v>
      </c>
      <c r="NU28" s="10">
        <v>3.6970615389360679</v>
      </c>
      <c r="NV28" s="10">
        <v>0</v>
      </c>
      <c r="NW28" s="10">
        <v>0</v>
      </c>
      <c r="NX28" s="10">
        <v>0.19826512984830649</v>
      </c>
      <c r="NY28" s="10">
        <v>0</v>
      </c>
      <c r="NZ28" s="10">
        <v>7.2658338762055852</v>
      </c>
      <c r="OA28" s="10">
        <v>0</v>
      </c>
      <c r="OB28" s="10">
        <v>11.849257172110551</v>
      </c>
      <c r="OC28" s="13">
        <f t="shared" si="0"/>
        <v>33011.295734254083</v>
      </c>
      <c r="OD28" s="11">
        <f>W_DirectConsumption_Total!E28</f>
        <v>45.985847470110173</v>
      </c>
      <c r="OE28" s="11">
        <f t="shared" si="1"/>
        <v>33057.281581724194</v>
      </c>
      <c r="OF28" s="3">
        <v>33057.281581724201</v>
      </c>
      <c r="OG28" s="11">
        <f t="shared" si="2"/>
        <v>0</v>
      </c>
    </row>
    <row r="29" spans="1:397">
      <c r="A29" s="9">
        <v>26</v>
      </c>
      <c r="B29" s="21" t="s">
        <v>808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55.582655542078491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3.3419951117072513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15.918450400500326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0.13192085967265463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0.13192085967265463</v>
      </c>
      <c r="CF29" s="10">
        <v>0</v>
      </c>
      <c r="CG29" s="10">
        <v>0</v>
      </c>
      <c r="CH29" s="10">
        <v>0</v>
      </c>
      <c r="CI29" s="10">
        <v>0</v>
      </c>
      <c r="CJ29" s="10">
        <v>17.369579856899531</v>
      </c>
      <c r="CK29" s="10">
        <v>258.9166739175302</v>
      </c>
      <c r="CL29" s="10">
        <v>51.449135272335312</v>
      </c>
      <c r="CM29" s="10">
        <v>0.13192085967265463</v>
      </c>
      <c r="CN29" s="10">
        <v>29.46232532689287</v>
      </c>
      <c r="CO29" s="10">
        <v>0</v>
      </c>
      <c r="CP29" s="10">
        <v>0</v>
      </c>
      <c r="CQ29" s="10">
        <v>0</v>
      </c>
      <c r="CR29" s="10">
        <v>1.3192085967265466</v>
      </c>
      <c r="CS29" s="10">
        <v>0</v>
      </c>
      <c r="CT29" s="10">
        <v>70.269844585634033</v>
      </c>
      <c r="CU29" s="10">
        <v>109.62623438797601</v>
      </c>
      <c r="CV29" s="10">
        <v>638.76080253499379</v>
      </c>
      <c r="CW29" s="10">
        <v>0</v>
      </c>
      <c r="CX29" s="10">
        <v>0</v>
      </c>
      <c r="CY29" s="10">
        <v>1650.2859808850189</v>
      </c>
      <c r="CZ29" s="10">
        <v>0</v>
      </c>
      <c r="DA29" s="10">
        <v>0</v>
      </c>
      <c r="DB29" s="10">
        <v>0</v>
      </c>
      <c r="DC29" s="10">
        <v>0.92344601770858259</v>
      </c>
      <c r="DD29" s="10">
        <v>0</v>
      </c>
      <c r="DE29" s="10">
        <v>13.060165107592809</v>
      </c>
      <c r="DF29" s="10">
        <v>0</v>
      </c>
      <c r="DG29" s="10">
        <v>27.307617952239511</v>
      </c>
      <c r="DH29" s="10">
        <v>0</v>
      </c>
      <c r="DI29" s="10">
        <v>0</v>
      </c>
      <c r="DJ29" s="10">
        <v>0</v>
      </c>
      <c r="DK29" s="10">
        <v>9.5422755163220199</v>
      </c>
      <c r="DL29" s="10">
        <v>0</v>
      </c>
      <c r="DM29" s="10">
        <v>24.889068858240844</v>
      </c>
      <c r="DN29" s="10">
        <v>0.92344601770858259</v>
      </c>
      <c r="DO29" s="10">
        <v>1.143314117163007</v>
      </c>
      <c r="DP29" s="10">
        <v>4.7491509482155676</v>
      </c>
      <c r="DQ29" s="10">
        <v>1.0993404972721221</v>
      </c>
      <c r="DR29" s="10">
        <v>33.683792836417823</v>
      </c>
      <c r="DS29" s="10">
        <v>1.8029184155262803</v>
      </c>
      <c r="DT29" s="10">
        <v>0</v>
      </c>
      <c r="DU29" s="10">
        <v>3.9136521702887546</v>
      </c>
      <c r="DV29" s="10">
        <v>0</v>
      </c>
      <c r="DW29" s="10">
        <v>0.83549877792681282</v>
      </c>
      <c r="DX29" s="10">
        <v>9.3224074168675948</v>
      </c>
      <c r="DY29" s="10">
        <v>0</v>
      </c>
      <c r="DZ29" s="10">
        <v>12.928244247920155</v>
      </c>
      <c r="EA29" s="10">
        <v>12.884270628029272</v>
      </c>
      <c r="EB29" s="10">
        <v>0</v>
      </c>
      <c r="EC29" s="10">
        <v>0.70357791825415805</v>
      </c>
      <c r="ED29" s="10">
        <v>1146.2163760758053</v>
      </c>
      <c r="EE29" s="10">
        <v>500.15595263892465</v>
      </c>
      <c r="EF29" s="10">
        <v>1089.9741162353637</v>
      </c>
      <c r="EG29" s="10">
        <v>1785.9006246285076</v>
      </c>
      <c r="EH29" s="10">
        <v>23.921649220641378</v>
      </c>
      <c r="EI29" s="10">
        <v>83.505904172790395</v>
      </c>
      <c r="EJ29" s="10">
        <v>1213.6279353685318</v>
      </c>
      <c r="EK29" s="10">
        <v>624.33745521078356</v>
      </c>
      <c r="EL29" s="10">
        <v>212.26066321330131</v>
      </c>
      <c r="EM29" s="10">
        <v>25.636620396385887</v>
      </c>
      <c r="EN29" s="10">
        <v>154.52330029656946</v>
      </c>
      <c r="EO29" s="10">
        <v>1502.358723572082</v>
      </c>
      <c r="EP29" s="10">
        <v>54655.295872199618</v>
      </c>
      <c r="EQ29" s="10">
        <v>970.2339492724841</v>
      </c>
      <c r="ER29" s="10">
        <v>1671.21742395308</v>
      </c>
      <c r="ES29" s="10">
        <v>78.492911505229515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2.286628234326014</v>
      </c>
      <c r="FA29" s="10">
        <v>16.5780546988636</v>
      </c>
      <c r="FB29" s="10">
        <v>0</v>
      </c>
      <c r="FC29" s="10">
        <v>0</v>
      </c>
      <c r="FD29" s="10">
        <v>29774.757896217609</v>
      </c>
      <c r="FE29" s="10">
        <v>3252.5087952293002</v>
      </c>
      <c r="FF29" s="10">
        <v>320.83153072389609</v>
      </c>
      <c r="FG29" s="10">
        <v>21891.82692647813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11.389167551739185</v>
      </c>
      <c r="FN29" s="10">
        <v>0</v>
      </c>
      <c r="FO29" s="10">
        <v>0</v>
      </c>
      <c r="FP29" s="10">
        <v>1.8468920354171652</v>
      </c>
      <c r="FQ29" s="10">
        <v>13.499901306501659</v>
      </c>
      <c r="FR29" s="10">
        <v>0</v>
      </c>
      <c r="FS29" s="10">
        <v>6.508095743850963</v>
      </c>
      <c r="FT29" s="10">
        <v>0</v>
      </c>
      <c r="FU29" s="10">
        <v>0.13192085967265463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1.0993404972721221</v>
      </c>
      <c r="GD29" s="10">
        <v>2.7263644332348629</v>
      </c>
      <c r="GE29" s="10">
        <v>0</v>
      </c>
      <c r="GF29" s="10">
        <v>0</v>
      </c>
      <c r="GG29" s="10">
        <v>0.13192085967265463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20.359786009479699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15.918450400500326</v>
      </c>
      <c r="GX29" s="10">
        <v>0.26384171934530926</v>
      </c>
      <c r="GY29" s="10">
        <v>8.7947239781769757E-2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2.4625227138895531</v>
      </c>
      <c r="IU29" s="10">
        <v>0</v>
      </c>
      <c r="IV29" s="10">
        <v>46.04038002575647</v>
      </c>
      <c r="IW29" s="10">
        <v>0</v>
      </c>
      <c r="IX29" s="10">
        <v>0</v>
      </c>
      <c r="IY29" s="10">
        <v>3.9576257901796397</v>
      </c>
      <c r="IZ29" s="10">
        <v>0</v>
      </c>
      <c r="JA29" s="10">
        <v>0</v>
      </c>
      <c r="JB29" s="10">
        <v>127.03978786476642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1.0113932574903524</v>
      </c>
      <c r="JJ29" s="10">
        <v>65.476720017527583</v>
      </c>
      <c r="JK29" s="10">
        <v>0</v>
      </c>
      <c r="JL29" s="10">
        <v>0</v>
      </c>
      <c r="JM29" s="10">
        <v>0</v>
      </c>
      <c r="JN29" s="10">
        <v>0.17589447956353951</v>
      </c>
      <c r="JO29" s="10">
        <v>0.2198680994544244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1.9348392751989349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0</v>
      </c>
      <c r="NJ29" s="10">
        <v>0</v>
      </c>
      <c r="NK29" s="10">
        <v>0</v>
      </c>
      <c r="NL29" s="10">
        <v>0</v>
      </c>
      <c r="NM29" s="10">
        <v>0</v>
      </c>
      <c r="NN29" s="10">
        <v>0</v>
      </c>
      <c r="NO29" s="10">
        <v>0</v>
      </c>
      <c r="NP29" s="10">
        <v>0</v>
      </c>
      <c r="NQ29" s="10">
        <v>0</v>
      </c>
      <c r="NR29" s="10">
        <v>0</v>
      </c>
      <c r="NS29" s="10">
        <v>0</v>
      </c>
      <c r="NT29" s="10">
        <v>0</v>
      </c>
      <c r="NU29" s="10">
        <v>13.939637505410509</v>
      </c>
      <c r="NV29" s="10">
        <v>0</v>
      </c>
      <c r="NW29" s="10">
        <v>0</v>
      </c>
      <c r="NX29" s="10">
        <v>0.74755153814504305</v>
      </c>
      <c r="NY29" s="10">
        <v>0</v>
      </c>
      <c r="NZ29" s="10">
        <v>27.395565192021284</v>
      </c>
      <c r="OA29" s="10">
        <v>0</v>
      </c>
      <c r="OB29" s="10">
        <v>44.677197809139038</v>
      </c>
      <c r="OC29" s="13">
        <f t="shared" si="0"/>
        <v>124467.90275820823</v>
      </c>
      <c r="OD29" s="11">
        <f>W_DirectConsumption_Total!E29</f>
        <v>173.38798322975913</v>
      </c>
      <c r="OE29" s="11">
        <f t="shared" si="1"/>
        <v>124641.29074143799</v>
      </c>
      <c r="OF29" s="3">
        <v>124641.290741438</v>
      </c>
      <c r="OG29" s="11">
        <f t="shared" si="2"/>
        <v>0</v>
      </c>
    </row>
    <row r="30" spans="1:397">
      <c r="A30" s="9">
        <v>27</v>
      </c>
      <c r="B30" s="21" t="s">
        <v>809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415.99437238963918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25.012319858870711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119.13762880146312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0.98732841548173855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0.98732841548173855</v>
      </c>
      <c r="CF30" s="10">
        <v>0</v>
      </c>
      <c r="CG30" s="10">
        <v>0</v>
      </c>
      <c r="CH30" s="10">
        <v>0</v>
      </c>
      <c r="CI30" s="10">
        <v>0</v>
      </c>
      <c r="CJ30" s="10">
        <v>129.99824137176225</v>
      </c>
      <c r="CK30" s="10">
        <v>1937.7965701188257</v>
      </c>
      <c r="CL30" s="10">
        <v>385.05808203787808</v>
      </c>
      <c r="CM30" s="10">
        <v>0.98732841548173855</v>
      </c>
      <c r="CN30" s="10">
        <v>220.50334612425496</v>
      </c>
      <c r="CO30" s="10">
        <v>0</v>
      </c>
      <c r="CP30" s="10">
        <v>0</v>
      </c>
      <c r="CQ30" s="10">
        <v>0</v>
      </c>
      <c r="CR30" s="10">
        <v>9.8732841548173855</v>
      </c>
      <c r="CS30" s="10">
        <v>0</v>
      </c>
      <c r="CT30" s="10">
        <v>525.91693597993935</v>
      </c>
      <c r="CU30" s="10">
        <v>820.46991326532475</v>
      </c>
      <c r="CV30" s="10">
        <v>4780.6441877625784</v>
      </c>
      <c r="CW30" s="10">
        <v>0</v>
      </c>
      <c r="CX30" s="10">
        <v>0</v>
      </c>
      <c r="CY30" s="10">
        <v>12351.149368204724</v>
      </c>
      <c r="CZ30" s="10">
        <v>0</v>
      </c>
      <c r="DA30" s="10">
        <v>0</v>
      </c>
      <c r="DB30" s="10">
        <v>0</v>
      </c>
      <c r="DC30" s="10">
        <v>6.9112989083721708</v>
      </c>
      <c r="DD30" s="10">
        <v>0</v>
      </c>
      <c r="DE30" s="10">
        <v>97.745513132692111</v>
      </c>
      <c r="DF30" s="10">
        <v>0</v>
      </c>
      <c r="DG30" s="10">
        <v>204.37698200471988</v>
      </c>
      <c r="DH30" s="10">
        <v>0</v>
      </c>
      <c r="DI30" s="10">
        <v>0</v>
      </c>
      <c r="DJ30" s="10">
        <v>0</v>
      </c>
      <c r="DK30" s="10">
        <v>71.416755386512421</v>
      </c>
      <c r="DL30" s="10">
        <v>0</v>
      </c>
      <c r="DM30" s="10">
        <v>186.27596105422134</v>
      </c>
      <c r="DN30" s="10">
        <v>6.9112989083721708</v>
      </c>
      <c r="DO30" s="10">
        <v>8.5568462675084014</v>
      </c>
      <c r="DP30" s="10">
        <v>35.543822957342591</v>
      </c>
      <c r="DQ30" s="10">
        <v>8.2277367956811549</v>
      </c>
      <c r="DR30" s="10">
        <v>252.09785541967059</v>
      </c>
      <c r="DS30" s="10">
        <v>13.493488344917095</v>
      </c>
      <c r="DT30" s="10">
        <v>0</v>
      </c>
      <c r="DU30" s="10">
        <v>29.290742992624914</v>
      </c>
      <c r="DV30" s="10">
        <v>0</v>
      </c>
      <c r="DW30" s="10">
        <v>6.2530799647176778</v>
      </c>
      <c r="DX30" s="10">
        <v>69.771208027376204</v>
      </c>
      <c r="DY30" s="10">
        <v>0</v>
      </c>
      <c r="DZ30" s="10">
        <v>96.758184717210383</v>
      </c>
      <c r="EA30" s="10">
        <v>96.429075245383146</v>
      </c>
      <c r="EB30" s="10">
        <v>0</v>
      </c>
      <c r="EC30" s="10">
        <v>5.2657515492359392</v>
      </c>
      <c r="ED30" s="10">
        <v>8578.5674926489992</v>
      </c>
      <c r="EE30" s="10">
        <v>3743.291132563098</v>
      </c>
      <c r="EF30" s="10">
        <v>8157.636478181952</v>
      </c>
      <c r="EG30" s="10">
        <v>13366.122979319949</v>
      </c>
      <c r="EH30" s="10">
        <v>179.03555267402194</v>
      </c>
      <c r="EI30" s="10">
        <v>624.97888699994053</v>
      </c>
      <c r="EJ30" s="10">
        <v>9083.092312960167</v>
      </c>
      <c r="EK30" s="10">
        <v>4672.6962810032419</v>
      </c>
      <c r="EL30" s="10">
        <v>1588.6114205101173</v>
      </c>
      <c r="EM30" s="10">
        <v>191.87082207528454</v>
      </c>
      <c r="EN30" s="10">
        <v>1156.490684000943</v>
      </c>
      <c r="EO30" s="10">
        <v>11244.025104977867</v>
      </c>
      <c r="EP30" s="10">
        <v>409053.78273827437</v>
      </c>
      <c r="EQ30" s="10">
        <v>7261.4713863963607</v>
      </c>
      <c r="ER30" s="10">
        <v>12507.805476794492</v>
      </c>
      <c r="ES30" s="10">
        <v>587.46040721163445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17.113692535016803</v>
      </c>
      <c r="FA30" s="10">
        <v>124.07427087887181</v>
      </c>
      <c r="FB30" s="10">
        <v>0</v>
      </c>
      <c r="FC30" s="10">
        <v>0</v>
      </c>
      <c r="FD30" s="10">
        <v>222841.66892158752</v>
      </c>
      <c r="FE30" s="10">
        <v>24342.582083702266</v>
      </c>
      <c r="FF30" s="10">
        <v>2401.1827064515883</v>
      </c>
      <c r="FG30" s="10">
        <v>163843.85945447625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85.239353203256769</v>
      </c>
      <c r="FN30" s="10">
        <v>0</v>
      </c>
      <c r="FO30" s="10">
        <v>0</v>
      </c>
      <c r="FP30" s="10">
        <v>13.822597816744342</v>
      </c>
      <c r="FQ30" s="10">
        <v>101.03660785096459</v>
      </c>
      <c r="FR30" s="10">
        <v>0</v>
      </c>
      <c r="FS30" s="10">
        <v>48.708201830432436</v>
      </c>
      <c r="FT30" s="10">
        <v>0</v>
      </c>
      <c r="FU30" s="10">
        <v>0.98732841548173855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8.2277367956811549</v>
      </c>
      <c r="GD30" s="10">
        <v>20.404787253289268</v>
      </c>
      <c r="GE30" s="10">
        <v>0</v>
      </c>
      <c r="GF30" s="10">
        <v>0</v>
      </c>
      <c r="GG30" s="10">
        <v>0.98732841548173855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152.37768545601497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119.13762880146312</v>
      </c>
      <c r="GX30" s="10">
        <v>1.9746568309634771</v>
      </c>
      <c r="GY30" s="10">
        <v>0.65821894365449241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18.430130422325785</v>
      </c>
      <c r="IU30" s="10">
        <v>0</v>
      </c>
      <c r="IV30" s="10">
        <v>344.57761700312676</v>
      </c>
      <c r="IW30" s="10">
        <v>0</v>
      </c>
      <c r="IX30" s="10">
        <v>0</v>
      </c>
      <c r="IY30" s="10">
        <v>29.619852464452158</v>
      </c>
      <c r="IZ30" s="10">
        <v>0</v>
      </c>
      <c r="JA30" s="10">
        <v>0</v>
      </c>
      <c r="JB30" s="10">
        <v>950.79726410891419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7.5695178520266628</v>
      </c>
      <c r="JJ30" s="10">
        <v>490.04400355076956</v>
      </c>
      <c r="JK30" s="10">
        <v>0</v>
      </c>
      <c r="JL30" s="10">
        <v>0</v>
      </c>
      <c r="JM30" s="10">
        <v>0</v>
      </c>
      <c r="JN30" s="10">
        <v>1.3164378873089848</v>
      </c>
      <c r="JO30" s="10">
        <v>1.6455473591362311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14.480816760398833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0</v>
      </c>
      <c r="NJ30" s="10">
        <v>0</v>
      </c>
      <c r="NK30" s="10">
        <v>0</v>
      </c>
      <c r="NL30" s="10">
        <v>0</v>
      </c>
      <c r="NM30" s="10">
        <v>0</v>
      </c>
      <c r="NN30" s="10">
        <v>0</v>
      </c>
      <c r="NO30" s="10">
        <v>0</v>
      </c>
      <c r="NP30" s="10">
        <v>0</v>
      </c>
      <c r="NQ30" s="10">
        <v>0</v>
      </c>
      <c r="NR30" s="10">
        <v>0</v>
      </c>
      <c r="NS30" s="10">
        <v>0</v>
      </c>
      <c r="NT30" s="10">
        <v>0</v>
      </c>
      <c r="NU30" s="10">
        <v>104.32770256923705</v>
      </c>
      <c r="NV30" s="10">
        <v>0</v>
      </c>
      <c r="NW30" s="10">
        <v>0</v>
      </c>
      <c r="NX30" s="10">
        <v>5.5948610210631857</v>
      </c>
      <c r="NY30" s="10">
        <v>0</v>
      </c>
      <c r="NZ30" s="10">
        <v>205.03520094837438</v>
      </c>
      <c r="OA30" s="10">
        <v>0</v>
      </c>
      <c r="OB30" s="10">
        <v>334.3752233764821</v>
      </c>
      <c r="OC30" s="13">
        <f t="shared" si="0"/>
        <v>931548.63843015407</v>
      </c>
      <c r="OD30" s="11">
        <f>W_DirectConsumption_Total!E30</f>
        <v>1297.6786474148321</v>
      </c>
      <c r="OE30" s="11">
        <f t="shared" si="1"/>
        <v>932846.31707756885</v>
      </c>
      <c r="OF30" s="3">
        <v>932846.31707756897</v>
      </c>
      <c r="OG30" s="11">
        <f t="shared" si="2"/>
        <v>0</v>
      </c>
    </row>
    <row r="31" spans="1:397">
      <c r="A31" s="9">
        <v>28</v>
      </c>
      <c r="B31" s="21" t="s">
        <v>810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759.28155298028548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45.653004767801981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217.45247007821467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1.8020922934658674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1.8020922934658674</v>
      </c>
      <c r="CF31" s="10">
        <v>0</v>
      </c>
      <c r="CG31" s="10">
        <v>0</v>
      </c>
      <c r="CH31" s="10">
        <v>0</v>
      </c>
      <c r="CI31" s="10">
        <v>0</v>
      </c>
      <c r="CJ31" s="10">
        <v>237.27548530633925</v>
      </c>
      <c r="CK31" s="10">
        <v>3536.9064746423428</v>
      </c>
      <c r="CL31" s="10">
        <v>702.81599445168831</v>
      </c>
      <c r="CM31" s="10">
        <v>1.8020922934658674</v>
      </c>
      <c r="CN31" s="10">
        <v>402.46727887404376</v>
      </c>
      <c r="CO31" s="10">
        <v>0</v>
      </c>
      <c r="CP31" s="10">
        <v>0</v>
      </c>
      <c r="CQ31" s="10">
        <v>0</v>
      </c>
      <c r="CR31" s="10">
        <v>18.020922934658675</v>
      </c>
      <c r="CS31" s="10">
        <v>0</v>
      </c>
      <c r="CT31" s="10">
        <v>959.91449498615202</v>
      </c>
      <c r="CU31" s="10">
        <v>1497.5386958701358</v>
      </c>
      <c r="CV31" s="10">
        <v>8725.7308849617311</v>
      </c>
      <c r="CW31" s="10">
        <v>0</v>
      </c>
      <c r="CX31" s="10">
        <v>0</v>
      </c>
      <c r="CY31" s="10">
        <v>22543.573893826848</v>
      </c>
      <c r="CZ31" s="10">
        <v>0</v>
      </c>
      <c r="DA31" s="10">
        <v>0</v>
      </c>
      <c r="DB31" s="10">
        <v>0</v>
      </c>
      <c r="DC31" s="10">
        <v>12.614646054261073</v>
      </c>
      <c r="DD31" s="10">
        <v>0</v>
      </c>
      <c r="DE31" s="10">
        <v>178.40713705312086</v>
      </c>
      <c r="DF31" s="10">
        <v>0</v>
      </c>
      <c r="DG31" s="10">
        <v>373.03310474743455</v>
      </c>
      <c r="DH31" s="10">
        <v>0</v>
      </c>
      <c r="DI31" s="10">
        <v>0</v>
      </c>
      <c r="DJ31" s="10">
        <v>0</v>
      </c>
      <c r="DK31" s="10">
        <v>130.35134256069776</v>
      </c>
      <c r="DL31" s="10">
        <v>0</v>
      </c>
      <c r="DM31" s="10">
        <v>339.9947460338937</v>
      </c>
      <c r="DN31" s="10">
        <v>12.614646054261073</v>
      </c>
      <c r="DO31" s="10">
        <v>15.618133210037518</v>
      </c>
      <c r="DP31" s="10">
        <v>64.875322564771238</v>
      </c>
      <c r="DQ31" s="10">
        <v>15.017435778882229</v>
      </c>
      <c r="DR31" s="10">
        <v>460.13423226495155</v>
      </c>
      <c r="DS31" s="10">
        <v>24.628594677366856</v>
      </c>
      <c r="DT31" s="10">
        <v>0</v>
      </c>
      <c r="DU31" s="10">
        <v>53.462071372820738</v>
      </c>
      <c r="DV31" s="10">
        <v>0</v>
      </c>
      <c r="DW31" s="10">
        <v>11.413251191950495</v>
      </c>
      <c r="DX31" s="10">
        <v>127.3478554049213</v>
      </c>
      <c r="DY31" s="10">
        <v>0</v>
      </c>
      <c r="DZ31" s="10">
        <v>176.60504475965502</v>
      </c>
      <c r="EA31" s="10">
        <v>176.00434732849973</v>
      </c>
      <c r="EB31" s="10">
        <v>0</v>
      </c>
      <c r="EC31" s="10">
        <v>9.6111588984846268</v>
      </c>
      <c r="ED31" s="10">
        <v>15657.779240493768</v>
      </c>
      <c r="EE31" s="10">
        <v>6832.3325819602587</v>
      </c>
      <c r="EF31" s="10">
        <v>14889.487226046153</v>
      </c>
      <c r="EG31" s="10">
        <v>24396.12477150976</v>
      </c>
      <c r="EH31" s="10">
        <v>326.77940254847732</v>
      </c>
      <c r="EI31" s="10">
        <v>1140.7244217638943</v>
      </c>
      <c r="EJ31" s="10">
        <v>16578.648402454826</v>
      </c>
      <c r="EK31" s="10">
        <v>8528.702127542796</v>
      </c>
      <c r="EL31" s="10">
        <v>2899.5665001865809</v>
      </c>
      <c r="EM31" s="10">
        <v>350.20660236353359</v>
      </c>
      <c r="EN31" s="10">
        <v>2110.850773079686</v>
      </c>
      <c r="EO31" s="10">
        <v>20522.827735420455</v>
      </c>
      <c r="EP31" s="10">
        <v>746613.44485465158</v>
      </c>
      <c r="EQ31" s="10">
        <v>13253.788121010301</v>
      </c>
      <c r="ER31" s="10">
        <v>22829.505871056765</v>
      </c>
      <c r="ES31" s="10">
        <v>1072.2449146121912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31.236266420075037</v>
      </c>
      <c r="FA31" s="10">
        <v>226.462931545544</v>
      </c>
      <c r="FB31" s="10">
        <v>0</v>
      </c>
      <c r="FC31" s="10">
        <v>0</v>
      </c>
      <c r="FD31" s="10">
        <v>406735.23412240209</v>
      </c>
      <c r="FE31" s="10">
        <v>44430.585495400963</v>
      </c>
      <c r="FF31" s="10">
        <v>4382.6884577089895</v>
      </c>
      <c r="FG31" s="10">
        <v>299051.20912634919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155.5806346692199</v>
      </c>
      <c r="FN31" s="10">
        <v>0</v>
      </c>
      <c r="FO31" s="10">
        <v>0</v>
      </c>
      <c r="FP31" s="10">
        <v>25.229292108522145</v>
      </c>
      <c r="FQ31" s="10">
        <v>184.41411136467377</v>
      </c>
      <c r="FR31" s="10">
        <v>0</v>
      </c>
      <c r="FS31" s="10">
        <v>88.903219810982804</v>
      </c>
      <c r="FT31" s="10">
        <v>0</v>
      </c>
      <c r="FU31" s="10">
        <v>1.8020922934658674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15.017435778882229</v>
      </c>
      <c r="GD31" s="10">
        <v>37.243240731627928</v>
      </c>
      <c r="GE31" s="10">
        <v>0</v>
      </c>
      <c r="GF31" s="10">
        <v>0</v>
      </c>
      <c r="GG31" s="10">
        <v>1.8020922934658674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278.12291062489885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217.45247007821467</v>
      </c>
      <c r="GX31" s="10">
        <v>3.6041845869317348</v>
      </c>
      <c r="GY31" s="10">
        <v>1.2013948623105783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33.639056144696191</v>
      </c>
      <c r="IU31" s="10">
        <v>0</v>
      </c>
      <c r="IV31" s="10">
        <v>628.93021041958775</v>
      </c>
      <c r="IW31" s="10">
        <v>0</v>
      </c>
      <c r="IX31" s="10">
        <v>0</v>
      </c>
      <c r="IY31" s="10">
        <v>54.062768803976027</v>
      </c>
      <c r="IZ31" s="10">
        <v>0</v>
      </c>
      <c r="JA31" s="10">
        <v>0</v>
      </c>
      <c r="JB31" s="10">
        <v>1735.4148786076303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13.816040916571652</v>
      </c>
      <c r="JJ31" s="10">
        <v>894.43847499022559</v>
      </c>
      <c r="JK31" s="10">
        <v>0</v>
      </c>
      <c r="JL31" s="10">
        <v>0</v>
      </c>
      <c r="JM31" s="10">
        <v>0</v>
      </c>
      <c r="JN31" s="10">
        <v>2.4027897246211567</v>
      </c>
      <c r="JO31" s="10">
        <v>3.0034871557764458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26.430686970832724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0</v>
      </c>
      <c r="NJ31" s="10">
        <v>0</v>
      </c>
      <c r="NK31" s="10">
        <v>0</v>
      </c>
      <c r="NL31" s="10">
        <v>0</v>
      </c>
      <c r="NM31" s="10">
        <v>0</v>
      </c>
      <c r="NN31" s="10">
        <v>0</v>
      </c>
      <c r="NO31" s="10">
        <v>0</v>
      </c>
      <c r="NP31" s="10">
        <v>0</v>
      </c>
      <c r="NQ31" s="10">
        <v>0</v>
      </c>
      <c r="NR31" s="10">
        <v>0</v>
      </c>
      <c r="NS31" s="10">
        <v>0</v>
      </c>
      <c r="NT31" s="10">
        <v>0</v>
      </c>
      <c r="NU31" s="10">
        <v>190.42108567622668</v>
      </c>
      <c r="NV31" s="10">
        <v>0</v>
      </c>
      <c r="NW31" s="10">
        <v>0</v>
      </c>
      <c r="NX31" s="10">
        <v>10.211856329639916</v>
      </c>
      <c r="NY31" s="10">
        <v>0</v>
      </c>
      <c r="NZ31" s="10">
        <v>374.23449960974517</v>
      </c>
      <c r="OA31" s="10">
        <v>0</v>
      </c>
      <c r="OB31" s="10">
        <v>610.30859005377374</v>
      </c>
      <c r="OC31" s="13">
        <f t="shared" si="0"/>
        <v>1700281.8879516511</v>
      </c>
      <c r="OD31" s="11">
        <f>W_DirectConsumption_Total!E31</f>
        <v>2368.5499710453041</v>
      </c>
      <c r="OE31" s="11">
        <f t="shared" si="1"/>
        <v>1702650.4379226964</v>
      </c>
      <c r="OF31" s="3">
        <v>1702650.4379226964</v>
      </c>
      <c r="OG31" s="11">
        <f t="shared" si="2"/>
        <v>0</v>
      </c>
    </row>
    <row r="32" spans="1:397">
      <c r="A32" s="9">
        <v>29</v>
      </c>
      <c r="B32" s="21" t="s">
        <v>811</v>
      </c>
      <c r="C32" s="10">
        <v>2975.2480723055237</v>
      </c>
      <c r="D32" s="10">
        <v>93.528487284728669</v>
      </c>
      <c r="E32" s="10">
        <v>57.285694812830968</v>
      </c>
      <c r="F32" s="10">
        <v>84.088773082757839</v>
      </c>
      <c r="G32" s="10">
        <v>4854.5351356743085</v>
      </c>
      <c r="H32" s="10">
        <v>1084.5435348069286</v>
      </c>
      <c r="I32" s="10">
        <v>34.971521332550722</v>
      </c>
      <c r="J32" s="10">
        <v>335.88926303124299</v>
      </c>
      <c r="K32" s="10">
        <v>14.643166165155307</v>
      </c>
      <c r="L32" s="10">
        <v>3198.2596656711967</v>
      </c>
      <c r="M32" s="10">
        <v>553.0380117705696</v>
      </c>
      <c r="N32" s="10">
        <v>1410.2469300149523</v>
      </c>
      <c r="O32" s="10">
        <v>40.664559689012464</v>
      </c>
      <c r="P32" s="10">
        <v>394.44622898342095</v>
      </c>
      <c r="Q32" s="10">
        <v>1071.9177934023687</v>
      </c>
      <c r="R32" s="10">
        <v>973.50955895495849</v>
      </c>
      <c r="S32" s="10">
        <v>581.50320355287829</v>
      </c>
      <c r="T32" s="10">
        <v>920.64563135924232</v>
      </c>
      <c r="U32" s="10">
        <v>265.94622036614152</v>
      </c>
      <c r="V32" s="10">
        <v>0</v>
      </c>
      <c r="W32" s="10">
        <v>1942.9526619410158</v>
      </c>
      <c r="X32" s="10">
        <v>55.512579798347076</v>
      </c>
      <c r="Y32" s="10">
        <v>0.55077555469939055</v>
      </c>
      <c r="Z32" s="10">
        <v>5.6930383564617451</v>
      </c>
      <c r="AA32" s="10">
        <v>55.303801177056961</v>
      </c>
      <c r="AB32" s="10">
        <v>7.3196207440222443</v>
      </c>
      <c r="AC32" s="10">
        <v>0</v>
      </c>
      <c r="AD32" s="10">
        <v>186.24368337567708</v>
      </c>
      <c r="AE32" s="10">
        <v>0</v>
      </c>
      <c r="AF32" s="10">
        <v>0</v>
      </c>
      <c r="AG32" s="10">
        <v>1274.3019607233402</v>
      </c>
      <c r="AH32" s="10">
        <v>8.1329119378024934</v>
      </c>
      <c r="AI32" s="10">
        <v>0</v>
      </c>
      <c r="AJ32" s="10">
        <v>10.572785519143242</v>
      </c>
      <c r="AK32" s="10">
        <v>0</v>
      </c>
      <c r="AL32" s="10">
        <v>0</v>
      </c>
      <c r="AM32" s="10">
        <v>0</v>
      </c>
      <c r="AN32" s="10">
        <v>0</v>
      </c>
      <c r="AO32" s="10">
        <v>4.0664559689012467</v>
      </c>
      <c r="AP32" s="10">
        <v>0</v>
      </c>
      <c r="AQ32" s="10">
        <v>0</v>
      </c>
      <c r="AR32" s="10">
        <v>0</v>
      </c>
      <c r="AS32" s="10">
        <v>0</v>
      </c>
      <c r="AT32" s="10">
        <v>828.74372646207416</v>
      </c>
      <c r="AU32" s="10">
        <v>0</v>
      </c>
      <c r="AV32" s="10">
        <v>194.54664478719775</v>
      </c>
      <c r="AW32" s="10">
        <v>0</v>
      </c>
      <c r="AX32" s="10">
        <v>570.11712683995484</v>
      </c>
      <c r="AY32" s="10">
        <v>215.52216635176609</v>
      </c>
      <c r="AZ32" s="10">
        <v>1512.7216204312638</v>
      </c>
      <c r="BA32" s="10">
        <v>0</v>
      </c>
      <c r="BB32" s="10">
        <v>0</v>
      </c>
      <c r="BC32" s="10">
        <v>0</v>
      </c>
      <c r="BD32" s="10">
        <v>164.28482114361037</v>
      </c>
      <c r="BE32" s="10">
        <v>180.55064501921535</v>
      </c>
      <c r="BF32" s="10">
        <v>0</v>
      </c>
      <c r="BG32" s="10">
        <v>0</v>
      </c>
      <c r="BH32" s="10">
        <v>0</v>
      </c>
      <c r="BI32" s="10">
        <v>3.2531647751209976</v>
      </c>
      <c r="BJ32" s="10">
        <v>0</v>
      </c>
      <c r="BK32" s="10">
        <v>0</v>
      </c>
      <c r="BL32" s="10">
        <v>2675.7280275370204</v>
      </c>
      <c r="BM32" s="10">
        <v>420.25420448548198</v>
      </c>
      <c r="BN32" s="10">
        <v>7.1062249642701497E-2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3.0244508561471681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0.60402912196296277</v>
      </c>
      <c r="CC32" s="10">
        <v>1.5989006169607838</v>
      </c>
      <c r="CD32" s="10">
        <v>0.85274699571241808</v>
      </c>
      <c r="CE32" s="10">
        <v>68.273251336895498</v>
      </c>
      <c r="CF32" s="10">
        <v>126.17457776462435</v>
      </c>
      <c r="CG32" s="10">
        <v>76.883595067421282</v>
      </c>
      <c r="CH32" s="10">
        <v>326.21569354067003</v>
      </c>
      <c r="CI32" s="10">
        <v>76.386159319922371</v>
      </c>
      <c r="CJ32" s="10">
        <v>587.90171585517044</v>
      </c>
      <c r="CK32" s="10">
        <v>9170.4479579955623</v>
      </c>
      <c r="CL32" s="10">
        <v>1262.4915356629813</v>
      </c>
      <c r="CM32" s="10">
        <v>3.0244508561471681</v>
      </c>
      <c r="CN32" s="10">
        <v>1809.1886153358687</v>
      </c>
      <c r="CO32" s="10">
        <v>0</v>
      </c>
      <c r="CP32" s="10">
        <v>0</v>
      </c>
      <c r="CQ32" s="10">
        <v>0</v>
      </c>
      <c r="CR32" s="10">
        <v>83.921727350968141</v>
      </c>
      <c r="CS32" s="10">
        <v>16.348660156580145</v>
      </c>
      <c r="CT32" s="10">
        <v>2944.8217138406671</v>
      </c>
      <c r="CU32" s="10">
        <v>5092.2650369354669</v>
      </c>
      <c r="CV32" s="10">
        <v>15718.7487124483</v>
      </c>
      <c r="CW32" s="10">
        <v>0</v>
      </c>
      <c r="CX32" s="10">
        <v>0</v>
      </c>
      <c r="CY32" s="10">
        <v>54681.385848079779</v>
      </c>
      <c r="CZ32" s="10">
        <v>25.212027007187732</v>
      </c>
      <c r="DA32" s="10">
        <v>0</v>
      </c>
      <c r="DB32" s="10">
        <v>708.37662978259721</v>
      </c>
      <c r="DC32" s="10">
        <v>55.329386131800661</v>
      </c>
      <c r="DD32" s="10">
        <v>877.54119808888902</v>
      </c>
      <c r="DE32" s="10">
        <v>506.8098891725333</v>
      </c>
      <c r="DF32" s="10">
        <v>2.4398735813407479</v>
      </c>
      <c r="DG32" s="10">
        <v>1173.4063006365718</v>
      </c>
      <c r="DH32" s="10">
        <v>43.104433270353212</v>
      </c>
      <c r="DI32" s="10">
        <v>255.37343484699829</v>
      </c>
      <c r="DJ32" s="10">
        <v>0</v>
      </c>
      <c r="DK32" s="10">
        <v>331.81608786343315</v>
      </c>
      <c r="DL32" s="10">
        <v>0</v>
      </c>
      <c r="DM32" s="10">
        <v>7085.0755237062303</v>
      </c>
      <c r="DN32" s="10">
        <v>721.41487383782487</v>
      </c>
      <c r="DO32" s="10">
        <v>26.211907419942129</v>
      </c>
      <c r="DP32" s="10">
        <v>350.42771537403212</v>
      </c>
      <c r="DQ32" s="10">
        <v>101.65312934990318</v>
      </c>
      <c r="DR32" s="10">
        <v>1585.5343123831599</v>
      </c>
      <c r="DS32" s="10">
        <v>118.47039931895954</v>
      </c>
      <c r="DT32" s="10">
        <v>218.7753311268871</v>
      </c>
      <c r="DU32" s="10">
        <v>771.0580583921751</v>
      </c>
      <c r="DV32" s="10">
        <v>90.275322509607676</v>
      </c>
      <c r="DW32" s="10">
        <v>47.655578329395482</v>
      </c>
      <c r="DX32" s="10">
        <v>4933693.4057707144</v>
      </c>
      <c r="DY32" s="10">
        <v>851.24732959779351</v>
      </c>
      <c r="DZ32" s="10">
        <v>488.33290563456137</v>
      </c>
      <c r="EA32" s="10">
        <v>480.00513460515674</v>
      </c>
      <c r="EB32" s="10">
        <v>0</v>
      </c>
      <c r="EC32" s="10">
        <v>22.249816420436183</v>
      </c>
      <c r="ED32" s="10">
        <v>28333.67949061621</v>
      </c>
      <c r="EE32" s="10">
        <v>14984.193190331451</v>
      </c>
      <c r="EF32" s="10">
        <v>33287.638918681419</v>
      </c>
      <c r="EG32" s="10">
        <v>3544395.6365486239</v>
      </c>
      <c r="EH32" s="10">
        <v>22213724.544952605</v>
      </c>
      <c r="EI32" s="10">
        <v>13647647.894225672</v>
      </c>
      <c r="EJ32" s="10">
        <v>38311.329670064879</v>
      </c>
      <c r="EK32" s="10">
        <v>23867.097969963899</v>
      </c>
      <c r="EL32" s="10">
        <v>11102.658301447746</v>
      </c>
      <c r="EM32" s="10">
        <v>2416.9695189189079</v>
      </c>
      <c r="EN32" s="10">
        <v>16538.8906888442</v>
      </c>
      <c r="EO32" s="10">
        <v>10172876.138972923</v>
      </c>
      <c r="EP32" s="10">
        <v>1258826.01961627</v>
      </c>
      <c r="EQ32" s="10">
        <v>23549.973553888121</v>
      </c>
      <c r="ER32" s="10">
        <v>52445.827167234711</v>
      </c>
      <c r="ES32" s="10">
        <v>7818.4866629945227</v>
      </c>
      <c r="ET32" s="10">
        <v>0</v>
      </c>
      <c r="EU32" s="10">
        <v>78.736972604113262</v>
      </c>
      <c r="EV32" s="10">
        <v>13.529509202712999</v>
      </c>
      <c r="EW32" s="10">
        <v>100.76626999335073</v>
      </c>
      <c r="EX32" s="10">
        <v>11.547615566938994</v>
      </c>
      <c r="EY32" s="10">
        <v>236.41274859158344</v>
      </c>
      <c r="EZ32" s="10">
        <v>512.60804177491536</v>
      </c>
      <c r="FA32" s="10">
        <v>10887.402366610357</v>
      </c>
      <c r="FB32" s="10">
        <v>0</v>
      </c>
      <c r="FC32" s="10">
        <v>0</v>
      </c>
      <c r="FD32" s="10">
        <v>682739.08633335971</v>
      </c>
      <c r="FE32" s="10">
        <v>74910.231450889929</v>
      </c>
      <c r="FF32" s="10">
        <v>7355.4644821499132</v>
      </c>
      <c r="FG32" s="10">
        <v>501897.53807476879</v>
      </c>
      <c r="FH32" s="10">
        <v>0</v>
      </c>
      <c r="FI32" s="10">
        <v>32.531647751209974</v>
      </c>
      <c r="FJ32" s="10">
        <v>4.0664559689012467</v>
      </c>
      <c r="FK32" s="10">
        <v>0</v>
      </c>
      <c r="FL32" s="10">
        <v>0</v>
      </c>
      <c r="FM32" s="10">
        <v>5239.3289068458944</v>
      </c>
      <c r="FN32" s="10">
        <v>0</v>
      </c>
      <c r="FO32" s="10">
        <v>0</v>
      </c>
      <c r="FP32" s="10">
        <v>52.104400922240508</v>
      </c>
      <c r="FQ32" s="10">
        <v>910.22705260115072</v>
      </c>
      <c r="FR32" s="10">
        <v>406.44727272634384</v>
      </c>
      <c r="FS32" s="10">
        <v>854.73106946349321</v>
      </c>
      <c r="FT32" s="10">
        <v>3636.2959896411376</v>
      </c>
      <c r="FU32" s="10">
        <v>863.86021432447467</v>
      </c>
      <c r="FV32" s="10">
        <v>3297.7716174185875</v>
      </c>
      <c r="FW32" s="10">
        <v>1.879224938420772</v>
      </c>
      <c r="FX32" s="10">
        <v>78.940475629948807</v>
      </c>
      <c r="FY32" s="10">
        <v>1078.5383566504722</v>
      </c>
      <c r="FZ32" s="10">
        <v>336.74944131952907</v>
      </c>
      <c r="GA32" s="10">
        <v>60.349011870864771</v>
      </c>
      <c r="GB32" s="10">
        <v>1476.2324483521161</v>
      </c>
      <c r="GC32" s="10">
        <v>464.52616792044967</v>
      </c>
      <c r="GD32" s="10">
        <v>4911.468824062621</v>
      </c>
      <c r="GE32" s="10">
        <v>127.50864373774441</v>
      </c>
      <c r="GF32" s="10">
        <v>1490.6466432239195</v>
      </c>
      <c r="GG32" s="10">
        <v>691.05556354713769</v>
      </c>
      <c r="GH32" s="10">
        <v>1996.7001068568588</v>
      </c>
      <c r="GI32" s="10">
        <v>24.01966747170508</v>
      </c>
      <c r="GJ32" s="10">
        <v>1092.4512769336463</v>
      </c>
      <c r="GK32" s="10">
        <v>624.22710526576122</v>
      </c>
      <c r="GL32" s="10">
        <v>617.9705387433886</v>
      </c>
      <c r="GM32" s="10">
        <v>958.76056311818934</v>
      </c>
      <c r="GN32" s="10">
        <v>4148.7119860784414</v>
      </c>
      <c r="GO32" s="10">
        <v>1617.5109284801342</v>
      </c>
      <c r="GP32" s="10">
        <v>198.7074678645736</v>
      </c>
      <c r="GQ32" s="10">
        <v>133.28472740600529</v>
      </c>
      <c r="GR32" s="10">
        <v>2186.4580740052106</v>
      </c>
      <c r="GS32" s="10">
        <v>11.255517214146552</v>
      </c>
      <c r="GT32" s="10">
        <v>11.930608585752216</v>
      </c>
      <c r="GU32" s="10">
        <v>57.553827041310512</v>
      </c>
      <c r="GV32" s="10">
        <v>402.61838769233162</v>
      </c>
      <c r="GW32" s="10">
        <v>422.96179223365431</v>
      </c>
      <c r="GX32" s="10">
        <v>19.906040392621129</v>
      </c>
      <c r="GY32" s="10">
        <v>43.68337207817271</v>
      </c>
      <c r="GZ32" s="10">
        <v>501.36210097157721</v>
      </c>
      <c r="HA32" s="10">
        <v>3110.9370952595036</v>
      </c>
      <c r="HB32" s="10">
        <v>1388.3733655252038</v>
      </c>
      <c r="HC32" s="10">
        <v>518.00327754259786</v>
      </c>
      <c r="HD32" s="10">
        <v>407.90467593649123</v>
      </c>
      <c r="HE32" s="10">
        <v>211.32803040707876</v>
      </c>
      <c r="HF32" s="10">
        <v>3572.924276882025</v>
      </c>
      <c r="HG32" s="10">
        <v>821.66476520675576</v>
      </c>
      <c r="HH32" s="10">
        <v>1386.4522233235077</v>
      </c>
      <c r="HI32" s="10">
        <v>2917.5489853025679</v>
      </c>
      <c r="HJ32" s="10">
        <v>751.66656803127887</v>
      </c>
      <c r="HK32" s="10">
        <v>1837.3861365727748</v>
      </c>
      <c r="HL32" s="10">
        <v>233.73000999956491</v>
      </c>
      <c r="HM32" s="10">
        <v>411.1301589410125</v>
      </c>
      <c r="HN32" s="10">
        <v>797.13112715581246</v>
      </c>
      <c r="HO32" s="10">
        <v>11.958499387175921</v>
      </c>
      <c r="HP32" s="10">
        <v>2039.3742419522453</v>
      </c>
      <c r="HQ32" s="10">
        <v>23.751117181577541</v>
      </c>
      <c r="HR32" s="10">
        <v>221.33357211402435</v>
      </c>
      <c r="HS32" s="10">
        <v>1717.4458314528024</v>
      </c>
      <c r="HT32" s="10">
        <v>767.65824469305346</v>
      </c>
      <c r="HU32" s="10">
        <v>284.61183492868309</v>
      </c>
      <c r="HV32" s="10">
        <v>10.114805573576499</v>
      </c>
      <c r="HW32" s="10">
        <v>372.9569116974294</v>
      </c>
      <c r="HX32" s="10">
        <v>18.287173313311165</v>
      </c>
      <c r="HY32" s="10">
        <v>28.761005781387997</v>
      </c>
      <c r="HZ32" s="10">
        <v>791.14661753903022</v>
      </c>
      <c r="IA32" s="10">
        <v>612.81088532089507</v>
      </c>
      <c r="IB32" s="10">
        <v>185.17712253856462</v>
      </c>
      <c r="IC32" s="10">
        <v>77.207299867924263</v>
      </c>
      <c r="ID32" s="10">
        <v>919.27127346089401</v>
      </c>
      <c r="IE32" s="10">
        <v>2584.6066898113563</v>
      </c>
      <c r="IF32" s="10">
        <v>262.85250413679614</v>
      </c>
      <c r="IG32" s="10">
        <v>1.2080582439259255</v>
      </c>
      <c r="IH32" s="10">
        <v>1481.9933276598802</v>
      </c>
      <c r="II32" s="10">
        <v>13848.601175249398</v>
      </c>
      <c r="IJ32" s="10">
        <v>2052.6916095601496</v>
      </c>
      <c r="IK32" s="10">
        <v>65.276482251348057</v>
      </c>
      <c r="IL32" s="10">
        <v>80.957900390544168</v>
      </c>
      <c r="IM32" s="10">
        <v>194.46728094867638</v>
      </c>
      <c r="IN32" s="10">
        <v>1350.8766728689941</v>
      </c>
      <c r="IO32" s="10">
        <v>658.15770413210419</v>
      </c>
      <c r="IP32" s="10">
        <v>17.935786742208471</v>
      </c>
      <c r="IQ32" s="10">
        <v>0</v>
      </c>
      <c r="IR32" s="10">
        <v>4.4690723732685589</v>
      </c>
      <c r="IS32" s="10">
        <v>40.139442170913838</v>
      </c>
      <c r="IT32" s="10">
        <v>68.880535637554118</v>
      </c>
      <c r="IU32" s="10">
        <v>80.411905301947513</v>
      </c>
      <c r="IV32" s="10">
        <v>1805.4785150959483</v>
      </c>
      <c r="IW32" s="10">
        <v>6.8930382153420462</v>
      </c>
      <c r="IX32" s="10">
        <v>7.1498144741371261</v>
      </c>
      <c r="IY32" s="10">
        <v>1027.6449809192623</v>
      </c>
      <c r="IZ32" s="10">
        <v>0</v>
      </c>
      <c r="JA32" s="10">
        <v>1.3501827432113287</v>
      </c>
      <c r="JB32" s="10">
        <v>4939.9533754065087</v>
      </c>
      <c r="JC32" s="10">
        <v>0</v>
      </c>
      <c r="JD32" s="10">
        <v>5294191.7207587715</v>
      </c>
      <c r="JE32" s="10">
        <v>3941274.9217237337</v>
      </c>
      <c r="JF32" s="10">
        <v>964098.2560995752</v>
      </c>
      <c r="JG32" s="10">
        <v>11767594.175321208</v>
      </c>
      <c r="JH32" s="10">
        <v>795347.11204436573</v>
      </c>
      <c r="JI32" s="10">
        <v>36082418.195729524</v>
      </c>
      <c r="JJ32" s="10">
        <v>30607799.675554544</v>
      </c>
      <c r="JK32" s="10">
        <v>15309206.681918802</v>
      </c>
      <c r="JL32" s="10">
        <v>7932283.5350578949</v>
      </c>
      <c r="JM32" s="10">
        <v>966985.98105353431</v>
      </c>
      <c r="JN32" s="10">
        <v>81582.176818152526</v>
      </c>
      <c r="JO32" s="10">
        <v>39346490.492845692</v>
      </c>
      <c r="JP32" s="10">
        <v>466.01585403608294</v>
      </c>
      <c r="JQ32" s="10">
        <v>130.93988219862013</v>
      </c>
      <c r="JR32" s="10">
        <v>92.715196090948425</v>
      </c>
      <c r="JS32" s="10">
        <v>0</v>
      </c>
      <c r="JT32" s="10">
        <v>5030.2060335308424</v>
      </c>
      <c r="JU32" s="10">
        <v>0</v>
      </c>
      <c r="JV32" s="10">
        <v>11444.633678875669</v>
      </c>
      <c r="JW32" s="10">
        <v>0</v>
      </c>
      <c r="JX32" s="10">
        <v>0</v>
      </c>
      <c r="JY32" s="10">
        <v>2986.4052635610756</v>
      </c>
      <c r="JZ32" s="10">
        <v>2032.6634111305925</v>
      </c>
      <c r="KA32" s="10">
        <v>54.490509983276709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6.5063295502419951</v>
      </c>
      <c r="KQ32" s="10">
        <v>11.38607671292349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2.4398735813407479</v>
      </c>
      <c r="KX32" s="10">
        <v>0.81329119378024939</v>
      </c>
      <c r="KY32" s="10">
        <v>0.81329119378024939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405.01901450256423</v>
      </c>
      <c r="LN32" s="10">
        <v>5.6930383564617451</v>
      </c>
      <c r="LO32" s="10">
        <v>2.4398735813407479</v>
      </c>
      <c r="LP32" s="10">
        <v>158784.71986997614</v>
      </c>
      <c r="LQ32" s="10">
        <v>505.82248786732816</v>
      </c>
      <c r="LR32" s="10">
        <v>8794.9309695396169</v>
      </c>
      <c r="LS32" s="10">
        <v>9671.6588764347252</v>
      </c>
      <c r="LT32" s="10">
        <v>0</v>
      </c>
      <c r="LU32" s="10">
        <v>0</v>
      </c>
      <c r="LV32" s="10">
        <v>779.9462548352592</v>
      </c>
      <c r="LW32" s="10">
        <v>41.477850882792715</v>
      </c>
      <c r="LX32" s="10">
        <v>1552.5728889264958</v>
      </c>
      <c r="LY32" s="10">
        <v>21.958862232066735</v>
      </c>
      <c r="LZ32" s="10">
        <v>653.07282860554028</v>
      </c>
      <c r="MA32" s="10">
        <v>95.155069672289173</v>
      </c>
      <c r="MB32" s="10">
        <v>1123.1551386105243</v>
      </c>
      <c r="MC32" s="10">
        <v>618.9145984667698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747.02313761854236</v>
      </c>
      <c r="NA32" s="10">
        <v>15.527101546930279</v>
      </c>
      <c r="NB32" s="10">
        <v>0</v>
      </c>
      <c r="NC32" s="10">
        <v>0</v>
      </c>
      <c r="ND32" s="10">
        <v>0</v>
      </c>
      <c r="NE32" s="10">
        <v>0</v>
      </c>
      <c r="NF32" s="10">
        <v>6.5063295502419951</v>
      </c>
      <c r="NG32" s="10">
        <v>77.262663409123689</v>
      </c>
      <c r="NH32" s="10">
        <v>7.1417560890915013</v>
      </c>
      <c r="NI32" s="10">
        <v>1258.587432214254</v>
      </c>
      <c r="NJ32" s="10">
        <v>142.44040164022934</v>
      </c>
      <c r="NK32" s="10">
        <v>2.7714277360653585</v>
      </c>
      <c r="NL32" s="10">
        <v>0.10659337446405226</v>
      </c>
      <c r="NM32" s="10">
        <v>3.7307681062418285</v>
      </c>
      <c r="NN32" s="10">
        <v>0.49743574749891056</v>
      </c>
      <c r="NO32" s="10">
        <v>0.10659337446405226</v>
      </c>
      <c r="NP32" s="10">
        <v>0</v>
      </c>
      <c r="NQ32" s="10">
        <v>0</v>
      </c>
      <c r="NR32" s="10">
        <v>0</v>
      </c>
      <c r="NS32" s="10">
        <v>1276.8671742349916</v>
      </c>
      <c r="NT32" s="10">
        <v>3067.1698096190694</v>
      </c>
      <c r="NU32" s="10">
        <v>522.90643891127979</v>
      </c>
      <c r="NV32" s="10">
        <v>1.8120873658888885</v>
      </c>
      <c r="NW32" s="10">
        <v>48.890827754178638</v>
      </c>
      <c r="NX32" s="10">
        <v>45.670048083045273</v>
      </c>
      <c r="NY32" s="10">
        <v>13.849289326105158</v>
      </c>
      <c r="NZ32" s="10">
        <v>692.10471472130268</v>
      </c>
      <c r="OA32" s="10">
        <v>5934.5858410144792</v>
      </c>
      <c r="OB32" s="10">
        <v>1636.7621253016082</v>
      </c>
      <c r="OC32" s="13">
        <f t="shared" si="0"/>
        <v>210849020.60794157</v>
      </c>
      <c r="OD32" s="11">
        <f>W_DirectConsumption_Total!E32</f>
        <v>5067322.3592732735</v>
      </c>
      <c r="OE32" s="11">
        <f t="shared" si="1"/>
        <v>215916342.96721485</v>
      </c>
      <c r="OF32" s="3">
        <v>215916342.96721476</v>
      </c>
      <c r="OG32" s="11">
        <f t="shared" si="2"/>
        <v>0</v>
      </c>
    </row>
    <row r="33" spans="1:397">
      <c r="A33" s="9">
        <v>30</v>
      </c>
      <c r="B33" s="21" t="s">
        <v>812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162869.82303243724</v>
      </c>
      <c r="Y33" s="10">
        <v>2070.3791063445415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581.4827018360661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34.962567515459668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166.53222948153157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1.3801013492944605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1.3801013492944605</v>
      </c>
      <c r="CF33" s="10">
        <v>0</v>
      </c>
      <c r="CG33" s="10">
        <v>0</v>
      </c>
      <c r="CH33" s="10">
        <v>0</v>
      </c>
      <c r="CI33" s="10">
        <v>0</v>
      </c>
      <c r="CJ33" s="10">
        <v>181.71334432377066</v>
      </c>
      <c r="CK33" s="10">
        <v>2708.6789148819284</v>
      </c>
      <c r="CL33" s="10">
        <v>538.23952622483966</v>
      </c>
      <c r="CM33" s="10">
        <v>1.3801013492944605</v>
      </c>
      <c r="CN33" s="10">
        <v>308.22263467576289</v>
      </c>
      <c r="CO33" s="10">
        <v>0</v>
      </c>
      <c r="CP33" s="10">
        <v>0</v>
      </c>
      <c r="CQ33" s="10">
        <v>0</v>
      </c>
      <c r="CR33" s="10">
        <v>13.801013492944607</v>
      </c>
      <c r="CS33" s="10">
        <v>0</v>
      </c>
      <c r="CT33" s="10">
        <v>735.13398539084938</v>
      </c>
      <c r="CU33" s="10">
        <v>1146.8642212636969</v>
      </c>
      <c r="CV33" s="10">
        <v>6682.4507332837784</v>
      </c>
      <c r="CW33" s="10">
        <v>0</v>
      </c>
      <c r="CX33" s="10">
        <v>0</v>
      </c>
      <c r="CY33" s="10">
        <v>17264.607845890605</v>
      </c>
      <c r="CZ33" s="10">
        <v>0</v>
      </c>
      <c r="DA33" s="10">
        <v>0</v>
      </c>
      <c r="DB33" s="10">
        <v>0</v>
      </c>
      <c r="DC33" s="10">
        <v>9.6607094450612241</v>
      </c>
      <c r="DD33" s="10">
        <v>0</v>
      </c>
      <c r="DE33" s="10">
        <v>136.6300335801516</v>
      </c>
      <c r="DF33" s="10">
        <v>0</v>
      </c>
      <c r="DG33" s="10">
        <v>285.68097930395334</v>
      </c>
      <c r="DH33" s="10">
        <v>0</v>
      </c>
      <c r="DI33" s="10">
        <v>0</v>
      </c>
      <c r="DJ33" s="10">
        <v>0</v>
      </c>
      <c r="DK33" s="10">
        <v>99.827330932299319</v>
      </c>
      <c r="DL33" s="10">
        <v>0</v>
      </c>
      <c r="DM33" s="10">
        <v>260.37912123355488</v>
      </c>
      <c r="DN33" s="10">
        <v>9.6607094450612241</v>
      </c>
      <c r="DO33" s="10">
        <v>11.960878360551993</v>
      </c>
      <c r="DP33" s="10">
        <v>49.683648574600589</v>
      </c>
      <c r="DQ33" s="10">
        <v>11.500844577453838</v>
      </c>
      <c r="DR33" s="10">
        <v>352.38587785318566</v>
      </c>
      <c r="DS33" s="10">
        <v>18.861385107024297</v>
      </c>
      <c r="DT33" s="10">
        <v>0</v>
      </c>
      <c r="DU33" s="10">
        <v>40.943006695735669</v>
      </c>
      <c r="DV33" s="10">
        <v>0</v>
      </c>
      <c r="DW33" s="10">
        <v>8.7406418788649169</v>
      </c>
      <c r="DX33" s="10">
        <v>13758460.853540652</v>
      </c>
      <c r="DY33" s="10">
        <v>0</v>
      </c>
      <c r="DZ33" s="10">
        <v>135.24993223085715</v>
      </c>
      <c r="EA33" s="10">
        <v>134.78989844775899</v>
      </c>
      <c r="EB33" s="10">
        <v>0</v>
      </c>
      <c r="EC33" s="10">
        <v>7.3605405295704562</v>
      </c>
      <c r="ED33" s="10">
        <v>11991.240590236472</v>
      </c>
      <c r="EE33" s="10">
        <v>5232.4242489583985</v>
      </c>
      <c r="EF33" s="10">
        <v>11402.857381653932</v>
      </c>
      <c r="EG33" s="10">
        <v>195358.57362302757</v>
      </c>
      <c r="EH33" s="10">
        <v>34018667.548974112</v>
      </c>
      <c r="EI33" s="10">
        <v>7862804.367662848</v>
      </c>
      <c r="EJ33" s="10">
        <v>12696.472379725939</v>
      </c>
      <c r="EK33" s="10">
        <v>6531.5596524275843</v>
      </c>
      <c r="EL33" s="10">
        <v>2220.583071014787</v>
      </c>
      <c r="EM33" s="10">
        <v>268.1996955462235</v>
      </c>
      <c r="EN33" s="10">
        <v>1616.5587138069116</v>
      </c>
      <c r="EO33" s="10">
        <v>15725.355456185</v>
      </c>
      <c r="EP33" s="10">
        <v>571781.0493843091</v>
      </c>
      <c r="EQ33" s="10">
        <v>10150.18539027766</v>
      </c>
      <c r="ER33" s="10">
        <v>17483.583926645326</v>
      </c>
      <c r="ES33" s="10">
        <v>821.16030283020405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111824.39349932632</v>
      </c>
      <c r="FA33" s="10">
        <v>173.43273622800388</v>
      </c>
      <c r="FB33" s="10">
        <v>0</v>
      </c>
      <c r="FC33" s="10">
        <v>0</v>
      </c>
      <c r="FD33" s="10">
        <v>311491.17470467527</v>
      </c>
      <c r="FE33" s="10">
        <v>34026.398766854923</v>
      </c>
      <c r="FF33" s="10">
        <v>3356.4064814841281</v>
      </c>
      <c r="FG33" s="10">
        <v>229023.21857758478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119.14874982242178</v>
      </c>
      <c r="FN33" s="10">
        <v>0</v>
      </c>
      <c r="FO33" s="10">
        <v>0</v>
      </c>
      <c r="FP33" s="10">
        <v>19.321418890122448</v>
      </c>
      <c r="FQ33" s="10">
        <v>141.23037141113315</v>
      </c>
      <c r="FR33" s="10">
        <v>0</v>
      </c>
      <c r="FS33" s="10">
        <v>68.084999898526732</v>
      </c>
      <c r="FT33" s="10">
        <v>0</v>
      </c>
      <c r="FU33" s="10">
        <v>1.3801013492944605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11.500844577453838</v>
      </c>
      <c r="GD33" s="10">
        <v>28.522094552085523</v>
      </c>
      <c r="GE33" s="10">
        <v>0</v>
      </c>
      <c r="GF33" s="10">
        <v>0</v>
      </c>
      <c r="GG33" s="10">
        <v>1.3801013492944605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212.99564157444507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166.53222948153157</v>
      </c>
      <c r="GX33" s="10">
        <v>2.760202698588921</v>
      </c>
      <c r="GY33" s="10">
        <v>0.92006756619630703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25.761891853496596</v>
      </c>
      <c r="IU33" s="10">
        <v>0</v>
      </c>
      <c r="IV33" s="10">
        <v>481.65537090376677</v>
      </c>
      <c r="IW33" s="10">
        <v>0</v>
      </c>
      <c r="IX33" s="10">
        <v>0</v>
      </c>
      <c r="IY33" s="10">
        <v>41.403040478833823</v>
      </c>
      <c r="IZ33" s="10">
        <v>0</v>
      </c>
      <c r="JA33" s="10">
        <v>0</v>
      </c>
      <c r="JB33" s="10">
        <v>1329.0375993705654</v>
      </c>
      <c r="JC33" s="10">
        <v>0</v>
      </c>
      <c r="JD33" s="10">
        <v>6235296.0675139967</v>
      </c>
      <c r="JE33" s="10">
        <v>5014461.4051489709</v>
      </c>
      <c r="JF33" s="10">
        <v>681845.63621284242</v>
      </c>
      <c r="JG33" s="10">
        <v>8397467.2381253112</v>
      </c>
      <c r="JH33" s="10">
        <v>1192539.0018442797</v>
      </c>
      <c r="JI33" s="10">
        <v>19790103.892388005</v>
      </c>
      <c r="JJ33" s="10">
        <v>18692782.762242716</v>
      </c>
      <c r="JK33" s="10">
        <v>4048983.9483928964</v>
      </c>
      <c r="JL33" s="10">
        <v>2772244.1245493339</v>
      </c>
      <c r="JM33" s="10">
        <v>989642.00504496531</v>
      </c>
      <c r="JN33" s="10">
        <v>55212.016482196108</v>
      </c>
      <c r="JO33" s="10">
        <v>27876308.938652374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99398.568624518623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0</v>
      </c>
      <c r="NI33" s="10">
        <v>0</v>
      </c>
      <c r="NJ33" s="10">
        <v>0</v>
      </c>
      <c r="NK33" s="10">
        <v>0</v>
      </c>
      <c r="NL33" s="10">
        <v>0</v>
      </c>
      <c r="NM33" s="10">
        <v>0</v>
      </c>
      <c r="NN33" s="10">
        <v>0</v>
      </c>
      <c r="NO33" s="10">
        <v>0</v>
      </c>
      <c r="NP33" s="10">
        <v>0</v>
      </c>
      <c r="NQ33" s="10">
        <v>0</v>
      </c>
      <c r="NR33" s="10">
        <v>0</v>
      </c>
      <c r="NS33" s="10">
        <v>0</v>
      </c>
      <c r="NT33" s="10">
        <v>0</v>
      </c>
      <c r="NU33" s="10">
        <v>145.83070924211469</v>
      </c>
      <c r="NV33" s="10">
        <v>0</v>
      </c>
      <c r="NW33" s="10">
        <v>0</v>
      </c>
      <c r="NX33" s="10">
        <v>7.8205743126686107</v>
      </c>
      <c r="NY33" s="10">
        <v>0</v>
      </c>
      <c r="NZ33" s="10">
        <v>286.60104687014967</v>
      </c>
      <c r="OA33" s="10">
        <v>0</v>
      </c>
      <c r="OB33" s="10">
        <v>13579.795330476487</v>
      </c>
      <c r="OC33" s="13">
        <f t="shared" si="0"/>
        <v>153252945.23406878</v>
      </c>
      <c r="OD33" s="11">
        <f>W_DirectConsumption_Total!E33</f>
        <v>692634.40336291865</v>
      </c>
      <c r="OE33" s="11">
        <f t="shared" si="1"/>
        <v>153945579.63743171</v>
      </c>
      <c r="OF33" s="3">
        <v>153945579.63743171</v>
      </c>
      <c r="OG33" s="11">
        <f t="shared" si="2"/>
        <v>0</v>
      </c>
    </row>
    <row r="34" spans="1:397">
      <c r="A34" s="9">
        <v>31</v>
      </c>
      <c r="B34" s="21" t="s">
        <v>813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540.15203669080813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32.477495876978971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154.69544088771562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1.2820064161965381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1.2820064161965381</v>
      </c>
      <c r="CF34" s="10">
        <v>0</v>
      </c>
      <c r="CG34" s="10">
        <v>0</v>
      </c>
      <c r="CH34" s="10">
        <v>0</v>
      </c>
      <c r="CI34" s="10">
        <v>0</v>
      </c>
      <c r="CJ34" s="10">
        <v>168.79751146587756</v>
      </c>
      <c r="CK34" s="10">
        <v>2516.1512595217396</v>
      </c>
      <c r="CL34" s="10">
        <v>499.98250231664997</v>
      </c>
      <c r="CM34" s="10">
        <v>1.2820064161965381</v>
      </c>
      <c r="CN34" s="10">
        <v>286.31476628389356</v>
      </c>
      <c r="CO34" s="10">
        <v>0</v>
      </c>
      <c r="CP34" s="10">
        <v>0</v>
      </c>
      <c r="CQ34" s="10">
        <v>0</v>
      </c>
      <c r="CR34" s="10">
        <v>12.820064161965384</v>
      </c>
      <c r="CS34" s="10">
        <v>0</v>
      </c>
      <c r="CT34" s="10">
        <v>682.88208436068942</v>
      </c>
      <c r="CU34" s="10">
        <v>1065.3473318593233</v>
      </c>
      <c r="CV34" s="10">
        <v>6207.4750672236387</v>
      </c>
      <c r="CW34" s="10">
        <v>0</v>
      </c>
      <c r="CX34" s="10">
        <v>0</v>
      </c>
      <c r="CY34" s="10">
        <v>16037.472931146629</v>
      </c>
      <c r="CZ34" s="10">
        <v>0</v>
      </c>
      <c r="DA34" s="10">
        <v>0</v>
      </c>
      <c r="DB34" s="10">
        <v>0</v>
      </c>
      <c r="DC34" s="10">
        <v>8.9740449133757689</v>
      </c>
      <c r="DD34" s="10">
        <v>0</v>
      </c>
      <c r="DE34" s="10">
        <v>126.91863520345728</v>
      </c>
      <c r="DF34" s="10">
        <v>0</v>
      </c>
      <c r="DG34" s="10">
        <v>265.37532815268344</v>
      </c>
      <c r="DH34" s="10">
        <v>0</v>
      </c>
      <c r="DI34" s="10">
        <v>0</v>
      </c>
      <c r="DJ34" s="10">
        <v>0</v>
      </c>
      <c r="DK34" s="10">
        <v>92.731797438216276</v>
      </c>
      <c r="DL34" s="10">
        <v>0</v>
      </c>
      <c r="DM34" s="10">
        <v>241.87187718908024</v>
      </c>
      <c r="DN34" s="10">
        <v>8.9740449133757689</v>
      </c>
      <c r="DO34" s="10">
        <v>11.110722273703333</v>
      </c>
      <c r="DP34" s="10">
        <v>46.152230983075384</v>
      </c>
      <c r="DQ34" s="10">
        <v>10.68338680163782</v>
      </c>
      <c r="DR34" s="10">
        <v>327.33897160218282</v>
      </c>
      <c r="DS34" s="10">
        <v>17.520754354686023</v>
      </c>
      <c r="DT34" s="10">
        <v>0</v>
      </c>
      <c r="DU34" s="10">
        <v>38.032857013830636</v>
      </c>
      <c r="DV34" s="10">
        <v>0</v>
      </c>
      <c r="DW34" s="10">
        <v>8.1193739692447426</v>
      </c>
      <c r="DX34" s="10">
        <v>90.595120077888708</v>
      </c>
      <c r="DY34" s="10">
        <v>0</v>
      </c>
      <c r="DZ34" s="10">
        <v>125.63662878726076</v>
      </c>
      <c r="EA34" s="10">
        <v>125.20929331519525</v>
      </c>
      <c r="EB34" s="10">
        <v>0</v>
      </c>
      <c r="EC34" s="10">
        <v>6.8373675530482041</v>
      </c>
      <c r="ED34" s="10">
        <v>11138.926414859656</v>
      </c>
      <c r="EE34" s="10">
        <v>4860.5136592731424</v>
      </c>
      <c r="EF34" s="10">
        <v>10592.364346087865</v>
      </c>
      <c r="EG34" s="10">
        <v>17355.375526996668</v>
      </c>
      <c r="EH34" s="10">
        <v>232.47049680363895</v>
      </c>
      <c r="EI34" s="10">
        <v>811.51006145240876</v>
      </c>
      <c r="EJ34" s="10">
        <v>11794.031693536086</v>
      </c>
      <c r="EK34" s="10">
        <v>6067.3090323861506</v>
      </c>
      <c r="EL34" s="10">
        <v>2062.7483236602302</v>
      </c>
      <c r="EM34" s="10">
        <v>249.13658021419394</v>
      </c>
      <c r="EN34" s="10">
        <v>1501.6568488382118</v>
      </c>
      <c r="EO34" s="10">
        <v>14599.916403118244</v>
      </c>
      <c r="EP34" s="10">
        <v>531139.95892041852</v>
      </c>
      <c r="EQ34" s="10">
        <v>9428.7298556534734</v>
      </c>
      <c r="ER34" s="10">
        <v>16240.884615849813</v>
      </c>
      <c r="ES34" s="10">
        <v>762.79381763694028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22.221444547406666</v>
      </c>
      <c r="FA34" s="10">
        <v>161.10547296869831</v>
      </c>
      <c r="FB34" s="10">
        <v>0</v>
      </c>
      <c r="FC34" s="10">
        <v>0</v>
      </c>
      <c r="FD34" s="10">
        <v>289350.98481291905</v>
      </c>
      <c r="FE34" s="10">
        <v>31607.868191325651</v>
      </c>
      <c r="FF34" s="10">
        <v>3117.8396041899809</v>
      </c>
      <c r="FG34" s="10">
        <v>212744.69141309487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110.67988726496782</v>
      </c>
      <c r="FN34" s="10">
        <v>0</v>
      </c>
      <c r="FO34" s="10">
        <v>0</v>
      </c>
      <c r="FP34" s="10">
        <v>17.948089826751538</v>
      </c>
      <c r="FQ34" s="10">
        <v>131.19198992411242</v>
      </c>
      <c r="FR34" s="10">
        <v>0</v>
      </c>
      <c r="FS34" s="10">
        <v>63.245649865695889</v>
      </c>
      <c r="FT34" s="10">
        <v>0</v>
      </c>
      <c r="FU34" s="10">
        <v>1.2820064161965381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10.68338680163782</v>
      </c>
      <c r="GD34" s="10">
        <v>26.494799268061794</v>
      </c>
      <c r="GE34" s="10">
        <v>0</v>
      </c>
      <c r="GF34" s="10">
        <v>0</v>
      </c>
      <c r="GG34" s="10">
        <v>1.2820064161965381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197.85632356633241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154.69544088771562</v>
      </c>
      <c r="GX34" s="10">
        <v>2.5640128323930762</v>
      </c>
      <c r="GY34" s="10">
        <v>0.85467094413102551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23.930786435668715</v>
      </c>
      <c r="IU34" s="10">
        <v>0</v>
      </c>
      <c r="IV34" s="10">
        <v>447.42023925259184</v>
      </c>
      <c r="IW34" s="10">
        <v>0</v>
      </c>
      <c r="IX34" s="10">
        <v>0</v>
      </c>
      <c r="IY34" s="10">
        <v>38.460192485896151</v>
      </c>
      <c r="IZ34" s="10">
        <v>0</v>
      </c>
      <c r="JA34" s="10">
        <v>0</v>
      </c>
      <c r="JB34" s="10">
        <v>1234.5721787972664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9.8287158575067952</v>
      </c>
      <c r="JJ34" s="10">
        <v>636.30251790554848</v>
      </c>
      <c r="JK34" s="10">
        <v>0</v>
      </c>
      <c r="JL34" s="10">
        <v>0</v>
      </c>
      <c r="JM34" s="10">
        <v>0</v>
      </c>
      <c r="JN34" s="10">
        <v>1.709341888262051</v>
      </c>
      <c r="JO34" s="10">
        <v>2.1366773603275639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18.802760770882561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0</v>
      </c>
      <c r="NJ34" s="10">
        <v>0</v>
      </c>
      <c r="NK34" s="10">
        <v>0</v>
      </c>
      <c r="NL34" s="10">
        <v>0</v>
      </c>
      <c r="NM34" s="10">
        <v>0</v>
      </c>
      <c r="NN34" s="10">
        <v>0</v>
      </c>
      <c r="NO34" s="10">
        <v>0</v>
      </c>
      <c r="NP34" s="10">
        <v>0</v>
      </c>
      <c r="NQ34" s="10">
        <v>0</v>
      </c>
      <c r="NR34" s="10">
        <v>0</v>
      </c>
      <c r="NS34" s="10">
        <v>0</v>
      </c>
      <c r="NT34" s="10">
        <v>0</v>
      </c>
      <c r="NU34" s="10">
        <v>135.46534464476755</v>
      </c>
      <c r="NV34" s="10">
        <v>0</v>
      </c>
      <c r="NW34" s="10">
        <v>0</v>
      </c>
      <c r="NX34" s="10">
        <v>7.2647030251137172</v>
      </c>
      <c r="NY34" s="10">
        <v>0</v>
      </c>
      <c r="NZ34" s="10">
        <v>266.22999909681448</v>
      </c>
      <c r="OA34" s="10">
        <v>0</v>
      </c>
      <c r="OB34" s="10">
        <v>434.17283961856094</v>
      </c>
      <c r="OC34" s="13">
        <f t="shared" si="0"/>
        <v>1209578.6090425712</v>
      </c>
      <c r="OD34" s="11">
        <f>W_DirectConsumption_Total!E34</f>
        <v>1684.9837663543167</v>
      </c>
      <c r="OE34" s="11">
        <f t="shared" si="1"/>
        <v>1211263.5928089255</v>
      </c>
      <c r="OF34" s="3">
        <v>1211263.5928089251</v>
      </c>
      <c r="OG34" s="11">
        <f t="shared" si="2"/>
        <v>0</v>
      </c>
    </row>
    <row r="35" spans="1:397">
      <c r="A35" s="9">
        <v>32</v>
      </c>
      <c r="B35" s="21" t="s">
        <v>814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150.90846081771068</v>
      </c>
      <c r="AE35" s="10">
        <v>11.69009203517477</v>
      </c>
      <c r="AF35" s="10">
        <v>0</v>
      </c>
      <c r="AG35" s="10">
        <v>48.885839419821771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18.066505872542827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103.08535703745025</v>
      </c>
      <c r="DQ35" s="10">
        <v>0</v>
      </c>
      <c r="DR35" s="10">
        <v>0</v>
      </c>
      <c r="DS35" s="10">
        <v>0</v>
      </c>
      <c r="DT35" s="10">
        <v>0</v>
      </c>
      <c r="DU35" s="10">
        <v>7.4391494769293995</v>
      </c>
      <c r="DV35" s="10">
        <v>20.191977151665512</v>
      </c>
      <c r="DW35" s="10">
        <v>0</v>
      </c>
      <c r="DX35" s="10">
        <v>60.575931454996542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82.893379885784739</v>
      </c>
      <c r="EH35" s="10">
        <v>250586.68739472728</v>
      </c>
      <c r="EI35" s="10">
        <v>47999.517896427613</v>
      </c>
      <c r="EJ35" s="10">
        <v>0</v>
      </c>
      <c r="EK35" s="10">
        <v>516.48952082681262</v>
      </c>
      <c r="EL35" s="10">
        <v>1.0627356395613428</v>
      </c>
      <c r="EM35" s="10">
        <v>0</v>
      </c>
      <c r="EN35" s="10">
        <v>17.003770232981484</v>
      </c>
      <c r="EO35" s="10">
        <v>1259.3417328801911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177.47685180674424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549.43432565321427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23.380184070349539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10.627356395613427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483.54471600041092</v>
      </c>
      <c r="JC35" s="10">
        <v>0</v>
      </c>
      <c r="JD35" s="10">
        <v>5368.9404510639033</v>
      </c>
      <c r="JE35" s="10">
        <v>2205.1764520897864</v>
      </c>
      <c r="JF35" s="10">
        <v>1487.82989538588</v>
      </c>
      <c r="JG35" s="10">
        <v>5638.8753035124846</v>
      </c>
      <c r="JH35" s="10">
        <v>2205.1764520897864</v>
      </c>
      <c r="JI35" s="10">
        <v>27988.205803487526</v>
      </c>
      <c r="JJ35" s="10">
        <v>5800.4111207258084</v>
      </c>
      <c r="JK35" s="10">
        <v>4392.2863983070301</v>
      </c>
      <c r="JL35" s="10">
        <v>4987.4183564613813</v>
      </c>
      <c r="JM35" s="10">
        <v>1165.820996598793</v>
      </c>
      <c r="JN35" s="10">
        <v>92.458000641836819</v>
      </c>
      <c r="JO35" s="10">
        <v>20697.839316096713</v>
      </c>
      <c r="JP35" s="10">
        <v>0</v>
      </c>
      <c r="JQ35" s="10">
        <v>0</v>
      </c>
      <c r="JR35" s="10">
        <v>37.195747384646992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992.59508735029408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3.1882069186840285</v>
      </c>
      <c r="KF35" s="10">
        <v>522.8659346641806</v>
      </c>
      <c r="KG35" s="10">
        <v>5536.8526821145961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73.328759129732646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488.85839419821764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0</v>
      </c>
      <c r="NQ35" s="10">
        <v>0</v>
      </c>
      <c r="NR35" s="10">
        <v>0</v>
      </c>
      <c r="NS35" s="10">
        <v>0</v>
      </c>
      <c r="NT35" s="10">
        <v>0</v>
      </c>
      <c r="NU35" s="10">
        <v>0</v>
      </c>
      <c r="NV35" s="10">
        <v>0</v>
      </c>
      <c r="NW35" s="10">
        <v>0</v>
      </c>
      <c r="NX35" s="10">
        <v>0</v>
      </c>
      <c r="NY35" s="10">
        <v>0</v>
      </c>
      <c r="NZ35" s="10">
        <v>0</v>
      </c>
      <c r="OA35" s="10">
        <v>0</v>
      </c>
      <c r="OB35" s="10">
        <v>1640.8638274827133</v>
      </c>
      <c r="OC35" s="13">
        <f t="shared" si="0"/>
        <v>393454.49036351684</v>
      </c>
      <c r="OD35" s="11">
        <f>W_DirectConsumption_Total!E35</f>
        <v>41504.077667428683</v>
      </c>
      <c r="OE35" s="11">
        <f t="shared" si="1"/>
        <v>434958.56803094555</v>
      </c>
      <c r="OF35" s="3">
        <v>434958.56803094549</v>
      </c>
      <c r="OG35" s="11">
        <f t="shared" si="2"/>
        <v>0</v>
      </c>
    </row>
    <row r="36" spans="1:397">
      <c r="A36" s="9">
        <v>33</v>
      </c>
      <c r="B36" s="21" t="s">
        <v>815</v>
      </c>
      <c r="C36" s="10">
        <v>26.014641008256561</v>
      </c>
      <c r="D36" s="10">
        <v>0.81874212259154455</v>
      </c>
      <c r="E36" s="10">
        <v>0.49836477027311415</v>
      </c>
      <c r="F36" s="10">
        <v>0.73330816197329651</v>
      </c>
      <c r="G36" s="10">
        <v>42.496275910860263</v>
      </c>
      <c r="H36" s="10">
        <v>9.4902891253437307</v>
      </c>
      <c r="I36" s="10">
        <v>0.30613835888205587</v>
      </c>
      <c r="J36" s="10">
        <v>2.9403521446113734</v>
      </c>
      <c r="K36" s="10">
        <v>0.12103144420918487</v>
      </c>
      <c r="L36" s="10">
        <v>27.979622102476263</v>
      </c>
      <c r="M36" s="10">
        <v>4.8412577683673952</v>
      </c>
      <c r="N36" s="10">
        <v>12.345207309336855</v>
      </c>
      <c r="O36" s="10">
        <v>0.35597483590936724</v>
      </c>
      <c r="P36" s="10">
        <v>3.4529559083208623</v>
      </c>
      <c r="Q36" s="10">
        <v>9.383496674570921</v>
      </c>
      <c r="R36" s="10">
        <v>8.5220375716702517</v>
      </c>
      <c r="S36" s="10">
        <v>5.090440153503951</v>
      </c>
      <c r="T36" s="10">
        <v>8.0592702849880737</v>
      </c>
      <c r="U36" s="10">
        <v>2.3280754268472617</v>
      </c>
      <c r="V36" s="10">
        <v>0</v>
      </c>
      <c r="W36" s="10">
        <v>17.008477659749566</v>
      </c>
      <c r="X36" s="10">
        <v>0.1281509409273722</v>
      </c>
      <c r="Y36" s="10">
        <v>0</v>
      </c>
      <c r="Z36" s="10">
        <v>4.9836477027311407E-2</v>
      </c>
      <c r="AA36" s="10">
        <v>0.48412577683673946</v>
      </c>
      <c r="AB36" s="10">
        <v>6.4075470463686099E-2</v>
      </c>
      <c r="AC36" s="10">
        <v>0</v>
      </c>
      <c r="AD36" s="10">
        <v>1.6303647484649018</v>
      </c>
      <c r="AE36" s="10">
        <v>0</v>
      </c>
      <c r="AF36" s="10">
        <v>0</v>
      </c>
      <c r="AG36" s="10">
        <v>64069.126351453466</v>
      </c>
      <c r="AH36" s="10">
        <v>7.1194967181873445E-2</v>
      </c>
      <c r="AI36" s="10">
        <v>0</v>
      </c>
      <c r="AJ36" s="10">
        <v>9.2553457336435482E-2</v>
      </c>
      <c r="AK36" s="10">
        <v>0</v>
      </c>
      <c r="AL36" s="10">
        <v>0</v>
      </c>
      <c r="AM36" s="10">
        <v>0</v>
      </c>
      <c r="AN36" s="10">
        <v>0</v>
      </c>
      <c r="AO36" s="10">
        <v>3.5597483590936722E-2</v>
      </c>
      <c r="AP36" s="10">
        <v>0</v>
      </c>
      <c r="AQ36" s="10">
        <v>0</v>
      </c>
      <c r="AR36" s="10">
        <v>0</v>
      </c>
      <c r="AS36" s="10">
        <v>0</v>
      </c>
      <c r="AT36" s="10">
        <v>7.2547671558329041</v>
      </c>
      <c r="AU36" s="10">
        <v>0</v>
      </c>
      <c r="AV36" s="10">
        <v>3853.2899241052</v>
      </c>
      <c r="AW36" s="10">
        <v>0</v>
      </c>
      <c r="AX36" s="10">
        <v>4.990767199449329</v>
      </c>
      <c r="AY36" s="10">
        <v>1.8866666303196464</v>
      </c>
      <c r="AZ36" s="10">
        <v>13.242263895828462</v>
      </c>
      <c r="BA36" s="10">
        <v>0</v>
      </c>
      <c r="BB36" s="10">
        <v>0</v>
      </c>
      <c r="BC36" s="10">
        <v>0</v>
      </c>
      <c r="BD36" s="10">
        <v>1.4381383370738436</v>
      </c>
      <c r="BE36" s="10">
        <v>1.5805282714375906</v>
      </c>
      <c r="BF36" s="10">
        <v>0</v>
      </c>
      <c r="BG36" s="10">
        <v>0</v>
      </c>
      <c r="BH36" s="10">
        <v>0</v>
      </c>
      <c r="BI36" s="10">
        <v>2.847798687274938E-2</v>
      </c>
      <c r="BJ36" s="10">
        <v>0</v>
      </c>
      <c r="BK36" s="10">
        <v>0</v>
      </c>
      <c r="BL36" s="10">
        <v>23.423144202836365</v>
      </c>
      <c r="BM36" s="10">
        <v>18349.395311873479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152.06279988477877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152.61812062879739</v>
      </c>
      <c r="CF36" s="10">
        <v>1.0892829978826637</v>
      </c>
      <c r="CG36" s="10">
        <v>0.65499369807323571</v>
      </c>
      <c r="CH36" s="10">
        <v>2.5701383152656314</v>
      </c>
      <c r="CI36" s="10">
        <v>0.65499369807323571</v>
      </c>
      <c r="CJ36" s="10">
        <v>20023.24658857111</v>
      </c>
      <c r="CK36" s="10">
        <v>298476.90281230741</v>
      </c>
      <c r="CL36" s="10">
        <v>59305.218143728991</v>
      </c>
      <c r="CM36" s="10">
        <v>152.06279988477877</v>
      </c>
      <c r="CN36" s="10">
        <v>33970.616552692416</v>
      </c>
      <c r="CO36" s="10">
        <v>0</v>
      </c>
      <c r="CP36" s="10">
        <v>0</v>
      </c>
      <c r="CQ36" s="10">
        <v>0</v>
      </c>
      <c r="CR36" s="10">
        <v>1521.0978856311883</v>
      </c>
      <c r="CS36" s="10">
        <v>0.12103144420918487</v>
      </c>
      <c r="CT36" s="10">
        <v>81010.46071324333</v>
      </c>
      <c r="CU36" s="10">
        <v>126386.76262834454</v>
      </c>
      <c r="CV36" s="10">
        <v>736297.48189726367</v>
      </c>
      <c r="CW36" s="10">
        <v>0</v>
      </c>
      <c r="CX36" s="10">
        <v>0</v>
      </c>
      <c r="CY36" s="10">
        <v>1902402.4122136419</v>
      </c>
      <c r="CZ36" s="10">
        <v>0.22070439826380769</v>
      </c>
      <c r="DA36" s="10">
        <v>0</v>
      </c>
      <c r="DB36" s="10">
        <v>6.2010816415411769</v>
      </c>
      <c r="DC36" s="10">
        <v>1064.7386180556155</v>
      </c>
      <c r="DD36" s="10">
        <v>7.6819369589241449</v>
      </c>
      <c r="DE36" s="10">
        <v>15056.032660256238</v>
      </c>
      <c r="DF36" s="10">
        <v>2.1358490154562034E-2</v>
      </c>
      <c r="DG36" s="10">
        <v>31481.790997440548</v>
      </c>
      <c r="DH36" s="10">
        <v>0.37733332606392928</v>
      </c>
      <c r="DI36" s="10">
        <v>2.2355219695108262</v>
      </c>
      <c r="DJ36" s="10">
        <v>0</v>
      </c>
      <c r="DK36" s="10">
        <v>11000.198801709494</v>
      </c>
      <c r="DL36" s="10">
        <v>0</v>
      </c>
      <c r="DM36" s="10">
        <v>28746.20874697428</v>
      </c>
      <c r="DN36" s="10">
        <v>1070.569485867811</v>
      </c>
      <c r="DO36" s="10">
        <v>1317.8775990014162</v>
      </c>
      <c r="DP36" s="10">
        <v>5476.3752863773379</v>
      </c>
      <c r="DQ36" s="10">
        <v>1267.859231731333</v>
      </c>
      <c r="DR36" s="10">
        <v>38833.821067298377</v>
      </c>
      <c r="DS36" s="10">
        <v>2078.8394726266652</v>
      </c>
      <c r="DT36" s="10">
        <v>1.9151446171923958</v>
      </c>
      <c r="DU36" s="10">
        <v>4517.1482958381757</v>
      </c>
      <c r="DV36" s="10">
        <v>0.79026413571879528</v>
      </c>
      <c r="DW36" s="10">
        <v>963.31358165540234</v>
      </c>
      <c r="DX36" s="10">
        <v>10779.659996236274</v>
      </c>
      <c r="DY36" s="10">
        <v>7.4256350770694004</v>
      </c>
      <c r="DZ36" s="10">
        <v>14903.834589933815</v>
      </c>
      <c r="EA36" s="10">
        <v>14853.082914501758</v>
      </c>
      <c r="EB36" s="10">
        <v>0</v>
      </c>
      <c r="EC36" s="10">
        <v>811.05143586251415</v>
      </c>
      <c r="ED36" s="10">
        <v>1321240.950208598</v>
      </c>
      <c r="EE36" s="10">
        <v>576551.41139652987</v>
      </c>
      <c r="EF36" s="10">
        <v>1256466.1092780526</v>
      </c>
      <c r="EG36" s="10">
        <v>2058584.2043846599</v>
      </c>
      <c r="EH36" s="10">
        <v>27665.490075458238</v>
      </c>
      <c r="EI36" s="10">
        <v>96409.967745477639</v>
      </c>
      <c r="EJ36" s="10">
        <v>1399018.8772501843</v>
      </c>
      <c r="EK36" s="10">
        <v>719745.83524680254</v>
      </c>
      <c r="EL36" s="10">
        <v>244723.63731544415</v>
      </c>
      <c r="EM36" s="10">
        <v>29566.782852773827</v>
      </c>
      <c r="EN36" s="10">
        <v>178227.32601132485</v>
      </c>
      <c r="EO36" s="10">
        <v>1731848.1111763415</v>
      </c>
      <c r="EP36" s="10">
        <v>63000226.196843587</v>
      </c>
      <c r="EQ36" s="10">
        <v>1118382.639464316</v>
      </c>
      <c r="ER36" s="10">
        <v>1926505.6174184657</v>
      </c>
      <c r="ES36" s="10">
        <v>90529.829502759705</v>
      </c>
      <c r="ET36" s="10">
        <v>0</v>
      </c>
      <c r="EU36" s="10">
        <v>0</v>
      </c>
      <c r="EV36" s="10">
        <v>1.423899343637469E-2</v>
      </c>
      <c r="EW36" s="10">
        <v>0</v>
      </c>
      <c r="EX36" s="10">
        <v>0</v>
      </c>
      <c r="EY36" s="10">
        <v>0.14950943108193426</v>
      </c>
      <c r="EZ36" s="10">
        <v>2638.9447325325805</v>
      </c>
      <c r="FA36" s="10">
        <v>19200.696479355807</v>
      </c>
      <c r="FB36" s="10">
        <v>0</v>
      </c>
      <c r="FC36" s="10">
        <v>0</v>
      </c>
      <c r="FD36" s="10">
        <v>34320828.38296292</v>
      </c>
      <c r="FE36" s="10">
        <v>3749111.3284673397</v>
      </c>
      <c r="FF36" s="10">
        <v>369816.729319782</v>
      </c>
      <c r="FG36" s="10">
        <v>25234314.764879428</v>
      </c>
      <c r="FH36" s="10">
        <v>0</v>
      </c>
      <c r="FI36" s="10">
        <v>0.28477986872749378</v>
      </c>
      <c r="FJ36" s="10">
        <v>3.5597483590936722E-2</v>
      </c>
      <c r="FK36" s="10">
        <v>0</v>
      </c>
      <c r="FL36" s="10">
        <v>0</v>
      </c>
      <c r="FM36" s="10">
        <v>13171.48884204664</v>
      </c>
      <c r="FN36" s="10">
        <v>0</v>
      </c>
      <c r="FO36" s="10">
        <v>0</v>
      </c>
      <c r="FP36" s="10">
        <v>2128.8863178836214</v>
      </c>
      <c r="FQ36" s="10">
        <v>15565.991401951143</v>
      </c>
      <c r="FR36" s="10">
        <v>3.2749684903661782</v>
      </c>
      <c r="FS36" s="10">
        <v>7507.5315866574865</v>
      </c>
      <c r="FT36" s="10">
        <v>31.831269827015621</v>
      </c>
      <c r="FU36" s="10">
        <v>159.17517710624793</v>
      </c>
      <c r="FV36" s="10">
        <v>28.321357944949256</v>
      </c>
      <c r="FW36" s="10">
        <v>7.119496718187345E-3</v>
      </c>
      <c r="FX36" s="10">
        <v>0.66211319479142305</v>
      </c>
      <c r="FY36" s="10">
        <v>9.3621381844163594</v>
      </c>
      <c r="FZ36" s="10">
        <v>2.7979622102476265</v>
      </c>
      <c r="GA36" s="10">
        <v>0.42005030637305329</v>
      </c>
      <c r="GB36" s="10">
        <v>12.330968315900481</v>
      </c>
      <c r="GC36" s="10">
        <v>1269.5465524535434</v>
      </c>
      <c r="GD36" s="10">
        <v>3183.5683037483395</v>
      </c>
      <c r="GE36" s="10">
        <v>0.98961004382804096</v>
      </c>
      <c r="GF36" s="10">
        <v>12.551672714164289</v>
      </c>
      <c r="GG36" s="10">
        <v>157.65872430527403</v>
      </c>
      <c r="GH36" s="10">
        <v>17.222062561295186</v>
      </c>
      <c r="GI36" s="10">
        <v>0.19222641139105831</v>
      </c>
      <c r="GJ36" s="10">
        <v>9.5187671122164801</v>
      </c>
      <c r="GK36" s="10">
        <v>4.9978866961675159</v>
      </c>
      <c r="GL36" s="10">
        <v>5.2613080747404473</v>
      </c>
      <c r="GM36" s="10">
        <v>1.3740628666101575</v>
      </c>
      <c r="GN36" s="10">
        <v>36.046011884182526</v>
      </c>
      <c r="GO36" s="10">
        <v>23476.432291495948</v>
      </c>
      <c r="GP36" s="10">
        <v>1.708679212364963</v>
      </c>
      <c r="GQ36" s="10">
        <v>1.0821635011644763</v>
      </c>
      <c r="GR36" s="10">
        <v>19.051773217869336</v>
      </c>
      <c r="GS36" s="10">
        <v>1.423899343637469E-2</v>
      </c>
      <c r="GT36" s="10">
        <v>1.423899343637469E-2</v>
      </c>
      <c r="GU36" s="10">
        <v>0.39869181621849126</v>
      </c>
      <c r="GV36" s="10">
        <v>3.4529559083208623</v>
      </c>
      <c r="GW36" s="10">
        <v>18349.188846468649</v>
      </c>
      <c r="GX36" s="10">
        <v>304.12559976955754</v>
      </c>
      <c r="GY36" s="10">
        <v>101.65286029519517</v>
      </c>
      <c r="GZ36" s="10">
        <v>4.2859370243487813</v>
      </c>
      <c r="HA36" s="10">
        <v>25.893609564047374</v>
      </c>
      <c r="HB36" s="10">
        <v>11.675974617827245</v>
      </c>
      <c r="HC36" s="10">
        <v>4.5208804160489642</v>
      </c>
      <c r="HD36" s="10">
        <v>3.467194901757237</v>
      </c>
      <c r="HE36" s="10">
        <v>1.4381383370738436</v>
      </c>
      <c r="HF36" s="10">
        <v>29.417760439550108</v>
      </c>
      <c r="HG36" s="10">
        <v>7.1408552083419075</v>
      </c>
      <c r="HH36" s="10">
        <v>12.131622407791236</v>
      </c>
      <c r="HI36" s="10">
        <v>24.654817135082773</v>
      </c>
      <c r="HJ36" s="10">
        <v>6.564175974168732</v>
      </c>
      <c r="HK36" s="10">
        <v>15.919194661866902</v>
      </c>
      <c r="HL36" s="10">
        <v>1.9222641139105832</v>
      </c>
      <c r="HM36" s="10">
        <v>3.4814338951936117</v>
      </c>
      <c r="HN36" s="10">
        <v>6.7208049019688527</v>
      </c>
      <c r="HO36" s="10">
        <v>9.2553457336435482E-2</v>
      </c>
      <c r="HP36" s="10">
        <v>17.606515384077305</v>
      </c>
      <c r="HQ36" s="10">
        <v>0.16374842451830893</v>
      </c>
      <c r="HR36" s="10">
        <v>1.9151446171923958</v>
      </c>
      <c r="HS36" s="10">
        <v>14.993660088502549</v>
      </c>
      <c r="HT36" s="10">
        <v>6.1726036546684275</v>
      </c>
      <c r="HU36" s="10">
        <v>2.3067169366926996</v>
      </c>
      <c r="HV36" s="10">
        <v>8.5433960618248136E-2</v>
      </c>
      <c r="HW36" s="10">
        <v>3.1824150330297432</v>
      </c>
      <c r="HX36" s="10">
        <v>0.14950943108193426</v>
      </c>
      <c r="HY36" s="10">
        <v>0.16374842451830893</v>
      </c>
      <c r="HZ36" s="10">
        <v>6.8774338297689752</v>
      </c>
      <c r="IA36" s="10">
        <v>5.3396225386405085</v>
      </c>
      <c r="IB36" s="10">
        <v>1.4381383370738436</v>
      </c>
      <c r="IC36" s="10">
        <v>0.64787420135504836</v>
      </c>
      <c r="ID36" s="10">
        <v>7.9097608539061399</v>
      </c>
      <c r="IE36" s="10">
        <v>15.015018578657111</v>
      </c>
      <c r="IF36" s="10">
        <v>1.5591697812830285</v>
      </c>
      <c r="IG36" s="10">
        <v>0</v>
      </c>
      <c r="IH36" s="10">
        <v>11.490867703154375</v>
      </c>
      <c r="II36" s="10">
        <v>115.52095374930785</v>
      </c>
      <c r="IJ36" s="10">
        <v>17.941131729832108</v>
      </c>
      <c r="IK36" s="10">
        <v>0.56955973745498756</v>
      </c>
      <c r="IL36" s="10">
        <v>0.67635218822779775</v>
      </c>
      <c r="IM36" s="10">
        <v>1.6659622320558385</v>
      </c>
      <c r="IN36" s="10">
        <v>11.82548404890918</v>
      </c>
      <c r="IO36" s="10">
        <v>5.7098363679862505</v>
      </c>
      <c r="IP36" s="10">
        <v>0.14238993436374689</v>
      </c>
      <c r="IQ36" s="10">
        <v>0</v>
      </c>
      <c r="IR36" s="10">
        <v>1.423899343637469E-2</v>
      </c>
      <c r="IS36" s="10">
        <v>0.34173584247299255</v>
      </c>
      <c r="IT36" s="10">
        <v>2838.5269563393585</v>
      </c>
      <c r="IU36" s="10">
        <v>0.31325785560024316</v>
      </c>
      <c r="IV36" s="10">
        <v>53076.44573827838</v>
      </c>
      <c r="IW36" s="10">
        <v>0</v>
      </c>
      <c r="IX36" s="10">
        <v>4.9836477027311407E-2</v>
      </c>
      <c r="IY36" s="10">
        <v>4570.0856567627161</v>
      </c>
      <c r="IZ36" s="10">
        <v>0</v>
      </c>
      <c r="JA36" s="10">
        <v>0</v>
      </c>
      <c r="JB36" s="10">
        <v>146454.01872895559</v>
      </c>
      <c r="JC36" s="10">
        <v>0</v>
      </c>
      <c r="JD36" s="10">
        <v>132.1948150633026</v>
      </c>
      <c r="JE36" s="10">
        <v>208.43038592165271</v>
      </c>
      <c r="JF36" s="10">
        <v>67.015822608297469</v>
      </c>
      <c r="JG36" s="10">
        <v>649.5045661035133</v>
      </c>
      <c r="JH36" s="10">
        <v>141.47863878381892</v>
      </c>
      <c r="JI36" s="10">
        <v>1308.1976139836661</v>
      </c>
      <c r="JJ36" s="10">
        <v>75595.430227261793</v>
      </c>
      <c r="JK36" s="10">
        <v>66.346589916787863</v>
      </c>
      <c r="JL36" s="10">
        <v>6.6567294315051679</v>
      </c>
      <c r="JM36" s="10">
        <v>2.6840502627566289</v>
      </c>
      <c r="JN36" s="10">
        <v>202.77175833652629</v>
      </c>
      <c r="JO36" s="10">
        <v>510.54438479186427</v>
      </c>
      <c r="JP36" s="10">
        <v>4.0794716195213487</v>
      </c>
      <c r="JQ36" s="10">
        <v>1.1462389716281625</v>
      </c>
      <c r="JR36" s="10">
        <v>0.81162262587335721</v>
      </c>
      <c r="JS36" s="10">
        <v>0</v>
      </c>
      <c r="JT36" s="10">
        <v>44.034087201988726</v>
      </c>
      <c r="JU36" s="10">
        <v>0</v>
      </c>
      <c r="JV36" s="10">
        <v>100.18555781833231</v>
      </c>
      <c r="JW36" s="10">
        <v>0</v>
      </c>
      <c r="JX36" s="10">
        <v>0</v>
      </c>
      <c r="JY36" s="10">
        <v>26.14279194918393</v>
      </c>
      <c r="JZ36" s="10">
        <v>17.791622298750173</v>
      </c>
      <c r="KA36" s="10">
        <v>0.47700628011855212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5.695597374549876E-2</v>
      </c>
      <c r="KQ36" s="10">
        <v>9.9672954054622814E-2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2.1358490154562034E-2</v>
      </c>
      <c r="KX36" s="10">
        <v>7.119496718187345E-3</v>
      </c>
      <c r="KY36" s="10">
        <v>7.119496718187345E-3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3.5455093656572978</v>
      </c>
      <c r="LN36" s="10">
        <v>4.9836477027311407E-2</v>
      </c>
      <c r="LO36" s="10">
        <v>2.1358490154562034E-2</v>
      </c>
      <c r="LP36" s="10">
        <v>2231.0589014392444</v>
      </c>
      <c r="LQ36" s="10">
        <v>4.0581131293667863</v>
      </c>
      <c r="LR36" s="10">
        <v>76.990237510477954</v>
      </c>
      <c r="LS36" s="10">
        <v>84.665054972683905</v>
      </c>
      <c r="LT36" s="10">
        <v>0</v>
      </c>
      <c r="LU36" s="10">
        <v>0</v>
      </c>
      <c r="LV36" s="10">
        <v>6.8275973527416642</v>
      </c>
      <c r="LW36" s="10">
        <v>0.36309433262755458</v>
      </c>
      <c r="LX36" s="10">
        <v>13.59111923501964</v>
      </c>
      <c r="LY36" s="10">
        <v>0.19222641139105831</v>
      </c>
      <c r="LZ36" s="10">
        <v>5.7169558647044383</v>
      </c>
      <c r="MA36" s="10">
        <v>0.83298111602791924</v>
      </c>
      <c r="MB36" s="10">
        <v>9.8320249678167233</v>
      </c>
      <c r="MC36" s="10">
        <v>5.4179370025405698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6.3505910726231116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5.695597374549876E-2</v>
      </c>
      <c r="NG36" s="10">
        <v>0.67635218822779775</v>
      </c>
      <c r="NH36" s="10">
        <v>0</v>
      </c>
      <c r="NI36" s="10">
        <v>10.88571048210845</v>
      </c>
      <c r="NJ36" s="10">
        <v>1.2316729322464106</v>
      </c>
      <c r="NK36" s="10">
        <v>0</v>
      </c>
      <c r="NL36" s="10">
        <v>0</v>
      </c>
      <c r="NM36" s="10">
        <v>0</v>
      </c>
      <c r="NN36" s="10">
        <v>0</v>
      </c>
      <c r="NO36" s="10">
        <v>0</v>
      </c>
      <c r="NP36" s="10">
        <v>0</v>
      </c>
      <c r="NQ36" s="10">
        <v>0</v>
      </c>
      <c r="NR36" s="10">
        <v>0</v>
      </c>
      <c r="NS36" s="10">
        <v>11.177609847554132</v>
      </c>
      <c r="NT36" s="10">
        <v>26.847622124284477</v>
      </c>
      <c r="NU36" s="10">
        <v>16069.749062004506</v>
      </c>
      <c r="NV36" s="10">
        <v>0</v>
      </c>
      <c r="NW36" s="10">
        <v>0</v>
      </c>
      <c r="NX36" s="10">
        <v>861.68919934707992</v>
      </c>
      <c r="NY36" s="10">
        <v>1.423899343637469E-2</v>
      </c>
      <c r="NZ36" s="10">
        <v>31578.3747760724</v>
      </c>
      <c r="OA36" s="10">
        <v>51.950967552613051</v>
      </c>
      <c r="OB36" s="10">
        <v>51503.143799884616</v>
      </c>
      <c r="OC36" s="13">
        <f t="shared" ref="OC36:OC63" si="3">SUM(C36:OB36)</f>
        <v>143476800.37162924</v>
      </c>
      <c r="OD36" s="11">
        <f>W_DirectConsumption_Total!E36</f>
        <v>201502.09401317546</v>
      </c>
      <c r="OE36" s="11">
        <f t="shared" si="1"/>
        <v>143678302.46564242</v>
      </c>
      <c r="OF36" s="3">
        <v>143678302.46564248</v>
      </c>
      <c r="OG36" s="11">
        <f t="shared" si="2"/>
        <v>0</v>
      </c>
    </row>
    <row r="37" spans="1:397">
      <c r="A37" s="9">
        <v>34</v>
      </c>
      <c r="B37" s="21" t="s">
        <v>816</v>
      </c>
      <c r="C37" s="10">
        <v>1457.0924747556328</v>
      </c>
      <c r="D37" s="10">
        <v>144.70939606904417</v>
      </c>
      <c r="E37" s="10">
        <v>164.48540634137001</v>
      </c>
      <c r="F37" s="10">
        <v>143.85776597967384</v>
      </c>
      <c r="G37" s="10">
        <v>989.73101134531316</v>
      </c>
      <c r="H37" s="10">
        <v>528.2548967688665</v>
      </c>
      <c r="I37" s="10">
        <v>129.1950291914591</v>
      </c>
      <c r="J37" s="10">
        <v>132.03365890190946</v>
      </c>
      <c r="K37" s="10">
        <v>84.549968065752864</v>
      </c>
      <c r="L37" s="10">
        <v>808.69053369409016</v>
      </c>
      <c r="M37" s="10">
        <v>90.893269599240256</v>
      </c>
      <c r="N37" s="10">
        <v>243.15346751169034</v>
      </c>
      <c r="O37" s="10">
        <v>26.766718640208406</v>
      </c>
      <c r="P37" s="10">
        <v>84611.688107862356</v>
      </c>
      <c r="Q37" s="10">
        <v>28954.740788266412</v>
      </c>
      <c r="R37" s="10">
        <v>1297.1151473897132</v>
      </c>
      <c r="S37" s="10">
        <v>92.33310613578351</v>
      </c>
      <c r="T37" s="10">
        <v>146.16423406594791</v>
      </c>
      <c r="U37" s="10">
        <v>523.79217119823386</v>
      </c>
      <c r="V37" s="10">
        <v>5.1898879654117955</v>
      </c>
      <c r="W37" s="10">
        <v>308.45872730617583</v>
      </c>
      <c r="X37" s="10">
        <v>160.55395346808817</v>
      </c>
      <c r="Y37" s="10">
        <v>24.48668161156467</v>
      </c>
      <c r="Z37" s="10">
        <v>1.0976377547870568</v>
      </c>
      <c r="AA37" s="10">
        <v>7316.1198066720299</v>
      </c>
      <c r="AB37" s="10">
        <v>6902.8446681181349</v>
      </c>
      <c r="AC37" s="10">
        <v>5495.6219661091318</v>
      </c>
      <c r="AD37" s="10">
        <v>46.995636964050476</v>
      </c>
      <c r="AE37" s="10">
        <v>12.04372935903289</v>
      </c>
      <c r="AF37" s="10">
        <v>54.490804130988593</v>
      </c>
      <c r="AG37" s="10">
        <v>4470.3731633910957</v>
      </c>
      <c r="AH37" s="10">
        <v>338.45761629849176</v>
      </c>
      <c r="AI37" s="10">
        <v>5338.6434415552167</v>
      </c>
      <c r="AJ37" s="10">
        <v>26329.73140909525</v>
      </c>
      <c r="AK37" s="10">
        <v>1244.8954252266178</v>
      </c>
      <c r="AL37" s="10">
        <v>39239.752474381312</v>
      </c>
      <c r="AM37" s="10">
        <v>6370.6060166167517</v>
      </c>
      <c r="AN37" s="10">
        <v>9120.8930971202299</v>
      </c>
      <c r="AO37" s="10">
        <v>13304.875184401715</v>
      </c>
      <c r="AP37" s="10">
        <v>402.85514054096313</v>
      </c>
      <c r="AQ37" s="10">
        <v>55.952102852911537</v>
      </c>
      <c r="AR37" s="10">
        <v>160792.34846614979</v>
      </c>
      <c r="AS37" s="10">
        <v>28157.831947297436</v>
      </c>
      <c r="AT37" s="10">
        <v>35094.644020294458</v>
      </c>
      <c r="AU37" s="10">
        <v>50245.715507263907</v>
      </c>
      <c r="AV37" s="10">
        <v>5761.0822566257284</v>
      </c>
      <c r="AW37" s="10">
        <v>324.8858678806634</v>
      </c>
      <c r="AX37" s="10">
        <v>430.5803602653973</v>
      </c>
      <c r="AY37" s="10">
        <v>2614.2594385829284</v>
      </c>
      <c r="AZ37" s="10">
        <v>619695.15930025897</v>
      </c>
      <c r="BA37" s="10">
        <v>4968.1090593906629</v>
      </c>
      <c r="BB37" s="10">
        <v>8420.4822830702124</v>
      </c>
      <c r="BC37" s="10">
        <v>24269.582167366778</v>
      </c>
      <c r="BD37" s="10">
        <v>50103.833669934938</v>
      </c>
      <c r="BE37" s="10">
        <v>115.48169769573167</v>
      </c>
      <c r="BF37" s="10">
        <v>346.51542067229798</v>
      </c>
      <c r="BG37" s="10">
        <v>25.223892456091527</v>
      </c>
      <c r="BH37" s="10">
        <v>21.813429645398674</v>
      </c>
      <c r="BI37" s="10">
        <v>3724.6328297880464</v>
      </c>
      <c r="BJ37" s="10">
        <v>2993.3072366578599</v>
      </c>
      <c r="BK37" s="10">
        <v>26.442631758839077</v>
      </c>
      <c r="BL37" s="10">
        <v>53040.796081039371</v>
      </c>
      <c r="BM37" s="10">
        <v>1327.5791922220776</v>
      </c>
      <c r="BN37" s="10">
        <v>273.37946975004729</v>
      </c>
      <c r="BO37" s="10">
        <v>5.0016022074310396</v>
      </c>
      <c r="BP37" s="10">
        <v>1.9561207611569076</v>
      </c>
      <c r="BQ37" s="10">
        <v>2.5464815314159743</v>
      </c>
      <c r="BR37" s="10">
        <v>5.9040697597755782</v>
      </c>
      <c r="BS37" s="10">
        <v>1.7798936655571862</v>
      </c>
      <c r="BT37" s="10">
        <v>4588.5899294186165</v>
      </c>
      <c r="BU37" s="10">
        <v>11.051538850287711</v>
      </c>
      <c r="BV37" s="10">
        <v>37.59158528078342</v>
      </c>
      <c r="BW37" s="10">
        <v>2.1855973737254839</v>
      </c>
      <c r="BX37" s="10">
        <v>3.5337000595782602</v>
      </c>
      <c r="BY37" s="10">
        <v>6.0445903367309306</v>
      </c>
      <c r="BZ37" s="10">
        <v>4.9696040959121435</v>
      </c>
      <c r="CA37" s="10">
        <v>6.7148010818084227</v>
      </c>
      <c r="CB37" s="10">
        <v>30.822119020391273</v>
      </c>
      <c r="CC37" s="10">
        <v>97.268545416266235</v>
      </c>
      <c r="CD37" s="10">
        <v>0.10573625735983283</v>
      </c>
      <c r="CE37" s="10">
        <v>248.75732066347501</v>
      </c>
      <c r="CF37" s="10">
        <v>36.959630510809234</v>
      </c>
      <c r="CG37" s="10">
        <v>25.137413500069396</v>
      </c>
      <c r="CH37" s="10">
        <v>52.407510963798238</v>
      </c>
      <c r="CI37" s="10">
        <v>23.501514198773751</v>
      </c>
      <c r="CJ37" s="10">
        <v>3856.9901314336994</v>
      </c>
      <c r="CK37" s="10">
        <v>24877.732746932688</v>
      </c>
      <c r="CL37" s="10">
        <v>4451.0505107422068</v>
      </c>
      <c r="CM37" s="10">
        <v>32.189938961367311</v>
      </c>
      <c r="CN37" s="10">
        <v>2698.2228270508017</v>
      </c>
      <c r="CO37" s="10">
        <v>16.907366168992745</v>
      </c>
      <c r="CP37" s="10">
        <v>171.09139094435761</v>
      </c>
      <c r="CQ37" s="10">
        <v>123.22673851522521</v>
      </c>
      <c r="CR37" s="10">
        <v>413.01886898856446</v>
      </c>
      <c r="CS37" s="10">
        <v>99.323865179199203</v>
      </c>
      <c r="CT37" s="10">
        <v>77348.340157137165</v>
      </c>
      <c r="CU37" s="10">
        <v>2684963.3587401425</v>
      </c>
      <c r="CV37" s="10">
        <v>57244.159295699457</v>
      </c>
      <c r="CW37" s="10">
        <v>3961.026401712531</v>
      </c>
      <c r="CX37" s="10">
        <v>172885.18186127287</v>
      </c>
      <c r="CY37" s="10">
        <v>235959.53580658947</v>
      </c>
      <c r="CZ37" s="10">
        <v>557.55911492379414</v>
      </c>
      <c r="DA37" s="10">
        <v>79.115492193774401</v>
      </c>
      <c r="DB37" s="10">
        <v>2865.0423189794637</v>
      </c>
      <c r="DC37" s="10">
        <v>35793.117948299572</v>
      </c>
      <c r="DD37" s="10">
        <v>7892.2123232020695</v>
      </c>
      <c r="DE37" s="10">
        <v>8806.3373476030447</v>
      </c>
      <c r="DF37" s="10">
        <v>3017.0665289352264</v>
      </c>
      <c r="DG37" s="10">
        <v>16046.184954926746</v>
      </c>
      <c r="DH37" s="10">
        <v>1782.880758796387</v>
      </c>
      <c r="DI37" s="10">
        <v>5961.7342556667227</v>
      </c>
      <c r="DJ37" s="10">
        <v>1293.5102987866146</v>
      </c>
      <c r="DK37" s="10">
        <v>1711.4334202126774</v>
      </c>
      <c r="DL37" s="10">
        <v>1268.2226763142614</v>
      </c>
      <c r="DM37" s="10">
        <v>99329.694576322043</v>
      </c>
      <c r="DN37" s="10">
        <v>12479.976564823934</v>
      </c>
      <c r="DO37" s="10">
        <v>3327.353610031887</v>
      </c>
      <c r="DP37" s="10">
        <v>12749.134680984376</v>
      </c>
      <c r="DQ37" s="10">
        <v>1435.2205701342502</v>
      </c>
      <c r="DR37" s="10">
        <v>8002.2260433428164</v>
      </c>
      <c r="DS37" s="10">
        <v>23344.67166207495</v>
      </c>
      <c r="DT37" s="10">
        <v>11424.335757086996</v>
      </c>
      <c r="DU37" s="10">
        <v>21105.709049757028</v>
      </c>
      <c r="DV37" s="10">
        <v>216.83544186001998</v>
      </c>
      <c r="DW37" s="10">
        <v>97.677019735543368</v>
      </c>
      <c r="DX37" s="10">
        <v>24858.626104390049</v>
      </c>
      <c r="DY37" s="10">
        <v>6993.1221072663038</v>
      </c>
      <c r="DZ37" s="10">
        <v>3048.1144726521225</v>
      </c>
      <c r="EA37" s="10">
        <v>3031.6024482606226</v>
      </c>
      <c r="EB37" s="10">
        <v>14.705916279117302</v>
      </c>
      <c r="EC37" s="10">
        <v>1495.1161184316468</v>
      </c>
      <c r="ED37" s="10">
        <v>92294.581350617445</v>
      </c>
      <c r="EE37" s="10">
        <v>40536.844814731056</v>
      </c>
      <c r="EF37" s="10">
        <v>95999.959873413871</v>
      </c>
      <c r="EG37" s="10">
        <v>150670.67269952141</v>
      </c>
      <c r="EH37" s="10">
        <v>84332.588180754043</v>
      </c>
      <c r="EI37" s="10">
        <v>47591.224434712574</v>
      </c>
      <c r="EJ37" s="10">
        <v>100456.52061571593</v>
      </c>
      <c r="EK37" s="10">
        <v>55377.563884262629</v>
      </c>
      <c r="EL37" s="10">
        <v>23901.000520763566</v>
      </c>
      <c r="EM37" s="10">
        <v>4236.0403307543256</v>
      </c>
      <c r="EN37" s="10">
        <v>25222.59140033599</v>
      </c>
      <c r="EO37" s="10">
        <v>150153.72647781661</v>
      </c>
      <c r="EP37" s="10">
        <v>4354671.9110424425</v>
      </c>
      <c r="EQ37" s="10">
        <v>78874.783703988549</v>
      </c>
      <c r="ER37" s="10">
        <v>139440.8875186535</v>
      </c>
      <c r="ES37" s="10">
        <v>16846.508827579819</v>
      </c>
      <c r="ET37" s="10">
        <v>0</v>
      </c>
      <c r="EU37" s="10">
        <v>467.6355587629825</v>
      </c>
      <c r="EV37" s="10">
        <v>222.45986333999844</v>
      </c>
      <c r="EW37" s="10">
        <v>3045.8035169481054</v>
      </c>
      <c r="EX37" s="10">
        <v>1006.7220785107863</v>
      </c>
      <c r="EY37" s="10">
        <v>65.908941645459194</v>
      </c>
      <c r="EZ37" s="10">
        <v>429.06656146427622</v>
      </c>
      <c r="FA37" s="10">
        <v>4199.5338470013621</v>
      </c>
      <c r="FB37" s="10">
        <v>73.689360025023504</v>
      </c>
      <c r="FC37" s="10">
        <v>60.067005535165038</v>
      </c>
      <c r="FD37" s="10">
        <v>2371871.6030763648</v>
      </c>
      <c r="FE37" s="10">
        <v>259206.30841374496</v>
      </c>
      <c r="FF37" s="10">
        <v>33958.915191840315</v>
      </c>
      <c r="FG37" s="10">
        <v>1744332.6163581389</v>
      </c>
      <c r="FH37" s="10">
        <v>0</v>
      </c>
      <c r="FI37" s="10">
        <v>546.40270043471344</v>
      </c>
      <c r="FJ37" s="10">
        <v>1123.6463729867758</v>
      </c>
      <c r="FK37" s="10">
        <v>80.383117845732698</v>
      </c>
      <c r="FL37" s="10">
        <v>321.84408934552192</v>
      </c>
      <c r="FM37" s="10">
        <v>2185.0134295628877</v>
      </c>
      <c r="FN37" s="10">
        <v>2243.5495417488337</v>
      </c>
      <c r="FO37" s="10">
        <v>52.90776364229302</v>
      </c>
      <c r="FP37" s="10">
        <v>2335.8043715206718</v>
      </c>
      <c r="FQ37" s="10">
        <v>1515.5244999279732</v>
      </c>
      <c r="FR37" s="10">
        <v>123.40116357989245</v>
      </c>
      <c r="FS37" s="10">
        <v>759.2297969155469</v>
      </c>
      <c r="FT37" s="10">
        <v>626.75131225288089</v>
      </c>
      <c r="FU37" s="10">
        <v>720.49657335270217</v>
      </c>
      <c r="FV37" s="10">
        <v>1178.3872308434809</v>
      </c>
      <c r="FW37" s="10">
        <v>105.37403664321998</v>
      </c>
      <c r="FX37" s="10">
        <v>199.8398392076684</v>
      </c>
      <c r="FY37" s="10">
        <v>242.7479382344747</v>
      </c>
      <c r="FZ37" s="10">
        <v>541.99638269301693</v>
      </c>
      <c r="GA37" s="10">
        <v>144.73722783411739</v>
      </c>
      <c r="GB37" s="10">
        <v>346.21434958545558</v>
      </c>
      <c r="GC37" s="10">
        <v>944.35291153795765</v>
      </c>
      <c r="GD37" s="10">
        <v>8236.1433606937699</v>
      </c>
      <c r="GE37" s="10">
        <v>79.263623795400434</v>
      </c>
      <c r="GF37" s="10">
        <v>425.11611347670123</v>
      </c>
      <c r="GG37" s="10">
        <v>216.53001892112221</v>
      </c>
      <c r="GH37" s="10">
        <v>1605.9513874817062</v>
      </c>
      <c r="GI37" s="10">
        <v>563.47617043284936</v>
      </c>
      <c r="GJ37" s="10">
        <v>256.24932506442354</v>
      </c>
      <c r="GK37" s="10">
        <v>183.39623757110007</v>
      </c>
      <c r="GL37" s="10">
        <v>510.79709681830019</v>
      </c>
      <c r="GM37" s="10">
        <v>79.688826783646945</v>
      </c>
      <c r="GN37" s="10">
        <v>901.90534544304478</v>
      </c>
      <c r="GO37" s="10">
        <v>2609.2599771904756</v>
      </c>
      <c r="GP37" s="10">
        <v>303.14676415713728</v>
      </c>
      <c r="GQ37" s="10">
        <v>115.31506459603179</v>
      </c>
      <c r="GR37" s="10">
        <v>485.63434557303447</v>
      </c>
      <c r="GS37" s="10">
        <v>10.778982735768329</v>
      </c>
      <c r="GT37" s="10">
        <v>17.378687465977894</v>
      </c>
      <c r="GU37" s="10">
        <v>437.06284006793658</v>
      </c>
      <c r="GV37" s="10">
        <v>1001.3299447436588</v>
      </c>
      <c r="GW37" s="10">
        <v>1539.7862247746714</v>
      </c>
      <c r="GX37" s="10">
        <v>178.84552979257759</v>
      </c>
      <c r="GY37" s="10">
        <v>18.332175704965803</v>
      </c>
      <c r="GZ37" s="10">
        <v>1558.7858267839781</v>
      </c>
      <c r="HA37" s="10">
        <v>13324.153097719967</v>
      </c>
      <c r="HB37" s="10">
        <v>8696.9934123923213</v>
      </c>
      <c r="HC37" s="10">
        <v>104.64861821040932</v>
      </c>
      <c r="HD37" s="10">
        <v>101.04664897784187</v>
      </c>
      <c r="HE37" s="10">
        <v>3476.8757065870095</v>
      </c>
      <c r="HF37" s="10">
        <v>13529.582404411234</v>
      </c>
      <c r="HG37" s="10">
        <v>2896.8236535367855</v>
      </c>
      <c r="HH37" s="10">
        <v>594.53244799604056</v>
      </c>
      <c r="HI37" s="10">
        <v>842.13660778664234</v>
      </c>
      <c r="HJ37" s="10">
        <v>506.8042968938455</v>
      </c>
      <c r="HK37" s="10">
        <v>1981.9159872017365</v>
      </c>
      <c r="HL37" s="10">
        <v>540.90645487014865</v>
      </c>
      <c r="HM37" s="10">
        <v>217.43630504844614</v>
      </c>
      <c r="HN37" s="10">
        <v>452.73310804024106</v>
      </c>
      <c r="HO37" s="10">
        <v>202.19071750020089</v>
      </c>
      <c r="HP37" s="10">
        <v>356.99311298516079</v>
      </c>
      <c r="HQ37" s="10">
        <v>370.82238220102533</v>
      </c>
      <c r="HR37" s="10">
        <v>379.24328851548398</v>
      </c>
      <c r="HS37" s="10">
        <v>9617.8941369188287</v>
      </c>
      <c r="HT37" s="10">
        <v>1016.6762924896057</v>
      </c>
      <c r="HU37" s="10">
        <v>233.28617172250927</v>
      </c>
      <c r="HV37" s="10">
        <v>24.076013544729925</v>
      </c>
      <c r="HW37" s="10">
        <v>538.06310141379345</v>
      </c>
      <c r="HX37" s="10">
        <v>17.875488706550318</v>
      </c>
      <c r="HY37" s="10">
        <v>108.47991010512114</v>
      </c>
      <c r="HZ37" s="10">
        <v>213.4459123944963</v>
      </c>
      <c r="IA37" s="10">
        <v>167.58391851489316</v>
      </c>
      <c r="IB37" s="10">
        <v>102.11434816037911</v>
      </c>
      <c r="IC37" s="10">
        <v>20.469699326925799</v>
      </c>
      <c r="ID37" s="10">
        <v>268.27748022647705</v>
      </c>
      <c r="IE37" s="10">
        <v>974.02949900032377</v>
      </c>
      <c r="IF37" s="10">
        <v>70.124247299607248</v>
      </c>
      <c r="IG37" s="10">
        <v>6.0622120886304156</v>
      </c>
      <c r="IH37" s="10">
        <v>602.83864332510086</v>
      </c>
      <c r="II37" s="10">
        <v>3568.4484835342714</v>
      </c>
      <c r="IJ37" s="10">
        <v>651.20891062815463</v>
      </c>
      <c r="IK37" s="10">
        <v>13.624452305143471</v>
      </c>
      <c r="IL37" s="10">
        <v>48.970081797068318</v>
      </c>
      <c r="IM37" s="10">
        <v>141.54138781312452</v>
      </c>
      <c r="IN37" s="10">
        <v>415.26079915495092</v>
      </c>
      <c r="IO37" s="10">
        <v>228.51334238081589</v>
      </c>
      <c r="IP37" s="10">
        <v>327.36793482043112</v>
      </c>
      <c r="IQ37" s="10">
        <v>2.0266115993967961</v>
      </c>
      <c r="IR37" s="10">
        <v>81.441144841588383</v>
      </c>
      <c r="IS37" s="10">
        <v>70.493691998233558</v>
      </c>
      <c r="IT37" s="10">
        <v>226.8876831426945</v>
      </c>
      <c r="IU37" s="10">
        <v>1287.40350934873</v>
      </c>
      <c r="IV37" s="10">
        <v>3858.7376424321869</v>
      </c>
      <c r="IW37" s="10">
        <v>5.3754710110409993</v>
      </c>
      <c r="IX37" s="10">
        <v>12.076594190178961</v>
      </c>
      <c r="IY37" s="10">
        <v>565.67487822826229</v>
      </c>
      <c r="IZ37" s="10">
        <v>9.7277356771046222</v>
      </c>
      <c r="JA37" s="10">
        <v>7.0050270500889251</v>
      </c>
      <c r="JB37" s="10">
        <v>12866.101746142254</v>
      </c>
      <c r="JC37" s="10">
        <v>158.21476075685024</v>
      </c>
      <c r="JD37" s="10">
        <v>25493.284535045143</v>
      </c>
      <c r="JE37" s="10">
        <v>19918.522890438548</v>
      </c>
      <c r="JF37" s="10">
        <v>4413.2223930721357</v>
      </c>
      <c r="JG37" s="10">
        <v>51732.498330835027</v>
      </c>
      <c r="JH37" s="10">
        <v>33223.400400556544</v>
      </c>
      <c r="JI37" s="10">
        <v>102227.36849762007</v>
      </c>
      <c r="JJ37" s="10">
        <v>94647.281942741436</v>
      </c>
      <c r="JK37" s="10">
        <v>39167.921330973033</v>
      </c>
      <c r="JL37" s="10">
        <v>21612.690966693383</v>
      </c>
      <c r="JM37" s="10">
        <v>3290.6351581591948</v>
      </c>
      <c r="JN37" s="10">
        <v>316.72502279456774</v>
      </c>
      <c r="JO37" s="10">
        <v>127045.19155762134</v>
      </c>
      <c r="JP37" s="10">
        <v>584.13250700206481</v>
      </c>
      <c r="JQ37" s="10">
        <v>57.874115110390719</v>
      </c>
      <c r="JR37" s="10">
        <v>113.8453149012292</v>
      </c>
      <c r="JS37" s="10">
        <v>20.645004249507362</v>
      </c>
      <c r="JT37" s="10">
        <v>5001.8580827301439</v>
      </c>
      <c r="JU37" s="10">
        <v>23.150438832378669</v>
      </c>
      <c r="JV37" s="10">
        <v>4401.7104525538889</v>
      </c>
      <c r="JW37" s="10">
        <v>2280.4690985885577</v>
      </c>
      <c r="JX37" s="10">
        <v>7357.6189961381824</v>
      </c>
      <c r="JY37" s="10">
        <v>3062.9657555055387</v>
      </c>
      <c r="JZ37" s="10">
        <v>3459.0544354871981</v>
      </c>
      <c r="KA37" s="10">
        <v>687.41564223152693</v>
      </c>
      <c r="KB37" s="10">
        <v>425.15668116501377</v>
      </c>
      <c r="KC37" s="10">
        <v>353.29127145973973</v>
      </c>
      <c r="KD37" s="10">
        <v>1035.0522232954036</v>
      </c>
      <c r="KE37" s="10">
        <v>48.700357868983012</v>
      </c>
      <c r="KF37" s="10">
        <v>113.00562505332134</v>
      </c>
      <c r="KG37" s="10">
        <v>36.769783496881871</v>
      </c>
      <c r="KH37" s="10">
        <v>434.24999762205346</v>
      </c>
      <c r="KI37" s="10">
        <v>23.138617652243418</v>
      </c>
      <c r="KJ37" s="10">
        <v>194.66926115423223</v>
      </c>
      <c r="KK37" s="10">
        <v>191.84081626985673</v>
      </c>
      <c r="KL37" s="10">
        <v>1488.977976141166</v>
      </c>
      <c r="KM37" s="10">
        <v>0</v>
      </c>
      <c r="KN37" s="10">
        <v>0</v>
      </c>
      <c r="KO37" s="10">
        <v>656.56047872110207</v>
      </c>
      <c r="KP37" s="10">
        <v>42.560815591934194</v>
      </c>
      <c r="KQ37" s="10">
        <v>10.407459840426982</v>
      </c>
      <c r="KR37" s="10">
        <v>189.78777060611995</v>
      </c>
      <c r="KS37" s="10">
        <v>7.3751039508483407</v>
      </c>
      <c r="KT37" s="10">
        <v>388.96271356553945</v>
      </c>
      <c r="KU37" s="10">
        <v>862.52690210928461</v>
      </c>
      <c r="KV37" s="10">
        <v>10286.337085202704</v>
      </c>
      <c r="KW37" s="10">
        <v>14.080183020795795</v>
      </c>
      <c r="KX37" s="10">
        <v>19.293809210702186</v>
      </c>
      <c r="KY37" s="10">
        <v>0.76353010839147761</v>
      </c>
      <c r="KZ37" s="10">
        <v>2.7050859174557234</v>
      </c>
      <c r="LA37" s="10">
        <v>15.252455124155887</v>
      </c>
      <c r="LB37" s="10">
        <v>51.154952781870414</v>
      </c>
      <c r="LC37" s="10">
        <v>74.773156662961796</v>
      </c>
      <c r="LD37" s="10">
        <v>15.631343379695288</v>
      </c>
      <c r="LE37" s="10">
        <v>196.07026656425003</v>
      </c>
      <c r="LF37" s="10">
        <v>135.1045028415264</v>
      </c>
      <c r="LG37" s="10">
        <v>84.465646920946469</v>
      </c>
      <c r="LH37" s="10">
        <v>47.510847718121454</v>
      </c>
      <c r="LI37" s="10">
        <v>340.85851989410253</v>
      </c>
      <c r="LJ37" s="10">
        <v>51.326155120373237</v>
      </c>
      <c r="LK37" s="10">
        <v>139.69579267965352</v>
      </c>
      <c r="LL37" s="10">
        <v>45.484213374288089</v>
      </c>
      <c r="LM37" s="10">
        <v>142.30504142701778</v>
      </c>
      <c r="LN37" s="10">
        <v>33.771758479122596</v>
      </c>
      <c r="LO37" s="10">
        <v>579.47602376569671</v>
      </c>
      <c r="LP37" s="10">
        <v>6230.3940995475105</v>
      </c>
      <c r="LQ37" s="10">
        <v>68711.04726896646</v>
      </c>
      <c r="LR37" s="10">
        <v>2899.9602652471017</v>
      </c>
      <c r="LS37" s="10">
        <v>2460.2992811251665</v>
      </c>
      <c r="LT37" s="10">
        <v>11122.421689002285</v>
      </c>
      <c r="LU37" s="10">
        <v>240.40523787145003</v>
      </c>
      <c r="LV37" s="10">
        <v>138.81587493448509</v>
      </c>
      <c r="LW37" s="10">
        <v>35.309757358611094</v>
      </c>
      <c r="LX37" s="10">
        <v>247.6830407246633</v>
      </c>
      <c r="LY37" s="10">
        <v>10.367707317446094</v>
      </c>
      <c r="LZ37" s="10">
        <v>185.81683833771197</v>
      </c>
      <c r="MA37" s="10">
        <v>56.713387286294434</v>
      </c>
      <c r="MB37" s="10">
        <v>182.97446947786327</v>
      </c>
      <c r="MC37" s="10">
        <v>114.68783816529924</v>
      </c>
      <c r="MD37" s="10">
        <v>6.943347566629023</v>
      </c>
      <c r="ME37" s="10">
        <v>0.22028386949965173</v>
      </c>
      <c r="MF37" s="10">
        <v>30205.897557383603</v>
      </c>
      <c r="MG37" s="10">
        <v>5650.7154276452302</v>
      </c>
      <c r="MH37" s="10">
        <v>4481.1970753615951</v>
      </c>
      <c r="MI37" s="10">
        <v>1775.1014024409783</v>
      </c>
      <c r="MJ37" s="10">
        <v>3060.9413462587522</v>
      </c>
      <c r="MK37" s="10">
        <v>17036.529066457551</v>
      </c>
      <c r="ML37" s="10">
        <v>24361.655150081511</v>
      </c>
      <c r="MM37" s="10">
        <v>38785.347982523745</v>
      </c>
      <c r="MN37" s="10">
        <v>130.17014416473421</v>
      </c>
      <c r="MO37" s="10">
        <v>16851.55990276844</v>
      </c>
      <c r="MP37" s="10">
        <v>36831.063899708664</v>
      </c>
      <c r="MQ37" s="10">
        <v>6280.4702081034429</v>
      </c>
      <c r="MR37" s="10">
        <v>22597.884134070697</v>
      </c>
      <c r="MS37" s="10">
        <v>18142.273636826809</v>
      </c>
      <c r="MT37" s="10">
        <v>24473.407836200553</v>
      </c>
      <c r="MU37" s="10">
        <v>135.36884935059646</v>
      </c>
      <c r="MV37" s="10">
        <v>44.075112340996775</v>
      </c>
      <c r="MW37" s="10">
        <v>273.18337939827626</v>
      </c>
      <c r="MX37" s="10">
        <v>245.37860791305209</v>
      </c>
      <c r="MY37" s="10">
        <v>15.261266478935871</v>
      </c>
      <c r="MZ37" s="10">
        <v>136.96769902105814</v>
      </c>
      <c r="NA37" s="10">
        <v>218.28369196459491</v>
      </c>
      <c r="NB37" s="10">
        <v>207.07564916328286</v>
      </c>
      <c r="NC37" s="10">
        <v>548.3394193133131</v>
      </c>
      <c r="ND37" s="10">
        <v>11.419515794861946</v>
      </c>
      <c r="NE37" s="10">
        <v>252.37482360836103</v>
      </c>
      <c r="NF37" s="10">
        <v>21.281393798267832</v>
      </c>
      <c r="NG37" s="10">
        <v>208.43394472024437</v>
      </c>
      <c r="NH37" s="10">
        <v>23335.676046730969</v>
      </c>
      <c r="NI37" s="10">
        <v>272975.90719334787</v>
      </c>
      <c r="NJ37" s="10">
        <v>38906.416348990751</v>
      </c>
      <c r="NK37" s="10">
        <v>133.18362749948946</v>
      </c>
      <c r="NL37" s="10">
        <v>48.28624095338219</v>
      </c>
      <c r="NM37" s="10">
        <v>71.117522994391024</v>
      </c>
      <c r="NN37" s="10">
        <v>0.99569733533816973</v>
      </c>
      <c r="NO37" s="10">
        <v>84.606997296713729</v>
      </c>
      <c r="NP37" s="10">
        <v>9.2959792928853044</v>
      </c>
      <c r="NQ37" s="10">
        <v>5.9565439448727195</v>
      </c>
      <c r="NR37" s="10">
        <v>0.41414839868933251</v>
      </c>
      <c r="NS37" s="10">
        <v>232.71853624475031</v>
      </c>
      <c r="NT37" s="10">
        <v>531.46967446072449</v>
      </c>
      <c r="NU37" s="10">
        <v>1149.4932910678169</v>
      </c>
      <c r="NV37" s="10">
        <v>6.2208401767672177</v>
      </c>
      <c r="NW37" s="10">
        <v>2349.3960990378887</v>
      </c>
      <c r="NX37" s="10">
        <v>95.39149283526794</v>
      </c>
      <c r="NY37" s="10">
        <v>48.427100690499508</v>
      </c>
      <c r="NZ37" s="10">
        <v>2199.4607283110649</v>
      </c>
      <c r="OA37" s="10">
        <v>948.56667677771566</v>
      </c>
      <c r="OB37" s="10">
        <v>7219.6518462696349</v>
      </c>
      <c r="OC37" s="13">
        <f t="shared" si="3"/>
        <v>16163431.296905564</v>
      </c>
      <c r="OD37" s="11">
        <f>W_DirectConsumption_Total!E37</f>
        <v>855422.19935193344</v>
      </c>
      <c r="OE37" s="11">
        <f t="shared" si="1"/>
        <v>17018853.496257499</v>
      </c>
      <c r="OF37" s="3">
        <v>17018853.496257495</v>
      </c>
      <c r="OG37" s="11">
        <f t="shared" si="2"/>
        <v>0</v>
      </c>
    </row>
    <row r="38" spans="1:397">
      <c r="A38" s="9">
        <v>35</v>
      </c>
      <c r="B38" s="21" t="s">
        <v>817</v>
      </c>
      <c r="C38" s="10">
        <v>0</v>
      </c>
      <c r="D38" s="10">
        <v>0</v>
      </c>
      <c r="E38" s="10">
        <v>0</v>
      </c>
      <c r="F38" s="10">
        <v>0</v>
      </c>
      <c r="G38" s="10">
        <v>191.96892584096977</v>
      </c>
      <c r="H38" s="10">
        <v>4.6821689229504821</v>
      </c>
      <c r="I38" s="10">
        <v>0</v>
      </c>
      <c r="J38" s="10">
        <v>0</v>
      </c>
      <c r="K38" s="10">
        <v>0</v>
      </c>
      <c r="L38" s="10">
        <v>0</v>
      </c>
      <c r="M38" s="10">
        <v>1.7558133461064311</v>
      </c>
      <c r="N38" s="10">
        <v>1.1705422307376205</v>
      </c>
      <c r="O38" s="10">
        <v>0</v>
      </c>
      <c r="P38" s="10">
        <v>0</v>
      </c>
      <c r="Q38" s="10">
        <v>0</v>
      </c>
      <c r="R38" s="10">
        <v>7.0232533844257246</v>
      </c>
      <c r="S38" s="10">
        <v>0</v>
      </c>
      <c r="T38" s="10">
        <v>5.8527111536881034</v>
      </c>
      <c r="U38" s="10">
        <v>0</v>
      </c>
      <c r="V38" s="10">
        <v>0</v>
      </c>
      <c r="W38" s="10">
        <v>1.635310004694112E-2</v>
      </c>
      <c r="X38" s="10">
        <v>0</v>
      </c>
      <c r="Y38" s="10">
        <v>4.6821689229504821</v>
      </c>
      <c r="Z38" s="10">
        <v>0</v>
      </c>
      <c r="AA38" s="10">
        <v>39.798435845079098</v>
      </c>
      <c r="AB38" s="10">
        <v>22.825573499383605</v>
      </c>
      <c r="AC38" s="10">
        <v>0</v>
      </c>
      <c r="AD38" s="10">
        <v>485.07660403879356</v>
      </c>
      <c r="AE38" s="10">
        <v>217.91588583937826</v>
      </c>
      <c r="AF38" s="10">
        <v>0</v>
      </c>
      <c r="AG38" s="10">
        <v>4.7721194827582742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59.697653767618654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7.3588950211235034</v>
      </c>
      <c r="CB38" s="10">
        <v>0</v>
      </c>
      <c r="CC38" s="10">
        <v>0</v>
      </c>
      <c r="CD38" s="10">
        <v>0</v>
      </c>
      <c r="CE38" s="10">
        <v>466.06570246649125</v>
      </c>
      <c r="CF38" s="10">
        <v>802.57553402281758</v>
      </c>
      <c r="CG38" s="10">
        <v>8185.7432390333934</v>
      </c>
      <c r="CH38" s="10">
        <v>922.13606489564768</v>
      </c>
      <c r="CI38" s="10">
        <v>3970.0592199029438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115.55628321818159</v>
      </c>
      <c r="CW38" s="10">
        <v>0</v>
      </c>
      <c r="CX38" s="10">
        <v>0</v>
      </c>
      <c r="CY38" s="10">
        <v>11.73953271750724</v>
      </c>
      <c r="CZ38" s="10">
        <v>0</v>
      </c>
      <c r="DA38" s="10">
        <v>0</v>
      </c>
      <c r="DB38" s="10">
        <v>0</v>
      </c>
      <c r="DC38" s="10">
        <v>1.4159991775343594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3.421998012374702</v>
      </c>
      <c r="DQ38" s="10">
        <v>0</v>
      </c>
      <c r="DR38" s="10">
        <v>0</v>
      </c>
      <c r="DS38" s="10">
        <v>0</v>
      </c>
      <c r="DT38" s="10">
        <v>12.625992666348038</v>
      </c>
      <c r="DU38" s="10">
        <v>13.863979386160793</v>
      </c>
      <c r="DV38" s="10">
        <v>0</v>
      </c>
      <c r="DW38" s="10">
        <v>0</v>
      </c>
      <c r="DX38" s="10">
        <v>0</v>
      </c>
      <c r="DY38" s="10">
        <v>5254.9174358355649</v>
      </c>
      <c r="DZ38" s="10">
        <v>239.40319466207916</v>
      </c>
      <c r="EA38" s="10">
        <v>3087.1585416435983</v>
      </c>
      <c r="EB38" s="10">
        <v>0</v>
      </c>
      <c r="EC38" s="10">
        <v>0.88032409278720558</v>
      </c>
      <c r="ED38" s="10">
        <v>6.0179965045210277</v>
      </c>
      <c r="EE38" s="10">
        <v>0</v>
      </c>
      <c r="EF38" s="10">
        <v>0</v>
      </c>
      <c r="EG38" s="10">
        <v>146.55591487480621</v>
      </c>
      <c r="EH38" s="10">
        <v>0</v>
      </c>
      <c r="EI38" s="10">
        <v>12916.906462851517</v>
      </c>
      <c r="EJ38" s="10">
        <v>90.977947156582601</v>
      </c>
      <c r="EK38" s="10">
        <v>10.147994105662908</v>
      </c>
      <c r="EL38" s="10">
        <v>28.651483554393689</v>
      </c>
      <c r="EM38" s="10">
        <v>4.6019973269866687</v>
      </c>
      <c r="EN38" s="10">
        <v>1.6827160225810645</v>
      </c>
      <c r="EO38" s="10">
        <v>1967.63556561887</v>
      </c>
      <c r="EP38" s="10">
        <v>152.19465630196888</v>
      </c>
      <c r="EQ38" s="10">
        <v>5212.5313885022442</v>
      </c>
      <c r="ER38" s="10">
        <v>339693.29496931966</v>
      </c>
      <c r="ES38" s="10">
        <v>256069.54056798716</v>
      </c>
      <c r="ET38" s="10">
        <v>0</v>
      </c>
      <c r="EU38" s="10">
        <v>23292.520414967003</v>
      </c>
      <c r="EV38" s="10">
        <v>278797.22862709669</v>
      </c>
      <c r="EW38" s="10">
        <v>784494.89760842873</v>
      </c>
      <c r="EX38" s="10">
        <v>244770.9424169916</v>
      </c>
      <c r="EY38" s="10">
        <v>568.571394280253</v>
      </c>
      <c r="EZ38" s="10">
        <v>999.16187950596668</v>
      </c>
      <c r="FA38" s="10">
        <v>79867.567542269229</v>
      </c>
      <c r="FB38" s="10">
        <v>446500.69523367967</v>
      </c>
      <c r="FC38" s="10">
        <v>39023.722622257432</v>
      </c>
      <c r="FD38" s="10">
        <v>0</v>
      </c>
      <c r="FE38" s="10">
        <v>0</v>
      </c>
      <c r="FF38" s="10">
        <v>0</v>
      </c>
      <c r="FG38" s="10">
        <v>349.40685587517976</v>
      </c>
      <c r="FH38" s="10">
        <v>0</v>
      </c>
      <c r="FI38" s="10">
        <v>1549.7672746585904</v>
      </c>
      <c r="FJ38" s="10">
        <v>142.43395497927924</v>
      </c>
      <c r="FK38" s="10">
        <v>0</v>
      </c>
      <c r="FL38" s="10">
        <v>0</v>
      </c>
      <c r="FM38" s="10">
        <v>345.48520636726676</v>
      </c>
      <c r="FN38" s="10">
        <v>1002.2047590277493</v>
      </c>
      <c r="FO38" s="10">
        <v>0</v>
      </c>
      <c r="FP38" s="10">
        <v>190304.05230032897</v>
      </c>
      <c r="FQ38" s="10">
        <v>93464.915948589638</v>
      </c>
      <c r="FR38" s="10">
        <v>32637.637013872794</v>
      </c>
      <c r="FS38" s="10">
        <v>123724.02676205475</v>
      </c>
      <c r="FT38" s="10">
        <v>96061.840936768873</v>
      </c>
      <c r="FU38" s="10">
        <v>22797.329041063502</v>
      </c>
      <c r="FV38" s="10">
        <v>109448.09909375099</v>
      </c>
      <c r="FW38" s="10">
        <v>2566.5935002783585</v>
      </c>
      <c r="FX38" s="10">
        <v>12912.725648307343</v>
      </c>
      <c r="FY38" s="10">
        <v>5330.5450581264276</v>
      </c>
      <c r="FZ38" s="10">
        <v>42745.076123567444</v>
      </c>
      <c r="GA38" s="10">
        <v>16957.039819049351</v>
      </c>
      <c r="GB38" s="10">
        <v>5475.75445731325</v>
      </c>
      <c r="GC38" s="10">
        <v>84703.863390925471</v>
      </c>
      <c r="GD38" s="10">
        <v>64966.448893594163</v>
      </c>
      <c r="GE38" s="10">
        <v>19951.887604459003</v>
      </c>
      <c r="GF38" s="10">
        <v>31813.650307401778</v>
      </c>
      <c r="GG38" s="10">
        <v>5263.0161780605122</v>
      </c>
      <c r="GH38" s="10">
        <v>30622.991443003124</v>
      </c>
      <c r="GI38" s="10">
        <v>11640.432966302684</v>
      </c>
      <c r="GJ38" s="10">
        <v>8597.8476102257573</v>
      </c>
      <c r="GK38" s="10">
        <v>36864.868448879533</v>
      </c>
      <c r="GL38" s="10">
        <v>19721.379288896147</v>
      </c>
      <c r="GM38" s="10">
        <v>30619.732076282653</v>
      </c>
      <c r="GN38" s="10">
        <v>22252.035808445598</v>
      </c>
      <c r="GO38" s="10">
        <v>34350.7840756449</v>
      </c>
      <c r="GP38" s="10">
        <v>10622.700053723907</v>
      </c>
      <c r="GQ38" s="10">
        <v>2777.4930847413789</v>
      </c>
      <c r="GR38" s="10">
        <v>19080.95054513602</v>
      </c>
      <c r="GS38" s="10">
        <v>2264.8238316709035</v>
      </c>
      <c r="GT38" s="10">
        <v>745.09960970648171</v>
      </c>
      <c r="GU38" s="10">
        <v>11158.848962385195</v>
      </c>
      <c r="GV38" s="10">
        <v>10710.314333604687</v>
      </c>
      <c r="GW38" s="10">
        <v>3254.3038205882067</v>
      </c>
      <c r="GX38" s="10">
        <v>174.60267018573234</v>
      </c>
      <c r="GY38" s="10">
        <v>1947.2050045900983</v>
      </c>
      <c r="GZ38" s="10">
        <v>10.383993968585303</v>
      </c>
      <c r="HA38" s="10">
        <v>106.67193804092176</v>
      </c>
      <c r="HB38" s="10">
        <v>2520.7626938934659</v>
      </c>
      <c r="HC38" s="10">
        <v>366.96498933624406</v>
      </c>
      <c r="HD38" s="10">
        <v>440.39785413197308</v>
      </c>
      <c r="HE38" s="10">
        <v>561.44367389237345</v>
      </c>
      <c r="HF38" s="10">
        <v>13509.584871827687</v>
      </c>
      <c r="HG38" s="10">
        <v>22342.198476980549</v>
      </c>
      <c r="HH38" s="10">
        <v>7788.2878162432271</v>
      </c>
      <c r="HI38" s="10">
        <v>26983.290490391646</v>
      </c>
      <c r="HJ38" s="10">
        <v>5211.4869566939933</v>
      </c>
      <c r="HK38" s="10">
        <v>31930.367813142158</v>
      </c>
      <c r="HL38" s="10">
        <v>8512.3674742163275</v>
      </c>
      <c r="HM38" s="10">
        <v>9253.0223455019332</v>
      </c>
      <c r="HN38" s="10">
        <v>24716.242985004974</v>
      </c>
      <c r="HO38" s="10">
        <v>1282.7234185639895</v>
      </c>
      <c r="HP38" s="10">
        <v>1610.4091419023571</v>
      </c>
      <c r="HQ38" s="10">
        <v>0</v>
      </c>
      <c r="HR38" s="10">
        <v>17143.662966815082</v>
      </c>
      <c r="HS38" s="10">
        <v>5054.252859648921</v>
      </c>
      <c r="HT38" s="10">
        <v>4543.1873356134456</v>
      </c>
      <c r="HU38" s="10">
        <v>788.20721756092894</v>
      </c>
      <c r="HV38" s="10">
        <v>75.302752304781009</v>
      </c>
      <c r="HW38" s="10">
        <v>807.10164312399604</v>
      </c>
      <c r="HX38" s="10">
        <v>188.03599251323061</v>
      </c>
      <c r="HY38" s="10">
        <v>2005.8809487039373</v>
      </c>
      <c r="HZ38" s="10">
        <v>3253.2104789083078</v>
      </c>
      <c r="IA38" s="10">
        <v>1490.127725207408</v>
      </c>
      <c r="IB38" s="10">
        <v>1342.3690098499028</v>
      </c>
      <c r="IC38" s="10">
        <v>194.44919079685482</v>
      </c>
      <c r="ID38" s="10">
        <v>643.69382294645686</v>
      </c>
      <c r="IE38" s="10">
        <v>252770.38952823461</v>
      </c>
      <c r="IF38" s="10">
        <v>106210.07281208348</v>
      </c>
      <c r="IG38" s="10">
        <v>161.03441294942527</v>
      </c>
      <c r="IH38" s="10">
        <v>51082.911059311278</v>
      </c>
      <c r="II38" s="10">
        <v>136890.10790818013</v>
      </c>
      <c r="IJ38" s="10">
        <v>112002.94085818979</v>
      </c>
      <c r="IK38" s="10">
        <v>333.40038128662076</v>
      </c>
      <c r="IL38" s="10">
        <v>3910.2116589386969</v>
      </c>
      <c r="IM38" s="10">
        <v>4622.0104841761186</v>
      </c>
      <c r="IN38" s="10">
        <v>14175.853798739552</v>
      </c>
      <c r="IO38" s="10">
        <v>2205.3165083727586</v>
      </c>
      <c r="IP38" s="10">
        <v>1089.6778299972398</v>
      </c>
      <c r="IQ38" s="10">
        <v>0</v>
      </c>
      <c r="IR38" s="10">
        <v>572.47101930896474</v>
      </c>
      <c r="IS38" s="10">
        <v>17648.963143170578</v>
      </c>
      <c r="IT38" s="10">
        <v>45.977467679098943</v>
      </c>
      <c r="IU38" s="10">
        <v>1523.0014427754882</v>
      </c>
      <c r="IV38" s="10">
        <v>432.36420207336522</v>
      </c>
      <c r="IW38" s="10">
        <v>1032.0877976439863</v>
      </c>
      <c r="IX38" s="10">
        <v>654.13679931584284</v>
      </c>
      <c r="IY38" s="10">
        <v>945.9600232436195</v>
      </c>
      <c r="IZ38" s="10">
        <v>0</v>
      </c>
      <c r="JA38" s="10">
        <v>0</v>
      </c>
      <c r="JB38" s="10">
        <v>2132.1407412726603</v>
      </c>
      <c r="JC38" s="10">
        <v>0</v>
      </c>
      <c r="JD38" s="10">
        <v>21313.736638987575</v>
      </c>
      <c r="JE38" s="10">
        <v>106798.55992682572</v>
      </c>
      <c r="JF38" s="10">
        <v>2180.982435010354</v>
      </c>
      <c r="JG38" s="10">
        <v>98642.093789294275</v>
      </c>
      <c r="JH38" s="10">
        <v>73110.561778284842</v>
      </c>
      <c r="JI38" s="10">
        <v>53021.796265498218</v>
      </c>
      <c r="JJ38" s="10">
        <v>29638.905503071263</v>
      </c>
      <c r="JK38" s="10">
        <v>5596.2637257158667</v>
      </c>
      <c r="JL38" s="10">
        <v>41409.116922100446</v>
      </c>
      <c r="JM38" s="10">
        <v>4967.0983450413969</v>
      </c>
      <c r="JN38" s="10">
        <v>321.17987348996138</v>
      </c>
      <c r="JO38" s="10">
        <v>45666.901559251113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4.8236036122549324</v>
      </c>
      <c r="JV38" s="10">
        <v>4.5884773993610848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5836.9043442269112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163.92768831735884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834.15844584269666</v>
      </c>
      <c r="NA38" s="10">
        <v>56.875966964296772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0</v>
      </c>
      <c r="NN38" s="10">
        <v>0</v>
      </c>
      <c r="NO38" s="10">
        <v>0</v>
      </c>
      <c r="NP38" s="10">
        <v>0</v>
      </c>
      <c r="NQ38" s="10">
        <v>0</v>
      </c>
      <c r="NR38" s="10">
        <v>0</v>
      </c>
      <c r="NS38" s="10">
        <v>0</v>
      </c>
      <c r="NT38" s="10">
        <v>0</v>
      </c>
      <c r="NU38" s="10">
        <v>0</v>
      </c>
      <c r="NV38" s="10">
        <v>0</v>
      </c>
      <c r="NW38" s="10">
        <v>0</v>
      </c>
      <c r="NX38" s="10">
        <v>0</v>
      </c>
      <c r="NY38" s="10">
        <v>230.81059988315064</v>
      </c>
      <c r="NZ38" s="10">
        <v>0</v>
      </c>
      <c r="OA38" s="10">
        <v>0</v>
      </c>
      <c r="OB38" s="10">
        <v>4936.3266015439876</v>
      </c>
      <c r="OC38" s="13">
        <f t="shared" si="3"/>
        <v>5160531.1525531951</v>
      </c>
      <c r="OD38" s="11">
        <f>W_DirectConsumption_Total!E38</f>
        <v>1287270.3202468564</v>
      </c>
      <c r="OE38" s="11">
        <f t="shared" si="1"/>
        <v>6447801.4728000518</v>
      </c>
      <c r="OF38" s="3">
        <v>6447801.4728000518</v>
      </c>
      <c r="OG38" s="11">
        <f t="shared" si="2"/>
        <v>0</v>
      </c>
    </row>
    <row r="39" spans="1:397">
      <c r="A39" s="9">
        <v>36</v>
      </c>
      <c r="B39" s="21" t="s">
        <v>818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2.1387642403514526</v>
      </c>
      <c r="AE39" s="10">
        <v>3.240551879320383E-2</v>
      </c>
      <c r="AF39" s="10">
        <v>0</v>
      </c>
      <c r="AG39" s="10">
        <v>0.97756648359498222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9.9125859761324417E-2</v>
      </c>
      <c r="BU39" s="10">
        <v>0.16520976626887401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195.16915446135528</v>
      </c>
      <c r="CF39" s="10">
        <v>20.922940216319251</v>
      </c>
      <c r="CG39" s="10">
        <v>168.3610778392391</v>
      </c>
      <c r="CH39" s="10">
        <v>28.093609026023202</v>
      </c>
      <c r="CI39" s="10">
        <v>89.6192230121313</v>
      </c>
      <c r="CJ39" s="10">
        <v>0</v>
      </c>
      <c r="CK39" s="10">
        <v>0</v>
      </c>
      <c r="CL39" s="10">
        <v>0</v>
      </c>
      <c r="CM39" s="10">
        <v>0</v>
      </c>
      <c r="CN39" s="10">
        <v>1.0565230702969424</v>
      </c>
      <c r="CO39" s="10">
        <v>0</v>
      </c>
      <c r="CP39" s="10">
        <v>1.4538459431660913</v>
      </c>
      <c r="CQ39" s="10">
        <v>0</v>
      </c>
      <c r="CR39" s="10">
        <v>2.202796883584987E-2</v>
      </c>
      <c r="CS39" s="10">
        <v>137.91730702074139</v>
      </c>
      <c r="CT39" s="10">
        <v>0</v>
      </c>
      <c r="CU39" s="10">
        <v>1.7321428362370126</v>
      </c>
      <c r="CV39" s="10">
        <v>155.08184649741651</v>
      </c>
      <c r="CW39" s="10">
        <v>0</v>
      </c>
      <c r="CX39" s="10">
        <v>0</v>
      </c>
      <c r="CY39" s="10">
        <v>173.00775959522542</v>
      </c>
      <c r="CZ39" s="10">
        <v>0</v>
      </c>
      <c r="DA39" s="10">
        <v>0</v>
      </c>
      <c r="DB39" s="10">
        <v>0</v>
      </c>
      <c r="DC39" s="10">
        <v>19.5246537578135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10.259344767506249</v>
      </c>
      <c r="DQ39" s="10">
        <v>0</v>
      </c>
      <c r="DR39" s="10">
        <v>0</v>
      </c>
      <c r="DS39" s="10">
        <v>1.3742019889283694</v>
      </c>
      <c r="DT39" s="10">
        <v>24.932981795618051</v>
      </c>
      <c r="DU39" s="10">
        <v>93.612224545063214</v>
      </c>
      <c r="DV39" s="10">
        <v>2.1256989926595122</v>
      </c>
      <c r="DW39" s="10">
        <v>2.202796883584987E-2</v>
      </c>
      <c r="DX39" s="10">
        <v>0</v>
      </c>
      <c r="DY39" s="10">
        <v>791.21505744746491</v>
      </c>
      <c r="DZ39" s="10">
        <v>44.320273297729933</v>
      </c>
      <c r="EA39" s="10">
        <v>15.915207483901531</v>
      </c>
      <c r="EB39" s="10">
        <v>0</v>
      </c>
      <c r="EC39" s="10">
        <v>2.9037739743749991</v>
      </c>
      <c r="ED39" s="10">
        <v>5.0450561287985725</v>
      </c>
      <c r="EE39" s="10">
        <v>0</v>
      </c>
      <c r="EF39" s="10">
        <v>9.6264613163392347</v>
      </c>
      <c r="EG39" s="10">
        <v>4.9783209569020705</v>
      </c>
      <c r="EH39" s="10">
        <v>0</v>
      </c>
      <c r="EI39" s="10">
        <v>0</v>
      </c>
      <c r="EJ39" s="10">
        <v>45.878736819271452</v>
      </c>
      <c r="EK39" s="10">
        <v>23.243343133856907</v>
      </c>
      <c r="EL39" s="10">
        <v>0</v>
      </c>
      <c r="EM39" s="10">
        <v>20.767874752727323</v>
      </c>
      <c r="EN39" s="10">
        <v>22.363218148954594</v>
      </c>
      <c r="EO39" s="10">
        <v>29.666663020794214</v>
      </c>
      <c r="EP39" s="10">
        <v>1.6942875660342769</v>
      </c>
      <c r="EQ39" s="10">
        <v>23.994745941002986</v>
      </c>
      <c r="ER39" s="10">
        <v>116.2396598331716</v>
      </c>
      <c r="ES39" s="10">
        <v>40.005883821289466</v>
      </c>
      <c r="ET39" s="10">
        <v>0</v>
      </c>
      <c r="EU39" s="10">
        <v>0</v>
      </c>
      <c r="EV39" s="10">
        <v>0</v>
      </c>
      <c r="EW39" s="10">
        <v>212.94354848050972</v>
      </c>
      <c r="EX39" s="10">
        <v>230.6557407964446</v>
      </c>
      <c r="EY39" s="10">
        <v>0</v>
      </c>
      <c r="EZ39" s="10">
        <v>1.2946287074645579</v>
      </c>
      <c r="FA39" s="10">
        <v>22.414508373256048</v>
      </c>
      <c r="FB39" s="10">
        <v>0</v>
      </c>
      <c r="FC39" s="10">
        <v>0</v>
      </c>
      <c r="FD39" s="10">
        <v>330.76466570632232</v>
      </c>
      <c r="FE39" s="10">
        <v>5837.6931776086458</v>
      </c>
      <c r="FF39" s="10">
        <v>27650.352643131384</v>
      </c>
      <c r="FG39" s="10">
        <v>28387.930810156326</v>
      </c>
      <c r="FH39" s="10">
        <v>0</v>
      </c>
      <c r="FI39" s="10">
        <v>27582.429910465256</v>
      </c>
      <c r="FJ39" s="10">
        <v>196.15183905686797</v>
      </c>
      <c r="FK39" s="10">
        <v>35410.264311846004</v>
      </c>
      <c r="FL39" s="10">
        <v>43698.225238193081</v>
      </c>
      <c r="FM39" s="10">
        <v>1576.4915549040422</v>
      </c>
      <c r="FN39" s="10">
        <v>46.40871332892587</v>
      </c>
      <c r="FO39" s="10">
        <v>2503.9822248069368</v>
      </c>
      <c r="FP39" s="10">
        <v>87.449855894713224</v>
      </c>
      <c r="FQ39" s="10">
        <v>972.90396472763871</v>
      </c>
      <c r="FR39" s="10">
        <v>1416.3565714679512</v>
      </c>
      <c r="FS39" s="10">
        <v>3831.157803221884</v>
      </c>
      <c r="FT39" s="10">
        <v>497.25406071622666</v>
      </c>
      <c r="FU39" s="10">
        <v>1600.9970450676346</v>
      </c>
      <c r="FV39" s="10">
        <v>2935.132878576756</v>
      </c>
      <c r="FW39" s="10">
        <v>139.99871562564852</v>
      </c>
      <c r="FX39" s="10">
        <v>1132.2770884130794</v>
      </c>
      <c r="FY39" s="10">
        <v>411.6781735217595</v>
      </c>
      <c r="FZ39" s="10">
        <v>685.68967824947742</v>
      </c>
      <c r="GA39" s="10">
        <v>278.85588743958323</v>
      </c>
      <c r="GB39" s="10">
        <v>3199.9930307019954</v>
      </c>
      <c r="GC39" s="10">
        <v>551.30896142444783</v>
      </c>
      <c r="GD39" s="10">
        <v>5119.2140126716449</v>
      </c>
      <c r="GE39" s="10">
        <v>36.068525482220011</v>
      </c>
      <c r="GF39" s="10">
        <v>286.47214846435975</v>
      </c>
      <c r="GG39" s="10">
        <v>227.91915682949264</v>
      </c>
      <c r="GH39" s="10">
        <v>123.84229887518704</v>
      </c>
      <c r="GI39" s="10">
        <v>515.0027617774839</v>
      </c>
      <c r="GJ39" s="10">
        <v>107.15029766208339</v>
      </c>
      <c r="GK39" s="10">
        <v>74.316741344857078</v>
      </c>
      <c r="GL39" s="10">
        <v>77.070033564783984</v>
      </c>
      <c r="GM39" s="10">
        <v>198.50456384256677</v>
      </c>
      <c r="GN39" s="10">
        <v>464.51523783839798</v>
      </c>
      <c r="GO39" s="10">
        <v>339.47817133898059</v>
      </c>
      <c r="GP39" s="10">
        <v>113.60446949470187</v>
      </c>
      <c r="GQ39" s="10">
        <v>184.03213868844395</v>
      </c>
      <c r="GR39" s="10">
        <v>278.17046038391913</v>
      </c>
      <c r="GS39" s="10">
        <v>118.9395641783621</v>
      </c>
      <c r="GT39" s="10">
        <v>87.083447793677294</v>
      </c>
      <c r="GU39" s="10">
        <v>468.58538316343243</v>
      </c>
      <c r="GV39" s="10">
        <v>796.9800473349452</v>
      </c>
      <c r="GW39" s="10">
        <v>334.14102995833827</v>
      </c>
      <c r="GX39" s="10">
        <v>251.75717826377189</v>
      </c>
      <c r="GY39" s="10">
        <v>1710.312019986643</v>
      </c>
      <c r="GZ39" s="10">
        <v>205.19629902714115</v>
      </c>
      <c r="HA39" s="10">
        <v>1740.2121878879022</v>
      </c>
      <c r="HB39" s="10">
        <v>150.93045228960176</v>
      </c>
      <c r="HC39" s="10">
        <v>29.778704743453357</v>
      </c>
      <c r="HD39" s="10">
        <v>12.463473865795144</v>
      </c>
      <c r="HE39" s="10">
        <v>1030.4321444098453</v>
      </c>
      <c r="HF39" s="10">
        <v>4155.3787278733089</v>
      </c>
      <c r="HG39" s="10">
        <v>1122.3972864004975</v>
      </c>
      <c r="HH39" s="10">
        <v>348.99117399189231</v>
      </c>
      <c r="HI39" s="10">
        <v>2945.3567070989111</v>
      </c>
      <c r="HJ39" s="10">
        <v>2186.0731891821888</v>
      </c>
      <c r="HK39" s="10">
        <v>1109.9060282704816</v>
      </c>
      <c r="HL39" s="10">
        <v>849.20953244937027</v>
      </c>
      <c r="HM39" s="10">
        <v>3502.9547538580327</v>
      </c>
      <c r="HN39" s="10">
        <v>1094.3733604670676</v>
      </c>
      <c r="HO39" s="10">
        <v>175.6995281527561</v>
      </c>
      <c r="HP39" s="10">
        <v>398.73233490830148</v>
      </c>
      <c r="HQ39" s="10">
        <v>98.135448077219621</v>
      </c>
      <c r="HR39" s="10">
        <v>531.40223328161596</v>
      </c>
      <c r="HS39" s="10">
        <v>571.36791873231186</v>
      </c>
      <c r="HT39" s="10">
        <v>400.42790825229957</v>
      </c>
      <c r="HU39" s="10">
        <v>455.73984470611521</v>
      </c>
      <c r="HV39" s="10">
        <v>25.950890851162541</v>
      </c>
      <c r="HW39" s="10">
        <v>558.21160095873358</v>
      </c>
      <c r="HX39" s="10">
        <v>19.842308845505706</v>
      </c>
      <c r="HY39" s="10">
        <v>21.71042879930123</v>
      </c>
      <c r="HZ39" s="10">
        <v>177.61793673369385</v>
      </c>
      <c r="IA39" s="10">
        <v>132.55092518481743</v>
      </c>
      <c r="IB39" s="10">
        <v>111.03358298406761</v>
      </c>
      <c r="IC39" s="10">
        <v>13.680689563182906</v>
      </c>
      <c r="ID39" s="10">
        <v>106.04116788873233</v>
      </c>
      <c r="IE39" s="10">
        <v>989.96350279636977</v>
      </c>
      <c r="IF39" s="10">
        <v>331.96794480128227</v>
      </c>
      <c r="IG39" s="10">
        <v>18.207092415844066</v>
      </c>
      <c r="IH39" s="10">
        <v>2627.3355220477843</v>
      </c>
      <c r="II39" s="10">
        <v>2599.5841812385434</v>
      </c>
      <c r="IJ39" s="10">
        <v>337.97185122857491</v>
      </c>
      <c r="IK39" s="10">
        <v>11.021764571543477</v>
      </c>
      <c r="IL39" s="10">
        <v>79.961821265603305</v>
      </c>
      <c r="IM39" s="10">
        <v>13.124529168967776</v>
      </c>
      <c r="IN39" s="10">
        <v>302.56469409321727</v>
      </c>
      <c r="IO39" s="10">
        <v>200.35454744756237</v>
      </c>
      <c r="IP39" s="10">
        <v>202.57096962501944</v>
      </c>
      <c r="IQ39" s="10">
        <v>0.59950209767427087</v>
      </c>
      <c r="IR39" s="10">
        <v>48.268290551004</v>
      </c>
      <c r="IS39" s="10">
        <v>86.248977375187451</v>
      </c>
      <c r="IT39" s="10">
        <v>11.106961981206906</v>
      </c>
      <c r="IU39" s="10">
        <v>211.23731454561511</v>
      </c>
      <c r="IV39" s="10">
        <v>192.73835073411072</v>
      </c>
      <c r="IW39" s="10">
        <v>104.17059538977927</v>
      </c>
      <c r="IX39" s="10">
        <v>11.833054902070581</v>
      </c>
      <c r="IY39" s="10">
        <v>142.82376291951462</v>
      </c>
      <c r="IZ39" s="10">
        <v>0</v>
      </c>
      <c r="JA39" s="10">
        <v>9.0197218259332459</v>
      </c>
      <c r="JB39" s="10">
        <v>2262.4445150330853</v>
      </c>
      <c r="JC39" s="10">
        <v>0</v>
      </c>
      <c r="JD39" s="10">
        <v>489.97506861529911</v>
      </c>
      <c r="JE39" s="10">
        <v>1207.8153108727452</v>
      </c>
      <c r="JF39" s="10">
        <v>67.384595512454311</v>
      </c>
      <c r="JG39" s="10">
        <v>2032.3498113961857</v>
      </c>
      <c r="JH39" s="10">
        <v>1658.1163040441149</v>
      </c>
      <c r="JI39" s="10">
        <v>182.04133490866397</v>
      </c>
      <c r="JJ39" s="10">
        <v>132.87301255640654</v>
      </c>
      <c r="JK39" s="10">
        <v>6.0157198420253248</v>
      </c>
      <c r="JL39" s="10">
        <v>515.616948962739</v>
      </c>
      <c r="JM39" s="10">
        <v>258.1690226052433</v>
      </c>
      <c r="JN39" s="10">
        <v>31.608513106060023</v>
      </c>
      <c r="JO39" s="10">
        <v>145.23725462372741</v>
      </c>
      <c r="JP39" s="10">
        <v>59.76187945166069</v>
      </c>
      <c r="JQ39" s="10">
        <v>11.542655669985331</v>
      </c>
      <c r="JR39" s="10">
        <v>0</v>
      </c>
      <c r="JS39" s="10">
        <v>0</v>
      </c>
      <c r="JT39" s="10">
        <v>11.873075202523079</v>
      </c>
      <c r="JU39" s="10">
        <v>0</v>
      </c>
      <c r="JV39" s="10">
        <v>0</v>
      </c>
      <c r="JW39" s="10">
        <v>9.7216556379611491E-2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2.3818056313004816</v>
      </c>
      <c r="LN39" s="10">
        <v>72.86458076919763</v>
      </c>
      <c r="LO39" s="10">
        <v>37.202458368931751</v>
      </c>
      <c r="LP39" s="10">
        <v>52.093131979589558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12.407514556933066</v>
      </c>
      <c r="MG39" s="10">
        <v>383.46288149447452</v>
      </c>
      <c r="MH39" s="10">
        <v>196.52252396903458</v>
      </c>
      <c r="MI39" s="10">
        <v>190.26658081965326</v>
      </c>
      <c r="MJ39" s="10">
        <v>7.3022716690842318</v>
      </c>
      <c r="MK39" s="10">
        <v>24.737409002659401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13.954718257510892</v>
      </c>
      <c r="MT39" s="10">
        <v>8.7671315966682464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271.03912281073502</v>
      </c>
      <c r="NA39" s="10">
        <v>91.405166676030277</v>
      </c>
      <c r="NB39" s="10">
        <v>0</v>
      </c>
      <c r="NC39" s="10">
        <v>0</v>
      </c>
      <c r="ND39" s="10">
        <v>0</v>
      </c>
      <c r="NE39" s="10">
        <v>0</v>
      </c>
      <c r="NF39" s="10">
        <v>0.80473705003122842</v>
      </c>
      <c r="NG39" s="10">
        <v>9.284181134252897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</v>
      </c>
      <c r="NN39" s="10">
        <v>0</v>
      </c>
      <c r="NO39" s="10">
        <v>0</v>
      </c>
      <c r="NP39" s="10">
        <v>0</v>
      </c>
      <c r="NQ39" s="10">
        <v>0</v>
      </c>
      <c r="NR39" s="10">
        <v>0</v>
      </c>
      <c r="NS39" s="10">
        <v>0</v>
      </c>
      <c r="NT39" s="10">
        <v>0</v>
      </c>
      <c r="NU39" s="10">
        <v>0</v>
      </c>
      <c r="NV39" s="10">
        <v>0</v>
      </c>
      <c r="NW39" s="10">
        <v>0</v>
      </c>
      <c r="NX39" s="10">
        <v>0</v>
      </c>
      <c r="NY39" s="10">
        <v>1.156468363882118</v>
      </c>
      <c r="NZ39" s="10">
        <v>0</v>
      </c>
      <c r="OA39" s="10">
        <v>0</v>
      </c>
      <c r="OB39" s="10">
        <v>225.80534178396226</v>
      </c>
      <c r="OC39" s="13">
        <f t="shared" si="3"/>
        <v>249156.6311340144</v>
      </c>
      <c r="OD39" s="11">
        <f>W_DirectConsumption_Total!E39</f>
        <v>87945.942348945813</v>
      </c>
      <c r="OE39" s="11">
        <f t="shared" si="1"/>
        <v>337102.57348296023</v>
      </c>
      <c r="OF39" s="3">
        <v>337102.57348296006</v>
      </c>
      <c r="OG39" s="11">
        <f t="shared" si="2"/>
        <v>0</v>
      </c>
    </row>
    <row r="40" spans="1:397">
      <c r="A40" s="9">
        <v>37</v>
      </c>
      <c r="B40" s="21" t="s">
        <v>819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8.7318230354401921E-2</v>
      </c>
      <c r="BU40" s="10">
        <v>0.14553038392400319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1.4551948049904404</v>
      </c>
      <c r="CF40" s="10">
        <v>4.9965431813907761</v>
      </c>
      <c r="CG40" s="10">
        <v>76.907956891038225</v>
      </c>
      <c r="CH40" s="10">
        <v>0</v>
      </c>
      <c r="CI40" s="10">
        <v>34.578019220343158</v>
      </c>
      <c r="CJ40" s="10">
        <v>0</v>
      </c>
      <c r="CK40" s="10">
        <v>0</v>
      </c>
      <c r="CL40" s="10">
        <v>0</v>
      </c>
      <c r="CM40" s="10">
        <v>0</v>
      </c>
      <c r="CN40" s="10">
        <v>34.06394068229249</v>
      </c>
      <c r="CO40" s="10">
        <v>0</v>
      </c>
      <c r="CP40" s="10">
        <v>1.2806673785312281</v>
      </c>
      <c r="CQ40" s="10">
        <v>0</v>
      </c>
      <c r="CR40" s="10">
        <v>1.9404051189867093E-2</v>
      </c>
      <c r="CS40" s="10">
        <v>7.6528919642100863</v>
      </c>
      <c r="CT40" s="10">
        <v>0</v>
      </c>
      <c r="CU40" s="10">
        <v>54.810751000927162</v>
      </c>
      <c r="CV40" s="10">
        <v>256.30670332900081</v>
      </c>
      <c r="CW40" s="10">
        <v>0</v>
      </c>
      <c r="CX40" s="10">
        <v>0</v>
      </c>
      <c r="CY40" s="10">
        <v>3090.0472984887615</v>
      </c>
      <c r="CZ40" s="10">
        <v>0</v>
      </c>
      <c r="DA40" s="10">
        <v>0</v>
      </c>
      <c r="DB40" s="10">
        <v>0</v>
      </c>
      <c r="DC40" s="10">
        <v>626.05102819229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5.8212153569601277</v>
      </c>
      <c r="DQ40" s="10">
        <v>0</v>
      </c>
      <c r="DR40" s="10">
        <v>0</v>
      </c>
      <c r="DS40" s="10">
        <v>44.306401206353101</v>
      </c>
      <c r="DT40" s="10">
        <v>803.87796234293899</v>
      </c>
      <c r="DU40" s="10">
        <v>1220.3519247583642</v>
      </c>
      <c r="DV40" s="10">
        <v>1.8724909398221743</v>
      </c>
      <c r="DW40" s="10">
        <v>1.9404051189867093E-2</v>
      </c>
      <c r="DX40" s="10">
        <v>0</v>
      </c>
      <c r="DY40" s="10">
        <v>585.82563131272332</v>
      </c>
      <c r="DZ40" s="10">
        <v>39.040950994012583</v>
      </c>
      <c r="EA40" s="10">
        <v>14.019426984678974</v>
      </c>
      <c r="EB40" s="10">
        <v>0</v>
      </c>
      <c r="EC40" s="10">
        <v>1.8821929654171081</v>
      </c>
      <c r="ED40" s="10">
        <v>5.5007432164284644</v>
      </c>
      <c r="EE40" s="10">
        <v>0</v>
      </c>
      <c r="EF40" s="10">
        <v>256.48870752359124</v>
      </c>
      <c r="EG40" s="10">
        <v>4.385315568909963</v>
      </c>
      <c r="EH40" s="10">
        <v>0</v>
      </c>
      <c r="EI40" s="10">
        <v>0</v>
      </c>
      <c r="EJ40" s="10">
        <v>1148.3027074342322</v>
      </c>
      <c r="EK40" s="10">
        <v>293.46561102415495</v>
      </c>
      <c r="EL40" s="10">
        <v>0</v>
      </c>
      <c r="EM40" s="10">
        <v>58.220021797184373</v>
      </c>
      <c r="EN40" s="10">
        <v>212.77532925527456</v>
      </c>
      <c r="EO40" s="10">
        <v>172.34350740846452</v>
      </c>
      <c r="EP40" s="10">
        <v>54.626456128323262</v>
      </c>
      <c r="EQ40" s="10">
        <v>1068.2116223122812</v>
      </c>
      <c r="ER40" s="10">
        <v>9804.1825926698275</v>
      </c>
      <c r="ES40" s="10">
        <v>19078.622288386679</v>
      </c>
      <c r="ET40" s="10">
        <v>0</v>
      </c>
      <c r="EU40" s="10">
        <v>0</v>
      </c>
      <c r="EV40" s="10">
        <v>0</v>
      </c>
      <c r="EW40" s="10">
        <v>6865.629921434901</v>
      </c>
      <c r="EX40" s="10">
        <v>868.74200437403465</v>
      </c>
      <c r="EY40" s="10">
        <v>0</v>
      </c>
      <c r="EZ40" s="10">
        <v>40.365878798349549</v>
      </c>
      <c r="FA40" s="10">
        <v>513.07044664975012</v>
      </c>
      <c r="FB40" s="10">
        <v>0</v>
      </c>
      <c r="FC40" s="10">
        <v>5.7943259394255957</v>
      </c>
      <c r="FD40" s="10">
        <v>0</v>
      </c>
      <c r="FE40" s="10">
        <v>1289.5017013720849</v>
      </c>
      <c r="FF40" s="10">
        <v>5277.4109668802857</v>
      </c>
      <c r="FG40" s="10">
        <v>7365.4766406635008</v>
      </c>
      <c r="FH40" s="10">
        <v>0</v>
      </c>
      <c r="FI40" s="10">
        <v>1685.1769922255194</v>
      </c>
      <c r="FJ40" s="10">
        <v>125.11240537816876</v>
      </c>
      <c r="FK40" s="10">
        <v>6833.926188569475</v>
      </c>
      <c r="FL40" s="10">
        <v>3617.7362463338773</v>
      </c>
      <c r="FM40" s="10">
        <v>6204.6792632556535</v>
      </c>
      <c r="FN40" s="10">
        <v>1390.9481509133473</v>
      </c>
      <c r="FO40" s="10">
        <v>30759.536838066622</v>
      </c>
      <c r="FP40" s="10">
        <v>73.932638617712911</v>
      </c>
      <c r="FQ40" s="10">
        <v>38.837208456518979</v>
      </c>
      <c r="FR40" s="10">
        <v>261.92986677752396</v>
      </c>
      <c r="FS40" s="10">
        <v>219.3560086806481</v>
      </c>
      <c r="FT40" s="10">
        <v>23.536307239861806</v>
      </c>
      <c r="FU40" s="10">
        <v>4319.3195684595257</v>
      </c>
      <c r="FV40" s="10">
        <v>1169.164207625106</v>
      </c>
      <c r="FW40" s="10">
        <v>0.95079850830348756</v>
      </c>
      <c r="FX40" s="10">
        <v>45.725646628921801</v>
      </c>
      <c r="FY40" s="10">
        <v>127.77567708527481</v>
      </c>
      <c r="FZ40" s="10">
        <v>43.591200998036427</v>
      </c>
      <c r="GA40" s="10">
        <v>14.232871547767511</v>
      </c>
      <c r="GB40" s="10">
        <v>13.835088498375237</v>
      </c>
      <c r="GC40" s="10">
        <v>25.234968572422151</v>
      </c>
      <c r="GD40" s="10">
        <v>1087.3816292086142</v>
      </c>
      <c r="GE40" s="10">
        <v>6.7332057628838804</v>
      </c>
      <c r="GF40" s="10">
        <v>32.181618898394575</v>
      </c>
      <c r="GG40" s="10">
        <v>109.56592847712483</v>
      </c>
      <c r="GH40" s="10">
        <v>158.84837847118294</v>
      </c>
      <c r="GI40" s="10">
        <v>14.232871547767511</v>
      </c>
      <c r="GJ40" s="10">
        <v>160.04015752616564</v>
      </c>
      <c r="GK40" s="10">
        <v>18.705505347031878</v>
      </c>
      <c r="GL40" s="10">
        <v>21.237734027309532</v>
      </c>
      <c r="GM40" s="10">
        <v>32.210724975179374</v>
      </c>
      <c r="GN40" s="10">
        <v>280.60355997576244</v>
      </c>
      <c r="GO40" s="10">
        <v>138.90193175831482</v>
      </c>
      <c r="GP40" s="10">
        <v>18.955053963110281</v>
      </c>
      <c r="GQ40" s="10">
        <v>3.3763049070368742</v>
      </c>
      <c r="GR40" s="10">
        <v>433.23254751729445</v>
      </c>
      <c r="GS40" s="10">
        <v>11.535708432375985</v>
      </c>
      <c r="GT40" s="10">
        <v>4.0845527754670226</v>
      </c>
      <c r="GU40" s="10">
        <v>10.701334231211701</v>
      </c>
      <c r="GV40" s="10">
        <v>869.77771629134531</v>
      </c>
      <c r="GW40" s="10">
        <v>5866.3892620370898</v>
      </c>
      <c r="GX40" s="10">
        <v>556.5747417474272</v>
      </c>
      <c r="GY40" s="10">
        <v>63.664691953953927</v>
      </c>
      <c r="GZ40" s="10">
        <v>1459.2920064356115</v>
      </c>
      <c r="HA40" s="10">
        <v>11473.308899984691</v>
      </c>
      <c r="HB40" s="10">
        <v>1891.67084314372</v>
      </c>
      <c r="HC40" s="10">
        <v>101.07833520900169</v>
      </c>
      <c r="HD40" s="10">
        <v>24.239801215009773</v>
      </c>
      <c r="HE40" s="10">
        <v>1560.1157181003598</v>
      </c>
      <c r="HF40" s="10">
        <v>9380.1572180606199</v>
      </c>
      <c r="HG40" s="10">
        <v>161.59645249065883</v>
      </c>
      <c r="HH40" s="10">
        <v>1074.450456513837</v>
      </c>
      <c r="HI40" s="10">
        <v>1403.8129734542981</v>
      </c>
      <c r="HJ40" s="10">
        <v>2159.4467313603177</v>
      </c>
      <c r="HK40" s="10">
        <v>1178.1911612188542</v>
      </c>
      <c r="HL40" s="10">
        <v>469.64810938751555</v>
      </c>
      <c r="HM40" s="10">
        <v>129.85578409140123</v>
      </c>
      <c r="HN40" s="10">
        <v>207.5353235915513</v>
      </c>
      <c r="HO40" s="10">
        <v>166.63202588816594</v>
      </c>
      <c r="HP40" s="10">
        <v>261.57556254163131</v>
      </c>
      <c r="HQ40" s="10">
        <v>15.697746571502968</v>
      </c>
      <c r="HR40" s="10">
        <v>47.033610115694607</v>
      </c>
      <c r="HS40" s="10">
        <v>4467.3755145988962</v>
      </c>
      <c r="HT40" s="10">
        <v>2183.3185594897736</v>
      </c>
      <c r="HU40" s="10">
        <v>104.82857456209504</v>
      </c>
      <c r="HV40" s="10">
        <v>22.405769467968636</v>
      </c>
      <c r="HW40" s="10">
        <v>181.45015106754289</v>
      </c>
      <c r="HX40" s="10">
        <v>14.490966426395181</v>
      </c>
      <c r="HY40" s="10">
        <v>4.5595376994703196</v>
      </c>
      <c r="HZ40" s="10">
        <v>385.66838299810445</v>
      </c>
      <c r="IA40" s="10">
        <v>4.9951475429960057</v>
      </c>
      <c r="IB40" s="10">
        <v>30.037471241914258</v>
      </c>
      <c r="IC40" s="10">
        <v>7.0824786843014893</v>
      </c>
      <c r="ID40" s="10">
        <v>28.572465377079293</v>
      </c>
      <c r="IE40" s="10">
        <v>53.516373181653442</v>
      </c>
      <c r="IF40" s="10">
        <v>29.707602371686516</v>
      </c>
      <c r="IG40" s="10">
        <v>1.7560666326829719</v>
      </c>
      <c r="IH40" s="10">
        <v>6203.3240453917133</v>
      </c>
      <c r="II40" s="10">
        <v>7077.957193180584</v>
      </c>
      <c r="IJ40" s="10">
        <v>55.020187148868139</v>
      </c>
      <c r="IK40" s="10">
        <v>8.5668886003263207</v>
      </c>
      <c r="IL40" s="10">
        <v>3.9584264427328866</v>
      </c>
      <c r="IM40" s="10">
        <v>36.36432386338798</v>
      </c>
      <c r="IN40" s="10">
        <v>22.993800659992505</v>
      </c>
      <c r="IO40" s="10">
        <v>130.04821089640595</v>
      </c>
      <c r="IP40" s="10">
        <v>123.41946759314963</v>
      </c>
      <c r="IQ40" s="10">
        <v>0</v>
      </c>
      <c r="IR40" s="10">
        <v>12.660903526039176</v>
      </c>
      <c r="IS40" s="10">
        <v>14.339157692313416</v>
      </c>
      <c r="IT40" s="10">
        <v>0.95058043980430473</v>
      </c>
      <c r="IU40" s="10">
        <v>200.51271235879452</v>
      </c>
      <c r="IV40" s="10">
        <v>1388.0099854444268</v>
      </c>
      <c r="IW40" s="10">
        <v>120.86693471297937</v>
      </c>
      <c r="IX40" s="10">
        <v>1.8239808118475067</v>
      </c>
      <c r="IY40" s="10">
        <v>39.718869579443812</v>
      </c>
      <c r="IZ40" s="10">
        <v>0</v>
      </c>
      <c r="JA40" s="10">
        <v>2.9297282406209932</v>
      </c>
      <c r="JB40" s="10">
        <v>2019.6333842646518</v>
      </c>
      <c r="JC40" s="10">
        <v>0</v>
      </c>
      <c r="JD40" s="10">
        <v>12.758163657337613</v>
      </c>
      <c r="JE40" s="10">
        <v>7.130988812276156</v>
      </c>
      <c r="JF40" s="10">
        <v>1.7366625814931049</v>
      </c>
      <c r="JG40" s="10">
        <v>15.552347028678476</v>
      </c>
      <c r="JH40" s="10">
        <v>0.11642430713920254</v>
      </c>
      <c r="JI40" s="10">
        <v>8.0332771926049755</v>
      </c>
      <c r="JJ40" s="10">
        <v>23.304265479030377</v>
      </c>
      <c r="JK40" s="10">
        <v>3.6576636492899466</v>
      </c>
      <c r="JL40" s="10">
        <v>6.9078422235926844</v>
      </c>
      <c r="JM40" s="10">
        <v>0.90228838032881986</v>
      </c>
      <c r="JN40" s="10">
        <v>0.53361140772134497</v>
      </c>
      <c r="JO40" s="10">
        <v>14.921715365007794</v>
      </c>
      <c r="JP40" s="10">
        <v>52.643190878109415</v>
      </c>
      <c r="JQ40" s="10">
        <v>10.167722823490356</v>
      </c>
      <c r="JR40" s="10">
        <v>0</v>
      </c>
      <c r="JS40" s="10">
        <v>0</v>
      </c>
      <c r="JT40" s="10">
        <v>10.458783591338364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18.245017932986833</v>
      </c>
      <c r="LO40" s="10">
        <v>0</v>
      </c>
      <c r="LP40" s="10">
        <v>16.735994151260364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107.92451979673767</v>
      </c>
      <c r="MG40" s="10">
        <v>337.78572311320636</v>
      </c>
      <c r="MH40" s="10">
        <v>173.11324269039926</v>
      </c>
      <c r="MI40" s="10">
        <v>167.60249215247703</v>
      </c>
      <c r="MJ40" s="10">
        <v>6.4324429694409408</v>
      </c>
      <c r="MK40" s="10">
        <v>21.790749486220744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12.292466428780804</v>
      </c>
      <c r="MT40" s="10">
        <v>7.7228123735671019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0</v>
      </c>
      <c r="NN40" s="10">
        <v>0</v>
      </c>
      <c r="NO40" s="10">
        <v>0</v>
      </c>
      <c r="NP40" s="10">
        <v>0</v>
      </c>
      <c r="NQ40" s="10">
        <v>0</v>
      </c>
      <c r="NR40" s="10">
        <v>0</v>
      </c>
      <c r="NS40" s="10">
        <v>0</v>
      </c>
      <c r="NT40" s="10">
        <v>0</v>
      </c>
      <c r="NU40" s="10">
        <v>0</v>
      </c>
      <c r="NV40" s="10">
        <v>0</v>
      </c>
      <c r="NW40" s="10">
        <v>0</v>
      </c>
      <c r="NX40" s="10">
        <v>0</v>
      </c>
      <c r="NY40" s="10">
        <v>1.0187126874680223</v>
      </c>
      <c r="NZ40" s="10">
        <v>0</v>
      </c>
      <c r="OA40" s="10">
        <v>0</v>
      </c>
      <c r="OB40" s="10">
        <v>480.893865156152</v>
      </c>
      <c r="OC40" s="13">
        <f t="shared" si="3"/>
        <v>187850.5965277013</v>
      </c>
      <c r="OD40" s="11">
        <f>W_DirectConsumption_Total!E40</f>
        <v>70984.979608817594</v>
      </c>
      <c r="OE40" s="11">
        <f t="shared" si="1"/>
        <v>258835.57613651891</v>
      </c>
      <c r="OF40" s="3">
        <v>258835.57613651891</v>
      </c>
      <c r="OG40" s="11">
        <f t="shared" si="2"/>
        <v>0</v>
      </c>
    </row>
    <row r="41" spans="1:397">
      <c r="A41" s="9">
        <v>38</v>
      </c>
      <c r="B41" s="21" t="s">
        <v>820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0.86451638435861833</v>
      </c>
      <c r="AE41" s="10">
        <v>1.3098733096342702E-2</v>
      </c>
      <c r="AF41" s="10">
        <v>0</v>
      </c>
      <c r="AG41" s="10">
        <v>0.39514511507300482</v>
      </c>
      <c r="AH41" s="10">
        <v>0</v>
      </c>
      <c r="AI41" s="10">
        <v>127.07809099107871</v>
      </c>
      <c r="AJ41" s="10">
        <v>116.04627007031728</v>
      </c>
      <c r="AK41" s="10">
        <v>0</v>
      </c>
      <c r="AL41" s="10">
        <v>0</v>
      </c>
      <c r="AM41" s="10">
        <v>0</v>
      </c>
      <c r="AN41" s="10">
        <v>57.810984632836302</v>
      </c>
      <c r="AO41" s="10">
        <v>70.96430957682108</v>
      </c>
      <c r="AP41" s="10">
        <v>0</v>
      </c>
      <c r="AQ41" s="10">
        <v>0</v>
      </c>
      <c r="AR41" s="10">
        <v>111.6971868227094</v>
      </c>
      <c r="AS41" s="10">
        <v>607.81090265348996</v>
      </c>
      <c r="AT41" s="10">
        <v>1704.7345578611232</v>
      </c>
      <c r="AU41" s="10">
        <v>0</v>
      </c>
      <c r="AV41" s="10">
        <v>0</v>
      </c>
      <c r="AW41" s="10">
        <v>0</v>
      </c>
      <c r="AX41" s="10">
        <v>0</v>
      </c>
      <c r="AY41" s="10">
        <v>13.895851352112945</v>
      </c>
      <c r="AZ41" s="10">
        <v>105.33267475303936</v>
      </c>
      <c r="BA41" s="10">
        <v>98.968162683369314</v>
      </c>
      <c r="BB41" s="10">
        <v>437.34805438749373</v>
      </c>
      <c r="BC41" s="10">
        <v>501.41747588883891</v>
      </c>
      <c r="BD41" s="10">
        <v>361.61036075842014</v>
      </c>
      <c r="BE41" s="10">
        <v>478.71738284034905</v>
      </c>
      <c r="BF41" s="10">
        <v>460.57852344178946</v>
      </c>
      <c r="BG41" s="10">
        <v>24.8215970717132</v>
      </c>
      <c r="BH41" s="10">
        <v>84.754085727772861</v>
      </c>
      <c r="BI41" s="10">
        <v>117.00094688076778</v>
      </c>
      <c r="BJ41" s="10">
        <v>362.45896236770949</v>
      </c>
      <c r="BK41" s="10">
        <v>0</v>
      </c>
      <c r="BL41" s="10">
        <v>0</v>
      </c>
      <c r="BM41" s="10">
        <v>0</v>
      </c>
      <c r="BN41" s="10">
        <v>37.550621211053311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4.6629887704566796E-2</v>
      </c>
      <c r="BU41" s="10">
        <v>7.7716479507611333E-2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96.163474006547546</v>
      </c>
      <c r="CF41" s="10">
        <v>33.007956450704633</v>
      </c>
      <c r="CG41" s="10">
        <v>1568.1425255830359</v>
      </c>
      <c r="CH41" s="10">
        <v>1.8032784197398479</v>
      </c>
      <c r="CI41" s="10">
        <v>903.53940152249254</v>
      </c>
      <c r="CJ41" s="10">
        <v>0</v>
      </c>
      <c r="CK41" s="10">
        <v>0.74252640812817272</v>
      </c>
      <c r="CL41" s="10">
        <v>0.10607520116116753</v>
      </c>
      <c r="CM41" s="10">
        <v>0</v>
      </c>
      <c r="CN41" s="10">
        <v>6.7382498875607775</v>
      </c>
      <c r="CO41" s="10">
        <v>0</v>
      </c>
      <c r="CP41" s="10">
        <v>47.03876792709719</v>
      </c>
      <c r="CQ41" s="10">
        <v>171.20537467412439</v>
      </c>
      <c r="CR41" s="10">
        <v>0.54073820307351916</v>
      </c>
      <c r="CS41" s="10">
        <v>1174.6331502828793</v>
      </c>
      <c r="CT41" s="10">
        <v>0</v>
      </c>
      <c r="CU41" s="10">
        <v>1.5543295901522265E-2</v>
      </c>
      <c r="CV41" s="10">
        <v>17.482550136662759</v>
      </c>
      <c r="CW41" s="10">
        <v>0</v>
      </c>
      <c r="CX41" s="10">
        <v>3.0761808336738583</v>
      </c>
      <c r="CY41" s="10">
        <v>301.41024696283074</v>
      </c>
      <c r="CZ41" s="10">
        <v>0</v>
      </c>
      <c r="DA41" s="10">
        <v>0</v>
      </c>
      <c r="DB41" s="10">
        <v>0</v>
      </c>
      <c r="DC41" s="10">
        <v>5.1810986338407548E-2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810.83883767596456</v>
      </c>
      <c r="DN41" s="10">
        <v>28.322078710031732</v>
      </c>
      <c r="DO41" s="10">
        <v>0</v>
      </c>
      <c r="DP41" s="10">
        <v>816.75233310326837</v>
      </c>
      <c r="DQ41" s="10">
        <v>43.798624269145058</v>
      </c>
      <c r="DR41" s="10">
        <v>0</v>
      </c>
      <c r="DS41" s="10">
        <v>353.75811909694085</v>
      </c>
      <c r="DT41" s="10">
        <v>0</v>
      </c>
      <c r="DU41" s="10">
        <v>11750.282485755331</v>
      </c>
      <c r="DV41" s="10">
        <v>0.99995203633126561</v>
      </c>
      <c r="DW41" s="10">
        <v>1.0362197267681511E-2</v>
      </c>
      <c r="DX41" s="10">
        <v>0</v>
      </c>
      <c r="DY41" s="10">
        <v>442.1069080897218</v>
      </c>
      <c r="DZ41" s="10">
        <v>20.848740902575198</v>
      </c>
      <c r="EA41" s="10">
        <v>107.40952701971972</v>
      </c>
      <c r="EB41" s="10">
        <v>0</v>
      </c>
      <c r="EC41" s="10">
        <v>1.2172835372874415</v>
      </c>
      <c r="ED41" s="10">
        <v>2.3573998783975436</v>
      </c>
      <c r="EE41" s="10">
        <v>1048.3562573062657</v>
      </c>
      <c r="EF41" s="10">
        <v>2741.5913931522255</v>
      </c>
      <c r="EG41" s="10">
        <v>2.3418565824960211</v>
      </c>
      <c r="EH41" s="10">
        <v>0</v>
      </c>
      <c r="EI41" s="10">
        <v>0</v>
      </c>
      <c r="EJ41" s="10">
        <v>9810.8016413640416</v>
      </c>
      <c r="EK41" s="10">
        <v>9435.3352053660892</v>
      </c>
      <c r="EL41" s="10">
        <v>0</v>
      </c>
      <c r="EM41" s="10">
        <v>2311.9674436557939</v>
      </c>
      <c r="EN41" s="10">
        <v>10076.781978849003</v>
      </c>
      <c r="EO41" s="10">
        <v>2334.886291943842</v>
      </c>
      <c r="EP41" s="10">
        <v>0</v>
      </c>
      <c r="EQ41" s="10">
        <v>9.9687606762274719</v>
      </c>
      <c r="ER41" s="10">
        <v>20430.373659084278</v>
      </c>
      <c r="ES41" s="10">
        <v>16208.860104527452</v>
      </c>
      <c r="ET41" s="10">
        <v>0</v>
      </c>
      <c r="EU41" s="10">
        <v>0</v>
      </c>
      <c r="EV41" s="10">
        <v>0</v>
      </c>
      <c r="EW41" s="10">
        <v>0</v>
      </c>
      <c r="EX41" s="10">
        <v>7687.0281195496918</v>
      </c>
      <c r="EY41" s="10">
        <v>0</v>
      </c>
      <c r="EZ41" s="10">
        <v>0</v>
      </c>
      <c r="FA41" s="10">
        <v>130.82156228205127</v>
      </c>
      <c r="FB41" s="10">
        <v>0</v>
      </c>
      <c r="FC41" s="10">
        <v>0</v>
      </c>
      <c r="FD41" s="10">
        <v>0</v>
      </c>
      <c r="FE41" s="10">
        <v>7435.2969701775573</v>
      </c>
      <c r="FF41" s="10">
        <v>244515.02355699617</v>
      </c>
      <c r="FG41" s="10">
        <v>11969.382794090727</v>
      </c>
      <c r="FH41" s="10">
        <v>0</v>
      </c>
      <c r="FI41" s="10">
        <v>107196.1950133684</v>
      </c>
      <c r="FJ41" s="10">
        <v>170.69433689544041</v>
      </c>
      <c r="FK41" s="10">
        <v>8638.7134709429938</v>
      </c>
      <c r="FL41" s="10">
        <v>739290.05817967269</v>
      </c>
      <c r="FM41" s="10">
        <v>922922.9084671695</v>
      </c>
      <c r="FN41" s="10">
        <v>1246.3543041793303</v>
      </c>
      <c r="FO41" s="10">
        <v>27112.252275123967</v>
      </c>
      <c r="FP41" s="10">
        <v>7834.8465897990636</v>
      </c>
      <c r="FQ41" s="10">
        <v>29902.654480937967</v>
      </c>
      <c r="FR41" s="10">
        <v>1332.436645187358</v>
      </c>
      <c r="FS41" s="10">
        <v>3962.560442351989</v>
      </c>
      <c r="FT41" s="10">
        <v>7481.7011401280315</v>
      </c>
      <c r="FU41" s="10">
        <v>1128.9322896640379</v>
      </c>
      <c r="FV41" s="10">
        <v>161735.01911713468</v>
      </c>
      <c r="FW41" s="10">
        <v>3.4841183023651672</v>
      </c>
      <c r="FX41" s="10">
        <v>45.173234580064403</v>
      </c>
      <c r="FY41" s="10">
        <v>149.1761242749555</v>
      </c>
      <c r="FZ41" s="10">
        <v>1132.1525610226838</v>
      </c>
      <c r="GA41" s="10">
        <v>275.36137732491426</v>
      </c>
      <c r="GB41" s="10">
        <v>1370.3147561797775</v>
      </c>
      <c r="GC41" s="10">
        <v>38.618043343999233</v>
      </c>
      <c r="GD41" s="10">
        <v>626.41698262045782</v>
      </c>
      <c r="GE41" s="10">
        <v>192.45767239456964</v>
      </c>
      <c r="GF41" s="10">
        <v>68.524964079206512</v>
      </c>
      <c r="GG41" s="10">
        <v>134.86597913750575</v>
      </c>
      <c r="GH41" s="10">
        <v>146.69939900371688</v>
      </c>
      <c r="GI41" s="10">
        <v>465.86310887733589</v>
      </c>
      <c r="GJ41" s="10">
        <v>105.14456919982028</v>
      </c>
      <c r="GK41" s="10">
        <v>44.564577096379921</v>
      </c>
      <c r="GL41" s="10">
        <v>54.496611501966839</v>
      </c>
      <c r="GM41" s="10">
        <v>200.67545924202523</v>
      </c>
      <c r="GN41" s="10">
        <v>2288.7845067167068</v>
      </c>
      <c r="GO41" s="10">
        <v>1179.9405919615956</v>
      </c>
      <c r="GP41" s="10">
        <v>201.46807459076186</v>
      </c>
      <c r="GQ41" s="10">
        <v>69.149391527564276</v>
      </c>
      <c r="GR41" s="10">
        <v>201.84576966638443</v>
      </c>
      <c r="GS41" s="10">
        <v>108.02482018207021</v>
      </c>
      <c r="GT41" s="10">
        <v>31.664968108469825</v>
      </c>
      <c r="GU41" s="10">
        <v>436.12208965051508</v>
      </c>
      <c r="GV41" s="10">
        <v>645.55015168165608</v>
      </c>
      <c r="GW41" s="10">
        <v>214.95054592519807</v>
      </c>
      <c r="GX41" s="10">
        <v>385.74065553739399</v>
      </c>
      <c r="GY41" s="10">
        <v>1381.7241418581198</v>
      </c>
      <c r="GZ41" s="10">
        <v>15.176119116310694</v>
      </c>
      <c r="HA41" s="10">
        <v>167.86771337526187</v>
      </c>
      <c r="HB41" s="10">
        <v>52.068117931307349</v>
      </c>
      <c r="HC41" s="10">
        <v>14.896049267843786</v>
      </c>
      <c r="HD41" s="10">
        <v>23.581576980842577</v>
      </c>
      <c r="HE41" s="10">
        <v>1978.2521605184536</v>
      </c>
      <c r="HF41" s="10">
        <v>6897.501172141825</v>
      </c>
      <c r="HG41" s="10">
        <v>485.19514992790897</v>
      </c>
      <c r="HH41" s="10">
        <v>419.56119124863437</v>
      </c>
      <c r="HI41" s="10">
        <v>738.12563207831431</v>
      </c>
      <c r="HJ41" s="10">
        <v>81.299343114019365</v>
      </c>
      <c r="HK41" s="10">
        <v>2390.1409850841969</v>
      </c>
      <c r="HL41" s="10">
        <v>2002.7510053493495</v>
      </c>
      <c r="HM41" s="10">
        <v>1190.4206923951594</v>
      </c>
      <c r="HN41" s="10">
        <v>3168.77725603212</v>
      </c>
      <c r="HO41" s="10">
        <v>96.389180283983876</v>
      </c>
      <c r="HP41" s="10">
        <v>230.51200203311288</v>
      </c>
      <c r="HQ41" s="10">
        <v>32.637696323359684</v>
      </c>
      <c r="HR41" s="10">
        <v>227.37732772028014</v>
      </c>
      <c r="HS41" s="10">
        <v>208.89312008268698</v>
      </c>
      <c r="HT41" s="10">
        <v>730.66794319079213</v>
      </c>
      <c r="HU41" s="10">
        <v>184.41837548131295</v>
      </c>
      <c r="HV41" s="10">
        <v>26.661119813740559</v>
      </c>
      <c r="HW41" s="10">
        <v>470.09624651003679</v>
      </c>
      <c r="HX41" s="10">
        <v>13.066351334097542</v>
      </c>
      <c r="HY41" s="10">
        <v>24.447556805642328</v>
      </c>
      <c r="HZ41" s="10">
        <v>149.17246722974349</v>
      </c>
      <c r="IA41" s="10">
        <v>51.208921571013882</v>
      </c>
      <c r="IB41" s="10">
        <v>412.20884010718419</v>
      </c>
      <c r="IC41" s="10">
        <v>158.72685477201114</v>
      </c>
      <c r="ID41" s="10">
        <v>569.43857012717865</v>
      </c>
      <c r="IE41" s="10">
        <v>268.20663266422264</v>
      </c>
      <c r="IF41" s="10">
        <v>1032.024303025358</v>
      </c>
      <c r="IG41" s="10">
        <v>7.4915116452619754</v>
      </c>
      <c r="IH41" s="10">
        <v>3644.7660299234662</v>
      </c>
      <c r="II41" s="10">
        <v>7481.5182817336154</v>
      </c>
      <c r="IJ41" s="10">
        <v>493.70802204658543</v>
      </c>
      <c r="IK41" s="10">
        <v>159.51521812438688</v>
      </c>
      <c r="IL41" s="10">
        <v>12.783924304016512</v>
      </c>
      <c r="IM41" s="10">
        <v>70.265473763566689</v>
      </c>
      <c r="IN41" s="10">
        <v>643.0027821144588</v>
      </c>
      <c r="IO41" s="10">
        <v>139.51272269591919</v>
      </c>
      <c r="IP41" s="10">
        <v>789.64820722898037</v>
      </c>
      <c r="IQ41" s="10">
        <v>9.3647938621427471</v>
      </c>
      <c r="IR41" s="10">
        <v>528.42063588574717</v>
      </c>
      <c r="IS41" s="10">
        <v>134.03505346725734</v>
      </c>
      <c r="IT41" s="10">
        <v>3.8708362527175355</v>
      </c>
      <c r="IU41" s="10">
        <v>49.693249556625702</v>
      </c>
      <c r="IV41" s="10">
        <v>235.00350267664368</v>
      </c>
      <c r="IW41" s="10">
        <v>48.657831562920506</v>
      </c>
      <c r="IX41" s="10">
        <v>1.2953530546205863</v>
      </c>
      <c r="IY41" s="10">
        <v>3.4208612136568366</v>
      </c>
      <c r="IZ41" s="10">
        <v>0</v>
      </c>
      <c r="JA41" s="10">
        <v>8.6632720131045318</v>
      </c>
      <c r="JB41" s="10">
        <v>12634.790387883628</v>
      </c>
      <c r="JC41" s="10">
        <v>0</v>
      </c>
      <c r="JD41" s="10">
        <v>70.339817098579971</v>
      </c>
      <c r="JE41" s="10">
        <v>90.096011768030507</v>
      </c>
      <c r="JF41" s="10">
        <v>8.4548219414891008</v>
      </c>
      <c r="JG41" s="10">
        <v>135.35427965584003</v>
      </c>
      <c r="JH41" s="10">
        <v>152.52487705848696</v>
      </c>
      <c r="JI41" s="10">
        <v>184.2674749413149</v>
      </c>
      <c r="JJ41" s="10">
        <v>378.80437844256812</v>
      </c>
      <c r="JK41" s="10">
        <v>32.733955520144811</v>
      </c>
      <c r="JL41" s="10">
        <v>332.17929562687874</v>
      </c>
      <c r="JM41" s="10">
        <v>119.58981815966975</v>
      </c>
      <c r="JN41" s="10">
        <v>20.607089891286744</v>
      </c>
      <c r="JO41" s="10">
        <v>264.99811083901125</v>
      </c>
      <c r="JP41" s="10">
        <v>28.112641187219936</v>
      </c>
      <c r="JQ41" s="10">
        <v>5.4297913682651116</v>
      </c>
      <c r="JR41" s="10">
        <v>0</v>
      </c>
      <c r="JS41" s="10">
        <v>0</v>
      </c>
      <c r="JT41" s="10">
        <v>5.5852243272803346</v>
      </c>
      <c r="JU41" s="10">
        <v>0</v>
      </c>
      <c r="JV41" s="10">
        <v>0</v>
      </c>
      <c r="JW41" s="10">
        <v>3.9296199289028104E-2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21.639341036878179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0.96275688258118852</v>
      </c>
      <c r="LN41" s="10">
        <v>75.353761593340991</v>
      </c>
      <c r="LO41" s="10">
        <v>0</v>
      </c>
      <c r="LP41" s="10">
        <v>23.101143307909087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25.430029298381509</v>
      </c>
      <c r="MG41" s="10">
        <v>180.38513003579973</v>
      </c>
      <c r="MH41" s="10">
        <v>92.446342923620591</v>
      </c>
      <c r="MI41" s="10">
        <v>89.503478899599045</v>
      </c>
      <c r="MJ41" s="10">
        <v>3.4350683942364206</v>
      </c>
      <c r="MK41" s="10">
        <v>11.636747531606336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6.5644519690762371</v>
      </c>
      <c r="MT41" s="10">
        <v>4.124154512537241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71.969365579426295</v>
      </c>
      <c r="NA41" s="10">
        <v>36.947159820417319</v>
      </c>
      <c r="NB41" s="10">
        <v>0</v>
      </c>
      <c r="NC41" s="10">
        <v>0</v>
      </c>
      <c r="ND41" s="10">
        <v>0</v>
      </c>
      <c r="NE41" s="10">
        <v>0</v>
      </c>
      <c r="NF41" s="10">
        <v>0.32528520522584375</v>
      </c>
      <c r="NG41" s="10">
        <v>3.7527870321021841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0</v>
      </c>
      <c r="NN41" s="10">
        <v>0</v>
      </c>
      <c r="NO41" s="10">
        <v>0</v>
      </c>
      <c r="NP41" s="10">
        <v>0</v>
      </c>
      <c r="NQ41" s="10">
        <v>0</v>
      </c>
      <c r="NR41" s="10">
        <v>0</v>
      </c>
      <c r="NS41" s="10">
        <v>0</v>
      </c>
      <c r="NT41" s="10">
        <v>0</v>
      </c>
      <c r="NU41" s="10">
        <v>0</v>
      </c>
      <c r="NV41" s="10">
        <v>0</v>
      </c>
      <c r="NW41" s="10">
        <v>0</v>
      </c>
      <c r="NX41" s="10">
        <v>0</v>
      </c>
      <c r="NY41" s="10">
        <v>0.54401535655327926</v>
      </c>
      <c r="NZ41" s="10">
        <v>0</v>
      </c>
      <c r="OA41" s="10">
        <v>0</v>
      </c>
      <c r="OB41" s="10">
        <v>124.97027098477857</v>
      </c>
      <c r="OC41" s="13">
        <f t="shared" si="3"/>
        <v>2457102.8980044085</v>
      </c>
      <c r="OD41" s="11">
        <f>W_DirectConsumption_Total!E41</f>
        <v>96332.448638126007</v>
      </c>
      <c r="OE41" s="11">
        <f t="shared" si="1"/>
        <v>2553435.3466425342</v>
      </c>
      <c r="OF41" s="3">
        <v>2553435.3466425361</v>
      </c>
      <c r="OG41" s="11">
        <f t="shared" si="2"/>
        <v>0</v>
      </c>
    </row>
    <row r="42" spans="1:397">
      <c r="A42" s="9">
        <v>39</v>
      </c>
      <c r="B42" s="21" t="s">
        <v>821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6.8583370024753898E-2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4.1236836407288731E-3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1.9641756288734897E-2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2.1908164334669147E-2</v>
      </c>
      <c r="BU42" s="10">
        <v>0.5314987465563481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0.56309359405673165</v>
      </c>
      <c r="CF42" s="10">
        <v>1.244319387184246</v>
      </c>
      <c r="CG42" s="10">
        <v>19.152853946037901</v>
      </c>
      <c r="CH42" s="10">
        <v>0</v>
      </c>
      <c r="CI42" s="10">
        <v>8.6111733901449572</v>
      </c>
      <c r="CJ42" s="10">
        <v>2.1432303132735593E-2</v>
      </c>
      <c r="CK42" s="10">
        <v>0.31947696416594223</v>
      </c>
      <c r="CL42" s="10">
        <v>6.3483024469115551E-2</v>
      </c>
      <c r="CM42" s="10">
        <v>1.6277698581824499E-4</v>
      </c>
      <c r="CN42" s="10">
        <v>3.635352683274138E-2</v>
      </c>
      <c r="CO42" s="10">
        <v>0</v>
      </c>
      <c r="CP42" s="10">
        <v>0.31893234778314655</v>
      </c>
      <c r="CQ42" s="10">
        <v>0</v>
      </c>
      <c r="CR42" s="10">
        <v>6.4600781579270952E-3</v>
      </c>
      <c r="CS42" s="10">
        <v>4.0901076444093389</v>
      </c>
      <c r="CT42" s="10">
        <v>8.670587444585183E-2</v>
      </c>
      <c r="CU42" s="10">
        <v>0.14251613766457857</v>
      </c>
      <c r="CV42" s="10">
        <v>1395.1399481327899</v>
      </c>
      <c r="CW42" s="10">
        <v>0</v>
      </c>
      <c r="CX42" s="10">
        <v>0</v>
      </c>
      <c r="CY42" s="10">
        <v>998.60777822783234</v>
      </c>
      <c r="CZ42" s="10">
        <v>0</v>
      </c>
      <c r="DA42" s="10">
        <v>0</v>
      </c>
      <c r="DB42" s="10">
        <v>0</v>
      </c>
      <c r="DC42" s="10">
        <v>1.3129677096009351</v>
      </c>
      <c r="DD42" s="10">
        <v>0</v>
      </c>
      <c r="DE42" s="10">
        <v>1.6114921596006256E-2</v>
      </c>
      <c r="DF42" s="10">
        <v>0</v>
      </c>
      <c r="DG42" s="10">
        <v>34.503542663919497</v>
      </c>
      <c r="DH42" s="10">
        <v>0</v>
      </c>
      <c r="DI42" s="10">
        <v>0</v>
      </c>
      <c r="DJ42" s="10">
        <v>0</v>
      </c>
      <c r="DK42" s="10">
        <v>1.1774201974186388E-2</v>
      </c>
      <c r="DL42" s="10">
        <v>0</v>
      </c>
      <c r="DM42" s="10">
        <v>3.0710591324375557E-2</v>
      </c>
      <c r="DN42" s="10">
        <v>1.1394389007277151E-3</v>
      </c>
      <c r="DO42" s="10">
        <v>1.4107338770914567E-3</v>
      </c>
      <c r="DP42" s="10">
        <v>1.4555524614128501</v>
      </c>
      <c r="DQ42" s="10">
        <v>1.3564748818187082E-3</v>
      </c>
      <c r="DR42" s="10">
        <v>4.1562390378925229E-2</v>
      </c>
      <c r="DS42" s="10">
        <v>2.2246188061826816E-3</v>
      </c>
      <c r="DT42" s="10">
        <v>0</v>
      </c>
      <c r="DU42" s="10">
        <v>2.8314204740027393</v>
      </c>
      <c r="DV42" s="10">
        <v>0.46631775092535815</v>
      </c>
      <c r="DW42" s="10">
        <v>5.8632292099268634E-3</v>
      </c>
      <c r="DX42" s="10">
        <v>1.1502906997822648E-2</v>
      </c>
      <c r="DY42" s="10">
        <v>23.687975285348248</v>
      </c>
      <c r="DZ42" s="10">
        <v>9.738556443696412</v>
      </c>
      <c r="EA42" s="10">
        <v>3.5072406321804213</v>
      </c>
      <c r="EB42" s="10">
        <v>0</v>
      </c>
      <c r="EC42" s="10">
        <v>0.46960204899959451</v>
      </c>
      <c r="ED42" s="10">
        <v>3.2070241170029332</v>
      </c>
      <c r="EE42" s="10">
        <v>0.61714181223223952</v>
      </c>
      <c r="EF42" s="10">
        <v>209.72954017267622</v>
      </c>
      <c r="EG42" s="10">
        <v>3.2957222507544177</v>
      </c>
      <c r="EH42" s="10">
        <v>2.9516893428375095E-2</v>
      </c>
      <c r="EI42" s="10">
        <v>0.1030378320229491</v>
      </c>
      <c r="EJ42" s="10">
        <v>93.453584295905884</v>
      </c>
      <c r="EK42" s="10">
        <v>3.9596926927139462</v>
      </c>
      <c r="EL42" s="10">
        <v>0.26190817018155621</v>
      </c>
      <c r="EM42" s="10">
        <v>5.5958925687195071</v>
      </c>
      <c r="EN42" s="10">
        <v>2.2733358201628167</v>
      </c>
      <c r="EO42" s="10">
        <v>51.612068771590842</v>
      </c>
      <c r="EP42" s="10">
        <v>67.439102073446904</v>
      </c>
      <c r="EQ42" s="10">
        <v>1.2042752767280234</v>
      </c>
      <c r="ER42" s="10">
        <v>2.0621131153408006</v>
      </c>
      <c r="ES42" s="10">
        <v>9.6852306561855769E-2</v>
      </c>
      <c r="ET42" s="10">
        <v>0</v>
      </c>
      <c r="EU42" s="10">
        <v>0</v>
      </c>
      <c r="EV42" s="10">
        <v>224.1530621679199</v>
      </c>
      <c r="EW42" s="10">
        <v>2506.591865320981</v>
      </c>
      <c r="EX42" s="10">
        <v>2745.6383335025112</v>
      </c>
      <c r="EY42" s="10">
        <v>0</v>
      </c>
      <c r="EZ42" s="10">
        <v>2.8214677541829134E-3</v>
      </c>
      <c r="FA42" s="10">
        <v>2.2122978138070022</v>
      </c>
      <c r="FB42" s="10">
        <v>0</v>
      </c>
      <c r="FC42" s="10">
        <v>0</v>
      </c>
      <c r="FD42" s="10">
        <v>36.739036994154262</v>
      </c>
      <c r="FE42" s="10">
        <v>176.34143005008661</v>
      </c>
      <c r="FF42" s="10">
        <v>59.539787620779904</v>
      </c>
      <c r="FG42" s="10">
        <v>82.020690246506319</v>
      </c>
      <c r="FH42" s="10">
        <v>0</v>
      </c>
      <c r="FI42" s="10">
        <v>29.375466548706807</v>
      </c>
      <c r="FJ42" s="10">
        <v>12.299602724212873</v>
      </c>
      <c r="FK42" s="10">
        <v>2921.2267317851556</v>
      </c>
      <c r="FL42" s="10">
        <v>90.725778281560778</v>
      </c>
      <c r="FM42" s="10">
        <v>894.61625518954122</v>
      </c>
      <c r="FN42" s="10">
        <v>0.59679007501846359</v>
      </c>
      <c r="FO42" s="10">
        <v>1797.3168573336393</v>
      </c>
      <c r="FP42" s="10">
        <v>154.00186451226108</v>
      </c>
      <c r="FQ42" s="10">
        <v>70.010756272234104</v>
      </c>
      <c r="FR42" s="10">
        <v>60.646947217177022</v>
      </c>
      <c r="FS42" s="10">
        <v>33.742617169194432</v>
      </c>
      <c r="FT42" s="10">
        <v>97.066002546841688</v>
      </c>
      <c r="FU42" s="10">
        <v>197.8944403866378</v>
      </c>
      <c r="FV42" s="10">
        <v>368.49016076138275</v>
      </c>
      <c r="FW42" s="10">
        <v>0.23678310668748759</v>
      </c>
      <c r="FX42" s="10">
        <v>11.387334508348255</v>
      </c>
      <c r="FY42" s="10">
        <v>31.820750153818487</v>
      </c>
      <c r="FZ42" s="10">
        <v>10.855780595376345</v>
      </c>
      <c r="GA42" s="10">
        <v>7.110344464882191</v>
      </c>
      <c r="GB42" s="10">
        <v>14.539179946223026</v>
      </c>
      <c r="GC42" s="10">
        <v>6.2857734186997281</v>
      </c>
      <c r="GD42" s="10">
        <v>38.192953117908374</v>
      </c>
      <c r="GE42" s="10">
        <v>1.6768109800113915</v>
      </c>
      <c r="GF42" s="10">
        <v>8.0143833151264925</v>
      </c>
      <c r="GG42" s="10">
        <v>2.4380512809238786</v>
      </c>
      <c r="GH42" s="10">
        <v>77.79178936400632</v>
      </c>
      <c r="GI42" s="10">
        <v>5.2283700145107916</v>
      </c>
      <c r="GJ42" s="10">
        <v>77.687784402730699</v>
      </c>
      <c r="GK42" s="10">
        <v>6.6393709381868904</v>
      </c>
      <c r="GL42" s="10">
        <v>5.2889614340705142</v>
      </c>
      <c r="GM42" s="10">
        <v>8.0216317775761095</v>
      </c>
      <c r="GN42" s="10">
        <v>214.26995470118132</v>
      </c>
      <c r="GO42" s="10">
        <v>32.338370182159885</v>
      </c>
      <c r="GP42" s="10">
        <v>4.6025198899951842</v>
      </c>
      <c r="GQ42" s="10">
        <v>5.1000269792066311</v>
      </c>
      <c r="GR42" s="10">
        <v>225.88077788432528</v>
      </c>
      <c r="GS42" s="10">
        <v>11.292166667438664</v>
      </c>
      <c r="GT42" s="10">
        <v>1.5124573314045109</v>
      </c>
      <c r="GU42" s="10">
        <v>2.6650180273091717</v>
      </c>
      <c r="GV42" s="10">
        <v>11.000749844368684</v>
      </c>
      <c r="GW42" s="10">
        <v>17.843599886613742</v>
      </c>
      <c r="GX42" s="10">
        <v>9.3338297353804034</v>
      </c>
      <c r="GY42" s="10">
        <v>15.854912049452725</v>
      </c>
      <c r="GZ42" s="10">
        <v>36.470522763497407</v>
      </c>
      <c r="HA42" s="10">
        <v>399.74750553210475</v>
      </c>
      <c r="HB42" s="10">
        <v>288.42688846300064</v>
      </c>
      <c r="HC42" s="10">
        <v>6.0713099141721925</v>
      </c>
      <c r="HD42" s="10">
        <v>9.2312202774469103</v>
      </c>
      <c r="HE42" s="10">
        <v>40.515120812103014</v>
      </c>
      <c r="HF42" s="10">
        <v>373.09835202860143</v>
      </c>
      <c r="HG42" s="10">
        <v>14.119993818570739</v>
      </c>
      <c r="HH42" s="10">
        <v>11.233947268896364</v>
      </c>
      <c r="HI42" s="10">
        <v>116.54366917600638</v>
      </c>
      <c r="HJ42" s="10">
        <v>225.02562481451719</v>
      </c>
      <c r="HK42" s="10">
        <v>1226.8606028106283</v>
      </c>
      <c r="HL42" s="10">
        <v>23.329534908367478</v>
      </c>
      <c r="HM42" s="10">
        <v>18.914117948239483</v>
      </c>
      <c r="HN42" s="10">
        <v>20.03679123326534</v>
      </c>
      <c r="HO42" s="10">
        <v>34.84553241723016</v>
      </c>
      <c r="HP42" s="10">
        <v>30.7817266363916</v>
      </c>
      <c r="HQ42" s="10">
        <v>4.9819774576393776</v>
      </c>
      <c r="HR42" s="10">
        <v>12.189265987160502</v>
      </c>
      <c r="HS42" s="10">
        <v>8833.1433322579487</v>
      </c>
      <c r="HT42" s="10">
        <v>194.41458493123909</v>
      </c>
      <c r="HU42" s="10">
        <v>17.785101064831025</v>
      </c>
      <c r="HV42" s="10">
        <v>1.4326580447600488</v>
      </c>
      <c r="HW42" s="10">
        <v>23.16644995246676</v>
      </c>
      <c r="HX42" s="10">
        <v>0.28751131055169377</v>
      </c>
      <c r="HY42" s="10">
        <v>1.461696027690967</v>
      </c>
      <c r="HZ42" s="10">
        <v>22.285557716526604</v>
      </c>
      <c r="IA42" s="10">
        <v>0.20535103617292222</v>
      </c>
      <c r="IB42" s="10">
        <v>14.513054615182046</v>
      </c>
      <c r="IC42" s="10">
        <v>3.3486131191932373</v>
      </c>
      <c r="ID42" s="10">
        <v>9.2947022823303485</v>
      </c>
      <c r="IE42" s="10">
        <v>25.609865861540655</v>
      </c>
      <c r="IF42" s="10">
        <v>10.766007760205239</v>
      </c>
      <c r="IG42" s="10">
        <v>0.43732390112689035</v>
      </c>
      <c r="IH42" s="10">
        <v>47.772276949405565</v>
      </c>
      <c r="II42" s="10">
        <v>140.34695772870998</v>
      </c>
      <c r="IJ42" s="10">
        <v>13.702010183925941</v>
      </c>
      <c r="IK42" s="10">
        <v>2.1334641143372606</v>
      </c>
      <c r="IL42" s="10">
        <v>0.98579089314790747</v>
      </c>
      <c r="IM42" s="10">
        <v>1.4617732606727549</v>
      </c>
      <c r="IN42" s="10">
        <v>5.7262853351974039</v>
      </c>
      <c r="IO42" s="10">
        <v>0</v>
      </c>
      <c r="IP42" s="10">
        <v>30.735896940525812</v>
      </c>
      <c r="IQ42" s="10">
        <v>0</v>
      </c>
      <c r="IR42" s="10">
        <v>12.053177991666658</v>
      </c>
      <c r="IS42" s="10">
        <v>17.745030338194656</v>
      </c>
      <c r="IT42" s="10">
        <v>0.54178571274123899</v>
      </c>
      <c r="IU42" s="10">
        <v>9.2754502821131553</v>
      </c>
      <c r="IV42" s="10">
        <v>29.622548135217848</v>
      </c>
      <c r="IW42" s="10">
        <v>6.2841080118907584</v>
      </c>
      <c r="IX42" s="10">
        <v>1.0485447013459124</v>
      </c>
      <c r="IY42" s="10">
        <v>2.2951657447081448</v>
      </c>
      <c r="IZ42" s="10">
        <v>0</v>
      </c>
      <c r="JA42" s="10">
        <v>15.435142837784268</v>
      </c>
      <c r="JB42" s="10">
        <v>81.242192140518441</v>
      </c>
      <c r="JC42" s="10">
        <v>0</v>
      </c>
      <c r="JD42" s="10">
        <v>3.1772427070821041</v>
      </c>
      <c r="JE42" s="10">
        <v>1.7758733001561569</v>
      </c>
      <c r="JF42" s="10">
        <v>0.43249159282714572</v>
      </c>
      <c r="JG42" s="10">
        <v>238.22843981691548</v>
      </c>
      <c r="JH42" s="10">
        <v>2.8993849798467867E-2</v>
      </c>
      <c r="JI42" s="10">
        <v>2.0018235929855557</v>
      </c>
      <c r="JJ42" s="10">
        <v>5.8843939119544402</v>
      </c>
      <c r="JK42" s="10">
        <v>0.91089011450186541</v>
      </c>
      <c r="JL42" s="10">
        <v>1.7203017547090933</v>
      </c>
      <c r="JM42" s="10">
        <v>0.224702335938126</v>
      </c>
      <c r="JN42" s="10">
        <v>0.13310551422406872</v>
      </c>
      <c r="JO42" s="10">
        <v>3.7163163774799957</v>
      </c>
      <c r="JP42" s="10">
        <v>26.977232577838588</v>
      </c>
      <c r="JQ42" s="10">
        <v>2.5321295490661937</v>
      </c>
      <c r="JR42" s="10">
        <v>0</v>
      </c>
      <c r="JS42" s="10">
        <v>0</v>
      </c>
      <c r="JT42" s="10">
        <v>10.924922269941186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79.308736971934096</v>
      </c>
      <c r="LO42" s="10">
        <v>0</v>
      </c>
      <c r="LP42" s="10">
        <v>17.443125743783209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0.36483927663072069</v>
      </c>
      <c r="MG42" s="10">
        <v>84.12082288195478</v>
      </c>
      <c r="MH42" s="10">
        <v>43.111438496171843</v>
      </c>
      <c r="MI42" s="10">
        <v>41.739062939044366</v>
      </c>
      <c r="MJ42" s="10">
        <v>1.6019102013653497</v>
      </c>
      <c r="MK42" s="10">
        <v>5.4266822206132357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3.0612673078882326</v>
      </c>
      <c r="MT42" s="10">
        <v>1.9232587032983686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0</v>
      </c>
      <c r="NE42" s="10">
        <v>0</v>
      </c>
      <c r="NF42" s="10">
        <v>0</v>
      </c>
      <c r="NG42" s="10">
        <v>0</v>
      </c>
      <c r="NH42" s="10">
        <v>0</v>
      </c>
      <c r="NI42" s="10">
        <v>0</v>
      </c>
      <c r="NJ42" s="10">
        <v>0</v>
      </c>
      <c r="NK42" s="10">
        <v>0</v>
      </c>
      <c r="NL42" s="10">
        <v>0</v>
      </c>
      <c r="NM42" s="10">
        <v>0</v>
      </c>
      <c r="NN42" s="10">
        <v>0</v>
      </c>
      <c r="NO42" s="10">
        <v>0</v>
      </c>
      <c r="NP42" s="10">
        <v>0</v>
      </c>
      <c r="NQ42" s="10">
        <v>0</v>
      </c>
      <c r="NR42" s="10">
        <v>0</v>
      </c>
      <c r="NS42" s="10">
        <v>0</v>
      </c>
      <c r="NT42" s="10">
        <v>0</v>
      </c>
      <c r="NU42" s="10">
        <v>1.7200101501461222E-2</v>
      </c>
      <c r="NV42" s="10">
        <v>0</v>
      </c>
      <c r="NW42" s="10">
        <v>0</v>
      </c>
      <c r="NX42" s="10">
        <v>9.2240291963672171E-4</v>
      </c>
      <c r="NY42" s="10">
        <v>2.9280809310012148</v>
      </c>
      <c r="NZ42" s="10">
        <v>3.3803354054922213E-2</v>
      </c>
      <c r="OA42" s="10">
        <v>0</v>
      </c>
      <c r="OB42" s="10">
        <v>19.877719047788588</v>
      </c>
      <c r="OC42" s="13">
        <f t="shared" si="3"/>
        <v>29446.859073507512</v>
      </c>
      <c r="OD42" s="11">
        <f>W_DirectConsumption_Total!E42</f>
        <v>4009.8229794357826</v>
      </c>
      <c r="OE42" s="11">
        <f t="shared" si="1"/>
        <v>33456.682052943295</v>
      </c>
      <c r="OF42" s="3">
        <v>33456.682052943295</v>
      </c>
      <c r="OG42" s="11">
        <f t="shared" si="2"/>
        <v>0</v>
      </c>
    </row>
    <row r="43" spans="1:397">
      <c r="A43" s="9">
        <v>40</v>
      </c>
      <c r="B43" s="21" t="s">
        <v>822</v>
      </c>
      <c r="C43" s="10">
        <v>2.954247168937741E-2</v>
      </c>
      <c r="D43" s="10">
        <v>3.5085577761804509E-3</v>
      </c>
      <c r="E43" s="10">
        <v>1.6124141259369726E-3</v>
      </c>
      <c r="F43" s="10">
        <v>3.169466393472676E-3</v>
      </c>
      <c r="G43" s="10">
        <v>1.8906074644033516E-2</v>
      </c>
      <c r="H43" s="10">
        <v>3.4393554531788645E-3</v>
      </c>
      <c r="I43" s="10">
        <v>1.3217643693303081E-3</v>
      </c>
      <c r="J43" s="10">
        <v>1.647015287437766E-3</v>
      </c>
      <c r="K43" s="10">
        <v>1.1072371680253889E-4</v>
      </c>
      <c r="L43" s="10">
        <v>0</v>
      </c>
      <c r="M43" s="10">
        <v>1.2456418140285625E-4</v>
      </c>
      <c r="N43" s="10">
        <v>1.3840464600317361E-5</v>
      </c>
      <c r="O43" s="10">
        <v>1.6608557520380834E-4</v>
      </c>
      <c r="P43" s="10">
        <v>8.9963019902062846E-5</v>
      </c>
      <c r="Q43" s="10">
        <v>0</v>
      </c>
      <c r="R43" s="10">
        <v>7.6122555301745478E-5</v>
      </c>
      <c r="S43" s="10">
        <v>8.0966717911856571E-4</v>
      </c>
      <c r="T43" s="10">
        <v>5.8821974551348793E-4</v>
      </c>
      <c r="U43" s="10">
        <v>2.0068673670460175E-4</v>
      </c>
      <c r="V43" s="10">
        <v>0</v>
      </c>
      <c r="W43" s="10">
        <v>2.8372952430650591E-4</v>
      </c>
      <c r="X43" s="10">
        <v>1.7854199334409397E-3</v>
      </c>
      <c r="Y43" s="10">
        <v>3.4601161500793408E-4</v>
      </c>
      <c r="Z43" s="10">
        <v>3.8061277650872744E-4</v>
      </c>
      <c r="AA43" s="10">
        <v>1.3148441370301492E-4</v>
      </c>
      <c r="AB43" s="10">
        <v>3.3078710394758492E-3</v>
      </c>
      <c r="AC43" s="10">
        <v>2.0760696900476042E-5</v>
      </c>
      <c r="AD43" s="10">
        <v>3.3493924332768012E-3</v>
      </c>
      <c r="AE43" s="10">
        <v>1.766043283000495E-2</v>
      </c>
      <c r="AF43" s="10">
        <v>3.7078604664250212E-2</v>
      </c>
      <c r="AG43" s="10">
        <v>1.4809297122339575E-3</v>
      </c>
      <c r="AH43" s="10">
        <v>6.1022608422799246E-2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1.9722662055452239E-3</v>
      </c>
      <c r="AR43" s="10">
        <v>0</v>
      </c>
      <c r="AS43" s="10">
        <v>4.0483358955928283E-3</v>
      </c>
      <c r="AT43" s="10">
        <v>1.7923401657410983E-3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1.0844004014348653E-2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8.0966717911856571E-4</v>
      </c>
      <c r="BO43" s="10">
        <v>2.2144743360507778E-4</v>
      </c>
      <c r="BP43" s="10">
        <v>0</v>
      </c>
      <c r="BQ43" s="10">
        <v>0</v>
      </c>
      <c r="BR43" s="10">
        <v>0</v>
      </c>
      <c r="BS43" s="10">
        <v>2.4912836280571249E-4</v>
      </c>
      <c r="BT43" s="10">
        <v>9.7434381163067463E-2</v>
      </c>
      <c r="BU43" s="10">
        <v>0.64701178923904412</v>
      </c>
      <c r="BV43" s="10">
        <v>3.0276016313194227E-2</v>
      </c>
      <c r="BW43" s="10">
        <v>9.0101424548066026E-3</v>
      </c>
      <c r="BX43" s="10">
        <v>3.3839935947775949E-3</v>
      </c>
      <c r="BY43" s="10">
        <v>0</v>
      </c>
      <c r="BZ43" s="10">
        <v>0</v>
      </c>
      <c r="CA43" s="10">
        <v>0</v>
      </c>
      <c r="CB43" s="10">
        <v>3.7853670681867986E-3</v>
      </c>
      <c r="CC43" s="10">
        <v>9.9651345122284997E-4</v>
      </c>
      <c r="CD43" s="10">
        <v>5.9513997781364663E-4</v>
      </c>
      <c r="CE43" s="10">
        <v>1.4906405732625787</v>
      </c>
      <c r="CF43" s="10">
        <v>5.595660410708013</v>
      </c>
      <c r="CG43" s="10">
        <v>85.838867619183006</v>
      </c>
      <c r="CH43" s="10">
        <v>4.1659798446955264E-3</v>
      </c>
      <c r="CI43" s="10">
        <v>38.601184036911405</v>
      </c>
      <c r="CJ43" s="10">
        <v>0</v>
      </c>
      <c r="CK43" s="10">
        <v>0</v>
      </c>
      <c r="CL43" s="10">
        <v>7.5499734394731208E-3</v>
      </c>
      <c r="CM43" s="10">
        <v>0</v>
      </c>
      <c r="CN43" s="10">
        <v>0</v>
      </c>
      <c r="CO43" s="10">
        <v>0</v>
      </c>
      <c r="CP43" s="10">
        <v>1.4290375903916559</v>
      </c>
      <c r="CQ43" s="10">
        <v>0</v>
      </c>
      <c r="CR43" s="10">
        <v>2.1652084702903883E-2</v>
      </c>
      <c r="CS43" s="10">
        <v>4.4546178862208619</v>
      </c>
      <c r="CT43" s="10">
        <v>0</v>
      </c>
      <c r="CU43" s="10">
        <v>3.2478127054355821E-2</v>
      </c>
      <c r="CV43" s="10">
        <v>1387.2868874320538</v>
      </c>
      <c r="CW43" s="10">
        <v>0</v>
      </c>
      <c r="CX43" s="10">
        <v>0</v>
      </c>
      <c r="CY43" s="10">
        <v>1000.8509969387327</v>
      </c>
      <c r="CZ43" s="10">
        <v>0</v>
      </c>
      <c r="DA43" s="10">
        <v>3.8061277650872744E-4</v>
      </c>
      <c r="DB43" s="10">
        <v>0</v>
      </c>
      <c r="DC43" s="10">
        <v>1.3685176319599137</v>
      </c>
      <c r="DD43" s="10">
        <v>0</v>
      </c>
      <c r="DE43" s="10">
        <v>0</v>
      </c>
      <c r="DF43" s="10">
        <v>4.1521393800952084E-5</v>
      </c>
      <c r="DG43" s="10">
        <v>33.729756880303043</v>
      </c>
      <c r="DH43" s="10">
        <v>1.038034845023802E-4</v>
      </c>
      <c r="DI43" s="10">
        <v>2.9064975660666461E-4</v>
      </c>
      <c r="DJ43" s="10">
        <v>7.6814578531761359E-4</v>
      </c>
      <c r="DK43" s="10">
        <v>2.6988905970618855E-4</v>
      </c>
      <c r="DL43" s="10">
        <v>0</v>
      </c>
      <c r="DM43" s="10">
        <v>1.6061859168668299E-2</v>
      </c>
      <c r="DN43" s="10">
        <v>2.2836766590523649E-4</v>
      </c>
      <c r="DO43" s="10">
        <v>0</v>
      </c>
      <c r="DP43" s="10">
        <v>6.4958191773755685</v>
      </c>
      <c r="DQ43" s="10">
        <v>0</v>
      </c>
      <c r="DR43" s="10">
        <v>0</v>
      </c>
      <c r="DS43" s="10">
        <v>2.6988905970618855E-4</v>
      </c>
      <c r="DT43" s="10">
        <v>5.8683569905345614E-3</v>
      </c>
      <c r="DU43" s="10">
        <v>2.9560858893796187</v>
      </c>
      <c r="DV43" s="10">
        <v>2.0938343618054249</v>
      </c>
      <c r="DW43" s="10">
        <v>2.2364868629820227E-2</v>
      </c>
      <c r="DX43" s="10">
        <v>1.4532487830333231E-4</v>
      </c>
      <c r="DY43" s="10">
        <v>106.15425582188539</v>
      </c>
      <c r="DZ43" s="10">
        <v>43.563994422242601</v>
      </c>
      <c r="EA43" s="10">
        <v>15.644025651089162</v>
      </c>
      <c r="EB43" s="10">
        <v>2.2836766590523649E-4</v>
      </c>
      <c r="EC43" s="10">
        <v>2.1004183017568803</v>
      </c>
      <c r="ED43" s="10">
        <v>5.605363840542128</v>
      </c>
      <c r="EE43" s="10">
        <v>0</v>
      </c>
      <c r="EF43" s="10">
        <v>205.22974727307775</v>
      </c>
      <c r="EG43" s="10">
        <v>4.8933711428562772</v>
      </c>
      <c r="EH43" s="10">
        <v>0</v>
      </c>
      <c r="EI43" s="10">
        <v>6.7887478864556653E-3</v>
      </c>
      <c r="EJ43" s="10">
        <v>98.098178549913044</v>
      </c>
      <c r="EK43" s="10">
        <v>14.290389744381162</v>
      </c>
      <c r="EL43" s="10">
        <v>0</v>
      </c>
      <c r="EM43" s="10">
        <v>20.422109962384823</v>
      </c>
      <c r="EN43" s="10">
        <v>7.5973309788711898</v>
      </c>
      <c r="EO43" s="10">
        <v>60.342769160560636</v>
      </c>
      <c r="EP43" s="10">
        <v>1.4463285507331641E-3</v>
      </c>
      <c r="EQ43" s="10">
        <v>1.5867649233480707</v>
      </c>
      <c r="ER43" s="10">
        <v>2.3528789820539514E-4</v>
      </c>
      <c r="ES43" s="10">
        <v>3.1141045350714062E-4</v>
      </c>
      <c r="ET43" s="10">
        <v>0</v>
      </c>
      <c r="EU43" s="10">
        <v>2.0414685285468108E-3</v>
      </c>
      <c r="EV43" s="10">
        <v>219.33978341394689</v>
      </c>
      <c r="EW43" s="10">
        <v>2452.7727987748608</v>
      </c>
      <c r="EX43" s="10">
        <v>2822.0915767485108</v>
      </c>
      <c r="EY43" s="10">
        <v>5.6745904861301181E-4</v>
      </c>
      <c r="EZ43" s="10">
        <v>8.3042787601904169E-5</v>
      </c>
      <c r="FA43" s="10">
        <v>4.9862449407303187</v>
      </c>
      <c r="FB43" s="10">
        <v>8.02746946818407E-4</v>
      </c>
      <c r="FC43" s="10">
        <v>1.5293713383350684E-3</v>
      </c>
      <c r="FD43" s="10">
        <v>1.0103539158231674E-3</v>
      </c>
      <c r="FE43" s="10">
        <v>2717.6301973758787</v>
      </c>
      <c r="FF43" s="10">
        <v>12166.032006521487</v>
      </c>
      <c r="FG43" s="10">
        <v>12277.686721383458</v>
      </c>
      <c r="FH43" s="10">
        <v>0</v>
      </c>
      <c r="FI43" s="10">
        <v>1317.896752957213</v>
      </c>
      <c r="FJ43" s="10">
        <v>37.878586025524896</v>
      </c>
      <c r="FK43" s="10">
        <v>11555.195234475899</v>
      </c>
      <c r="FL43" s="10">
        <v>19280.305366306948</v>
      </c>
      <c r="FM43" s="10">
        <v>1071.9435129318636</v>
      </c>
      <c r="FN43" s="10">
        <v>2.674032460808629</v>
      </c>
      <c r="FO43" s="10">
        <v>2333.0918785886124</v>
      </c>
      <c r="FP43" s="10">
        <v>195.04003673045818</v>
      </c>
      <c r="FQ43" s="10">
        <v>102.40253419624787</v>
      </c>
      <c r="FR43" s="10">
        <v>90.357579311086383</v>
      </c>
      <c r="FS43" s="10">
        <v>82.878800689737403</v>
      </c>
      <c r="FT43" s="10">
        <v>113.02511433487065</v>
      </c>
      <c r="FU43" s="10">
        <v>556.85171306415032</v>
      </c>
      <c r="FV43" s="10">
        <v>514.13342798274402</v>
      </c>
      <c r="FW43" s="10">
        <v>1.0854220918556512</v>
      </c>
      <c r="FX43" s="10">
        <v>51.087682609056564</v>
      </c>
      <c r="FY43" s="10">
        <v>142.60070037781225</v>
      </c>
      <c r="FZ43" s="10">
        <v>48.974534427538607</v>
      </c>
      <c r="GA43" s="10">
        <v>19.404175909235963</v>
      </c>
      <c r="GB43" s="10">
        <v>26.309602064225768</v>
      </c>
      <c r="GC43" s="10">
        <v>28.276422313359696</v>
      </c>
      <c r="GD43" s="10">
        <v>166.62435312475748</v>
      </c>
      <c r="GE43" s="10">
        <v>7.5271622981340638</v>
      </c>
      <c r="GF43" s="10">
        <v>35.947815389751057</v>
      </c>
      <c r="GG43" s="10">
        <v>10.583391177208389</v>
      </c>
      <c r="GH43" s="10">
        <v>85.308248130340871</v>
      </c>
      <c r="GI43" s="10">
        <v>17.580794974412871</v>
      </c>
      <c r="GJ43" s="10">
        <v>81.348158969353491</v>
      </c>
      <c r="GK43" s="10">
        <v>22.84932163269448</v>
      </c>
      <c r="GL43" s="10">
        <v>23.730980927501847</v>
      </c>
      <c r="GM43" s="10">
        <v>36.050547715116615</v>
      </c>
      <c r="GN43" s="10">
        <v>218.4704778649222</v>
      </c>
      <c r="GO43" s="10">
        <v>56.394302073530007</v>
      </c>
      <c r="GP43" s="10">
        <v>12.678511211846976</v>
      </c>
      <c r="GQ43" s="10">
        <v>8.0000195581470397</v>
      </c>
      <c r="GR43" s="10">
        <v>232.32491507425073</v>
      </c>
      <c r="GS43" s="10">
        <v>21.110786255410559</v>
      </c>
      <c r="GT43" s="10">
        <v>5.0424611064838336</v>
      </c>
      <c r="GU43" s="10">
        <v>11.976853873017209</v>
      </c>
      <c r="GV43" s="10">
        <v>49.299302785850081</v>
      </c>
      <c r="GW43" s="10">
        <v>79.521296752969178</v>
      </c>
      <c r="GX43" s="10">
        <v>38.699444284474673</v>
      </c>
      <c r="GY43" s="10">
        <v>71.042171526676569</v>
      </c>
      <c r="GZ43" s="10">
        <v>45.842432258035231</v>
      </c>
      <c r="HA43" s="10">
        <v>564.38975804112772</v>
      </c>
      <c r="HB43" s="10">
        <v>333.29772856311291</v>
      </c>
      <c r="HC43" s="10">
        <v>11.941299014613378</v>
      </c>
      <c r="HD43" s="10">
        <v>12.923390020883332</v>
      </c>
      <c r="HE43" s="10">
        <v>138.64271942405148</v>
      </c>
      <c r="HF43" s="10">
        <v>857.37711945324224</v>
      </c>
      <c r="HG43" s="10">
        <v>62.968744297491867</v>
      </c>
      <c r="HH43" s="10">
        <v>13.56794339488737</v>
      </c>
      <c r="HI43" s="10">
        <v>157.29084935677795</v>
      </c>
      <c r="HJ43" s="10">
        <v>233.66014444069455</v>
      </c>
      <c r="HK43" s="10">
        <v>1254.0101741849069</v>
      </c>
      <c r="HL43" s="10">
        <v>77.822909096622155</v>
      </c>
      <c r="HM43" s="10">
        <v>23.352057288811977</v>
      </c>
      <c r="HN43" s="10">
        <v>77.991459390307298</v>
      </c>
      <c r="HO43" s="10">
        <v>148.50431483963891</v>
      </c>
      <c r="HP43" s="10">
        <v>135.50671104542957</v>
      </c>
      <c r="HQ43" s="10">
        <v>18.161181381721207</v>
      </c>
      <c r="HR43" s="10">
        <v>47.335223927791908</v>
      </c>
      <c r="HS43" s="10">
        <v>8897.2084395588263</v>
      </c>
      <c r="HT43" s="10">
        <v>299.78316011219147</v>
      </c>
      <c r="HU43" s="10">
        <v>73.102141982199157</v>
      </c>
      <c r="HV43" s="10">
        <v>2.6038866868044681</v>
      </c>
      <c r="HW43" s="10">
        <v>39.284182263072623</v>
      </c>
      <c r="HX43" s="10">
        <v>0.94148009838810709</v>
      </c>
      <c r="HY43" s="10">
        <v>4.1218015851521024</v>
      </c>
      <c r="HZ43" s="10">
        <v>66.910376491916963</v>
      </c>
      <c r="IA43" s="10">
        <v>0.23517756575316473</v>
      </c>
      <c r="IB43" s="10">
        <v>40.405109629925306</v>
      </c>
      <c r="IC43" s="10">
        <v>9.4545183134143809</v>
      </c>
      <c r="ID43" s="10">
        <v>34.019657437890736</v>
      </c>
      <c r="IE43" s="10">
        <v>71.764998074159863</v>
      </c>
      <c r="IF43" s="10">
        <v>36.47205892331506</v>
      </c>
      <c r="IG43" s="10">
        <v>1.9602610507012184</v>
      </c>
      <c r="IH43" s="10">
        <v>140.53021137906273</v>
      </c>
      <c r="II43" s="10">
        <v>167.55583493874047</v>
      </c>
      <c r="IJ43" s="10">
        <v>61.426540691098289</v>
      </c>
      <c r="IK43" s="10">
        <v>9.5630146778250449</v>
      </c>
      <c r="IL43" s="10">
        <v>4.4529482052625156</v>
      </c>
      <c r="IM43" s="10">
        <v>6.5600667687556591</v>
      </c>
      <c r="IN43" s="10">
        <v>25.676868655715637</v>
      </c>
      <c r="IO43" s="10">
        <v>7.6745376208759769E-3</v>
      </c>
      <c r="IP43" s="10">
        <v>137.71867989279792</v>
      </c>
      <c r="IQ43" s="10">
        <v>2.6296882740602985E-4</v>
      </c>
      <c r="IR43" s="10">
        <v>22.092627264935892</v>
      </c>
      <c r="IS43" s="10">
        <v>28.517263928616661</v>
      </c>
      <c r="IT43" s="10">
        <v>0.68000201348361156</v>
      </c>
      <c r="IU43" s="10">
        <v>36.358795582451684</v>
      </c>
      <c r="IV43" s="10">
        <v>33.264661577795579</v>
      </c>
      <c r="IW43" s="10">
        <v>18.448228616862647</v>
      </c>
      <c r="IX43" s="10">
        <v>2.6194917958046435</v>
      </c>
      <c r="IY43" s="10">
        <v>2.9777589474998423</v>
      </c>
      <c r="IZ43" s="10">
        <v>6.9202323001586807E-6</v>
      </c>
      <c r="JA43" s="10">
        <v>16.779115235398883</v>
      </c>
      <c r="JB43" s="10">
        <v>189.53879139084057</v>
      </c>
      <c r="JC43" s="10">
        <v>4.4289486721015557E-4</v>
      </c>
      <c r="JD43" s="10">
        <v>14.368138399568025</v>
      </c>
      <c r="JE43" s="10">
        <v>8.1143134443183804</v>
      </c>
      <c r="JF43" s="10">
        <v>1.9551967628217948</v>
      </c>
      <c r="JG43" s="10">
        <v>246.91478661293436</v>
      </c>
      <c r="JH43" s="10">
        <v>1.374474766007161</v>
      </c>
      <c r="JI43" s="10">
        <v>8.9938377098419906</v>
      </c>
      <c r="JJ43" s="10">
        <v>26.079342052128784</v>
      </c>
      <c r="JK43" s="10">
        <v>4.0841237773267425</v>
      </c>
      <c r="JL43" s="10">
        <v>7.7246399880373593</v>
      </c>
      <c r="JM43" s="10">
        <v>1.0145241572351071</v>
      </c>
      <c r="JN43" s="10">
        <v>0.59703782322349352</v>
      </c>
      <c r="JO43" s="10">
        <v>16.70256248575328</v>
      </c>
      <c r="JP43" s="10">
        <v>72.31508279039312</v>
      </c>
      <c r="JQ43" s="10">
        <v>11.346702738237457</v>
      </c>
      <c r="JR43" s="10">
        <v>1.1688272354968011E-2</v>
      </c>
      <c r="JS43" s="10">
        <v>0</v>
      </c>
      <c r="JT43" s="10">
        <v>19.825132918704142</v>
      </c>
      <c r="JU43" s="10">
        <v>6.2282090701428123E-5</v>
      </c>
      <c r="JV43" s="10">
        <v>2.2836766590523649E-3</v>
      </c>
      <c r="JW43" s="10">
        <v>0</v>
      </c>
      <c r="JX43" s="10">
        <v>0</v>
      </c>
      <c r="JY43" s="10">
        <v>2.2421552652514124E-3</v>
      </c>
      <c r="JZ43" s="10">
        <v>1.5293713383350684E-3</v>
      </c>
      <c r="KA43" s="10">
        <v>0</v>
      </c>
      <c r="KB43" s="10">
        <v>6.2282090701428123E-5</v>
      </c>
      <c r="KC43" s="10">
        <v>0</v>
      </c>
      <c r="KD43" s="10">
        <v>6.9894346231602676E-4</v>
      </c>
      <c r="KE43" s="10">
        <v>8.3042787601904169E-5</v>
      </c>
      <c r="KF43" s="10">
        <v>7.5222925102724856E-3</v>
      </c>
      <c r="KG43" s="10">
        <v>7.887680775720865E-2</v>
      </c>
      <c r="KH43" s="10">
        <v>7.5499734394731208E-3</v>
      </c>
      <c r="KI43" s="10">
        <v>4.8441626101110768E-5</v>
      </c>
      <c r="KJ43" s="10">
        <v>4.062176360193146E-3</v>
      </c>
      <c r="KK43" s="10">
        <v>1.2248811171280865E-3</v>
      </c>
      <c r="KL43" s="10">
        <v>6.8967035103381424E-2</v>
      </c>
      <c r="KM43" s="10">
        <v>0</v>
      </c>
      <c r="KN43" s="10">
        <v>0</v>
      </c>
      <c r="KO43" s="10">
        <v>1.3148441370301492E-4</v>
      </c>
      <c r="KP43" s="10">
        <v>2.0857580152678263E-2</v>
      </c>
      <c r="KQ43" s="10">
        <v>1.6954569135388769E-2</v>
      </c>
      <c r="KR43" s="10">
        <v>8.7194926981999383E-4</v>
      </c>
      <c r="KS43" s="10">
        <v>3.1833068580729932E-4</v>
      </c>
      <c r="KT43" s="10">
        <v>3.5929846102423869E-2</v>
      </c>
      <c r="KU43" s="10">
        <v>3.7438456743858462E-3</v>
      </c>
      <c r="KV43" s="10">
        <v>6.9963548554604262E-3</v>
      </c>
      <c r="KW43" s="10">
        <v>1.1210776326257062E-3</v>
      </c>
      <c r="KX43" s="10">
        <v>8.165874114187243E-4</v>
      </c>
      <c r="KY43" s="10">
        <v>8.7886950212015243E-4</v>
      </c>
      <c r="KZ43" s="10">
        <v>4.8441626101110768E-5</v>
      </c>
      <c r="LA43" s="10">
        <v>1.0795562388247542E-3</v>
      </c>
      <c r="LB43" s="10">
        <v>1.647015287437766E-3</v>
      </c>
      <c r="LC43" s="10">
        <v>0</v>
      </c>
      <c r="LD43" s="10">
        <v>4.8441626101110768E-5</v>
      </c>
      <c r="LE43" s="10">
        <v>3.4947173115801337E-3</v>
      </c>
      <c r="LF43" s="10">
        <v>8.4219227092931156E-3</v>
      </c>
      <c r="LG43" s="10">
        <v>5.1209719021174239E-4</v>
      </c>
      <c r="LH43" s="10">
        <v>0</v>
      </c>
      <c r="LI43" s="10">
        <v>0</v>
      </c>
      <c r="LJ43" s="10">
        <v>0</v>
      </c>
      <c r="LK43" s="10">
        <v>2.3528789820539514E-4</v>
      </c>
      <c r="LL43" s="10">
        <v>1.8753829533430025E-3</v>
      </c>
      <c r="LM43" s="10">
        <v>3.3770733624774361E-3</v>
      </c>
      <c r="LN43" s="10">
        <v>79.577473556813914</v>
      </c>
      <c r="LO43" s="10">
        <v>4.6365556411063157E-4</v>
      </c>
      <c r="LP43" s="10">
        <v>31.668527615851026</v>
      </c>
      <c r="LQ43" s="10">
        <v>1.4615530617935135E-2</v>
      </c>
      <c r="LR43" s="10">
        <v>4.7749602871094898E-4</v>
      </c>
      <c r="LS43" s="10">
        <v>3.3217115040761667E-4</v>
      </c>
      <c r="LT43" s="10">
        <v>1.169519258726817E-3</v>
      </c>
      <c r="LU43" s="10">
        <v>3.4601161500793407E-5</v>
      </c>
      <c r="LV43" s="10">
        <v>3.4601161500793407E-5</v>
      </c>
      <c r="LW43" s="10">
        <v>0</v>
      </c>
      <c r="LX43" s="10">
        <v>4.8441626101110768E-5</v>
      </c>
      <c r="LY43" s="10">
        <v>0</v>
      </c>
      <c r="LZ43" s="10">
        <v>4.1521393800952084E-5</v>
      </c>
      <c r="MA43" s="10">
        <v>6.9202323001586807E-6</v>
      </c>
      <c r="MB43" s="10">
        <v>4.1521393800952084E-5</v>
      </c>
      <c r="MC43" s="10">
        <v>2.7680929200634723E-5</v>
      </c>
      <c r="MD43" s="10">
        <v>0</v>
      </c>
      <c r="ME43" s="10">
        <v>0</v>
      </c>
      <c r="MF43" s="10">
        <v>1.6360749201354738</v>
      </c>
      <c r="MG43" s="10">
        <v>376.92298522546236</v>
      </c>
      <c r="MH43" s="10">
        <v>193.18236744320555</v>
      </c>
      <c r="MI43" s="10">
        <v>187.02162551987192</v>
      </c>
      <c r="MJ43" s="10">
        <v>7.1780743727183456</v>
      </c>
      <c r="MK43" s="10">
        <v>24.317242626869696</v>
      </c>
      <c r="ML43" s="10">
        <v>4.1521393800952084E-5</v>
      </c>
      <c r="MM43" s="10">
        <v>0</v>
      </c>
      <c r="MN43" s="10">
        <v>4.0829370570936215E-4</v>
      </c>
      <c r="MO43" s="10">
        <v>1.1141574003255476E-3</v>
      </c>
      <c r="MP43" s="10">
        <v>3.7992075327871158E-3</v>
      </c>
      <c r="MQ43" s="10">
        <v>1.107237168025389E-3</v>
      </c>
      <c r="MR43" s="10">
        <v>2.7611726877633134E-3</v>
      </c>
      <c r="MS43" s="10">
        <v>13.71932915104817</v>
      </c>
      <c r="MT43" s="10">
        <v>8.6242423370868977</v>
      </c>
      <c r="MU43" s="10">
        <v>3.273269877975056E-3</v>
      </c>
      <c r="MV43" s="10">
        <v>6.5880611497510641E-3</v>
      </c>
      <c r="MW43" s="10">
        <v>8.6502903751983513E-3</v>
      </c>
      <c r="MX43" s="10">
        <v>2.482287326066919E-2</v>
      </c>
      <c r="MY43" s="10">
        <v>0</v>
      </c>
      <c r="MZ43" s="10">
        <v>1.1895879323972774E-2</v>
      </c>
      <c r="NA43" s="10">
        <v>4.867691399931616E-2</v>
      </c>
      <c r="NB43" s="10">
        <v>0</v>
      </c>
      <c r="NC43" s="10">
        <v>0</v>
      </c>
      <c r="ND43" s="10">
        <v>0</v>
      </c>
      <c r="NE43" s="10">
        <v>0</v>
      </c>
      <c r="NF43" s="10">
        <v>1.1764394910269757E-4</v>
      </c>
      <c r="NG43" s="10">
        <v>1.5155308737347512E-3</v>
      </c>
      <c r="NH43" s="10">
        <v>1.0041257067530245E-2</v>
      </c>
      <c r="NI43" s="10">
        <v>2.3577231446640624E-2</v>
      </c>
      <c r="NJ43" s="10">
        <v>2.3251980528533169E-3</v>
      </c>
      <c r="NK43" s="10">
        <v>0</v>
      </c>
      <c r="NL43" s="10">
        <v>8.5118857291951767E-3</v>
      </c>
      <c r="NM43" s="10">
        <v>7.9651873774826409E-2</v>
      </c>
      <c r="NN43" s="10">
        <v>6.9202323001586807E-6</v>
      </c>
      <c r="NO43" s="10">
        <v>2.7016586899819488E-2</v>
      </c>
      <c r="NP43" s="10">
        <v>0</v>
      </c>
      <c r="NQ43" s="10">
        <v>0</v>
      </c>
      <c r="NR43" s="10">
        <v>0</v>
      </c>
      <c r="NS43" s="10">
        <v>1.5916534290364966E-4</v>
      </c>
      <c r="NT43" s="10">
        <v>6.9202323001586807E-6</v>
      </c>
      <c r="NU43" s="10">
        <v>0</v>
      </c>
      <c r="NV43" s="10">
        <v>0</v>
      </c>
      <c r="NW43" s="10">
        <v>1.7771156546807491E-2</v>
      </c>
      <c r="NX43" s="10">
        <v>4.186740541596002E-2</v>
      </c>
      <c r="NY43" s="10">
        <v>3.7574532846969704</v>
      </c>
      <c r="NZ43" s="10">
        <v>7.3146855412677255E-3</v>
      </c>
      <c r="OA43" s="10">
        <v>3.750765906686005E-3</v>
      </c>
      <c r="OB43" s="10">
        <v>27.498017462938936</v>
      </c>
      <c r="OC43" s="13">
        <f t="shared" si="3"/>
        <v>90777.703008190307</v>
      </c>
      <c r="OD43" s="11">
        <f>W_DirectConsumption_Total!E43</f>
        <v>24948.89787325478</v>
      </c>
      <c r="OE43" s="11">
        <f t="shared" si="1"/>
        <v>115726.60088144509</v>
      </c>
      <c r="OF43" s="3">
        <v>115726.60088144515</v>
      </c>
      <c r="OG43" s="11">
        <f t="shared" si="2"/>
        <v>0</v>
      </c>
    </row>
    <row r="44" spans="1:397">
      <c r="A44" s="9">
        <v>41</v>
      </c>
      <c r="B44" s="21" t="s">
        <v>823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7.8162231514849814E-3</v>
      </c>
      <c r="BU44" s="10">
        <v>1.3027038585808302E-2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0.13584521645999165</v>
      </c>
      <c r="CF44" s="10">
        <v>0.4472616581127517</v>
      </c>
      <c r="CG44" s="10">
        <v>6.8843556579801612</v>
      </c>
      <c r="CH44" s="10">
        <v>0</v>
      </c>
      <c r="CI44" s="10">
        <v>3.0952243679880524</v>
      </c>
      <c r="CJ44" s="10">
        <v>0</v>
      </c>
      <c r="CK44" s="10">
        <v>0</v>
      </c>
      <c r="CL44" s="10">
        <v>0</v>
      </c>
      <c r="CM44" s="10">
        <v>0</v>
      </c>
      <c r="CN44" s="10">
        <v>3.5395340944048281</v>
      </c>
      <c r="CO44" s="10">
        <v>0</v>
      </c>
      <c r="CP44" s="10">
        <v>0.11463793955511306</v>
      </c>
      <c r="CQ44" s="10">
        <v>0</v>
      </c>
      <c r="CR44" s="10">
        <v>1.7369384781077738E-3</v>
      </c>
      <c r="CS44" s="10">
        <v>0.78779911268863545</v>
      </c>
      <c r="CT44" s="10">
        <v>0</v>
      </c>
      <c r="CU44" s="10">
        <v>5.694885750883012</v>
      </c>
      <c r="CV44" s="10">
        <v>26.404608147837514</v>
      </c>
      <c r="CW44" s="10">
        <v>0</v>
      </c>
      <c r="CX44" s="10">
        <v>0</v>
      </c>
      <c r="CY44" s="10">
        <v>321.06430083730629</v>
      </c>
      <c r="CZ44" s="10">
        <v>0</v>
      </c>
      <c r="DA44" s="10">
        <v>0</v>
      </c>
      <c r="DB44" s="10">
        <v>0</v>
      </c>
      <c r="DC44" s="10">
        <v>65.050647197091578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0.52108154343233215</v>
      </c>
      <c r="DQ44" s="10">
        <v>0</v>
      </c>
      <c r="DR44" s="10">
        <v>0</v>
      </c>
      <c r="DS44" s="10">
        <v>4.6038131387361201</v>
      </c>
      <c r="DT44" s="10">
        <v>83.529779539940819</v>
      </c>
      <c r="DU44" s="10">
        <v>143.31180481453023</v>
      </c>
      <c r="DV44" s="10">
        <v>0.16761456313740014</v>
      </c>
      <c r="DW44" s="10">
        <v>1.7369384781077738E-3</v>
      </c>
      <c r="DX44" s="10">
        <v>0</v>
      </c>
      <c r="DY44" s="10">
        <v>59.503113907192585</v>
      </c>
      <c r="DZ44" s="10">
        <v>3.4947202179528403</v>
      </c>
      <c r="EA44" s="10">
        <v>1.2549380504328664</v>
      </c>
      <c r="EB44" s="10">
        <v>0</v>
      </c>
      <c r="EC44" s="10">
        <v>0.16848303237645404</v>
      </c>
      <c r="ED44" s="10">
        <v>0.50803158422889805</v>
      </c>
      <c r="EE44" s="10">
        <v>0</v>
      </c>
      <c r="EF44" s="10">
        <v>26.629579229115336</v>
      </c>
      <c r="EG44" s="10">
        <v>0.39254809605235685</v>
      </c>
      <c r="EH44" s="10">
        <v>0</v>
      </c>
      <c r="EI44" s="10">
        <v>0</v>
      </c>
      <c r="EJ44" s="10">
        <v>119.18466089267302</v>
      </c>
      <c r="EK44" s="10">
        <v>30.309237754235099</v>
      </c>
      <c r="EL44" s="10">
        <v>0</v>
      </c>
      <c r="EM44" s="10">
        <v>5.8023694504833614</v>
      </c>
      <c r="EN44" s="10">
        <v>22.017419577340505</v>
      </c>
      <c r="EO44" s="10">
        <v>17.716995763823849</v>
      </c>
      <c r="EP44" s="10">
        <v>5.6761549031002252</v>
      </c>
      <c r="EQ44" s="10">
        <v>10296.423797898624</v>
      </c>
      <c r="ER44" s="10">
        <v>227956.73859248514</v>
      </c>
      <c r="ES44" s="10">
        <v>443674.12668057223</v>
      </c>
      <c r="ET44" s="10">
        <v>0</v>
      </c>
      <c r="EU44" s="10">
        <v>0</v>
      </c>
      <c r="EV44" s="10">
        <v>0</v>
      </c>
      <c r="EW44" s="10">
        <v>713.39753122331115</v>
      </c>
      <c r="EX44" s="10">
        <v>88.034823934293229</v>
      </c>
      <c r="EY44" s="10">
        <v>0</v>
      </c>
      <c r="EZ44" s="10">
        <v>64.337563898532778</v>
      </c>
      <c r="FA44" s="10">
        <v>6474.4819753961383</v>
      </c>
      <c r="FB44" s="10">
        <v>0</v>
      </c>
      <c r="FC44" s="10">
        <v>144.47405968438139</v>
      </c>
      <c r="FD44" s="10">
        <v>0</v>
      </c>
      <c r="FE44" s="10">
        <v>132.12185021928434</v>
      </c>
      <c r="FF44" s="10">
        <v>539.62749333668728</v>
      </c>
      <c r="FG44" s="10">
        <v>756.77614174862845</v>
      </c>
      <c r="FH44" s="10">
        <v>0</v>
      </c>
      <c r="FI44" s="10">
        <v>174.2015479155728</v>
      </c>
      <c r="FJ44" s="10">
        <v>12.982150157037385</v>
      </c>
      <c r="FK44" s="10">
        <v>703.96351870804426</v>
      </c>
      <c r="FL44" s="10">
        <v>362.33536608876113</v>
      </c>
      <c r="FM44" s="10">
        <v>672.8575618819209</v>
      </c>
      <c r="FN44" s="10">
        <v>144.49688688923172</v>
      </c>
      <c r="FO44" s="10">
        <v>3188.0436816388883</v>
      </c>
      <c r="FP44" s="10">
        <v>6.9508639747034255</v>
      </c>
      <c r="FQ44" s="10">
        <v>3.4764823639327087</v>
      </c>
      <c r="FR44" s="10">
        <v>26.705614470685035</v>
      </c>
      <c r="FS44" s="10">
        <v>21.970957529682789</v>
      </c>
      <c r="FT44" s="10">
        <v>2.1481601203988534</v>
      </c>
      <c r="FU44" s="10">
        <v>491.1709074941304</v>
      </c>
      <c r="FV44" s="10">
        <v>118.95448950560578</v>
      </c>
      <c r="FW44" s="10">
        <v>8.5109985427280904E-2</v>
      </c>
      <c r="FX44" s="10">
        <v>4.0930955236609678</v>
      </c>
      <c r="FY44" s="10">
        <v>11.43773987833969</v>
      </c>
      <c r="FZ44" s="10">
        <v>3.9020322910691134</v>
      </c>
      <c r="GA44" s="10">
        <v>1.2740443736920519</v>
      </c>
      <c r="GB44" s="10">
        <v>1.2384371348908425</v>
      </c>
      <c r="GC44" s="10">
        <v>2.2588884907791593</v>
      </c>
      <c r="GD44" s="10">
        <v>110.85529396523638</v>
      </c>
      <c r="GE44" s="10">
        <v>0.60271765190339743</v>
      </c>
      <c r="GF44" s="10">
        <v>2.8807124659417425</v>
      </c>
      <c r="GG44" s="10">
        <v>11.249649785765515</v>
      </c>
      <c r="GH44" s="10">
        <v>16.354735950155366</v>
      </c>
      <c r="GI44" s="10">
        <v>1.2740443736920519</v>
      </c>
      <c r="GJ44" s="10">
        <v>16.541835227226478</v>
      </c>
      <c r="GK44" s="10">
        <v>1.6744086928958937</v>
      </c>
      <c r="GL44" s="10">
        <v>1.9010791642889584</v>
      </c>
      <c r="GM44" s="10">
        <v>2.8833178736589042</v>
      </c>
      <c r="GN44" s="10">
        <v>29.012701947600025</v>
      </c>
      <c r="GO44" s="10">
        <v>14.025306224795617</v>
      </c>
      <c r="GP44" s="10">
        <v>1.8352446920386289</v>
      </c>
      <c r="GQ44" s="10">
        <v>0.30222729519075264</v>
      </c>
      <c r="GR44" s="10">
        <v>44.830818505688711</v>
      </c>
      <c r="GS44" s="10">
        <v>1.0326099252350713</v>
      </c>
      <c r="GT44" s="10">
        <v>0.36562554964168631</v>
      </c>
      <c r="GU44" s="10">
        <v>0.95792157067643724</v>
      </c>
      <c r="GV44" s="10">
        <v>89.741481594540758</v>
      </c>
      <c r="GW44" s="10">
        <v>608.5433987083577</v>
      </c>
      <c r="GX44" s="10">
        <v>57.344913662281442</v>
      </c>
      <c r="GY44" s="10">
        <v>5.6988951466716058</v>
      </c>
      <c r="GZ44" s="10">
        <v>151.46572533133627</v>
      </c>
      <c r="HA44" s="10">
        <v>1189.3191876188343</v>
      </c>
      <c r="HB44" s="10">
        <v>195.7197452528182</v>
      </c>
      <c r="HC44" s="10">
        <v>10.403886810323971</v>
      </c>
      <c r="HD44" s="10">
        <v>2.4546209890930033</v>
      </c>
      <c r="HE44" s="10">
        <v>160.47747807013968</v>
      </c>
      <c r="HF44" s="10">
        <v>966.56168230200456</v>
      </c>
      <c r="HG44" s="10">
        <v>15.980838078756701</v>
      </c>
      <c r="HH44" s="10">
        <v>111.60211558178463</v>
      </c>
      <c r="HI44" s="10">
        <v>145.15479360576941</v>
      </c>
      <c r="HJ44" s="10">
        <v>224.16275178598579</v>
      </c>
      <c r="HK44" s="10">
        <v>121.5417808046502</v>
      </c>
      <c r="HL44" s="10">
        <v>47.892834556550383</v>
      </c>
      <c r="HM44" s="10">
        <v>13.41324189730496</v>
      </c>
      <c r="HN44" s="10">
        <v>20.601217979689594</v>
      </c>
      <c r="HO44" s="10">
        <v>15.42636716700401</v>
      </c>
      <c r="HP44" s="10">
        <v>25.440821573460511</v>
      </c>
      <c r="HQ44" s="10">
        <v>1.4118730255114793</v>
      </c>
      <c r="HR44" s="10">
        <v>4.3028810589249264</v>
      </c>
      <c r="HS44" s="10">
        <v>460.01063011762614</v>
      </c>
      <c r="HT44" s="10">
        <v>225.05760684971574</v>
      </c>
      <c r="HU44" s="10">
        <v>9.973380708777853</v>
      </c>
      <c r="HV44" s="10">
        <v>2.308319760837926</v>
      </c>
      <c r="HW44" s="10">
        <v>18.580078144940014</v>
      </c>
      <c r="HX44" s="10">
        <v>1.4948420464540721</v>
      </c>
      <c r="HY44" s="10">
        <v>0.42936489864257965</v>
      </c>
      <c r="HZ44" s="10">
        <v>39.330019596144545</v>
      </c>
      <c r="IA44" s="10">
        <v>0.5186194898171822</v>
      </c>
      <c r="IB44" s="10">
        <v>2.6887807641108337</v>
      </c>
      <c r="IC44" s="10">
        <v>0.63398254450933744</v>
      </c>
      <c r="ID44" s="10">
        <v>2.5576419090136966</v>
      </c>
      <c r="IE44" s="10">
        <v>4.7904763226212399</v>
      </c>
      <c r="IF44" s="10">
        <v>2.6592528099830011</v>
      </c>
      <c r="IG44" s="10">
        <v>0.15719293226875353</v>
      </c>
      <c r="IH44" s="10">
        <v>643.0307934157313</v>
      </c>
      <c r="II44" s="10">
        <v>734.96828507859721</v>
      </c>
      <c r="IJ44" s="10">
        <v>4.9250890546745927</v>
      </c>
      <c r="IK44" s="10">
        <v>0.76685833808458215</v>
      </c>
      <c r="IL44" s="10">
        <v>0.35433544953398582</v>
      </c>
      <c r="IM44" s="10">
        <v>3.6940728625230399</v>
      </c>
      <c r="IN44" s="10">
        <v>2.0582720965577117</v>
      </c>
      <c r="IO44" s="10">
        <v>13.513118774994288</v>
      </c>
      <c r="IP44" s="10">
        <v>11.047797190004493</v>
      </c>
      <c r="IQ44" s="10">
        <v>0</v>
      </c>
      <c r="IR44" s="10">
        <v>1.1456169842895212</v>
      </c>
      <c r="IS44" s="10">
        <v>1.3058968577292793</v>
      </c>
      <c r="IT44" s="10">
        <v>9.6259646631098164E-2</v>
      </c>
      <c r="IU44" s="10">
        <v>20.384737218274491</v>
      </c>
      <c r="IV44" s="10">
        <v>144.1545781152513</v>
      </c>
      <c r="IW44" s="10">
        <v>12.356188569495739</v>
      </c>
      <c r="IX44" s="10">
        <v>0.16327221694213073</v>
      </c>
      <c r="IY44" s="10">
        <v>4.1149795602369119</v>
      </c>
      <c r="IZ44" s="10">
        <v>0</v>
      </c>
      <c r="JA44" s="10">
        <v>0.27677226975923624</v>
      </c>
      <c r="JB44" s="10">
        <v>208.03870676235348</v>
      </c>
      <c r="JC44" s="10">
        <v>0</v>
      </c>
      <c r="JD44" s="10">
        <v>1.1420370493558611</v>
      </c>
      <c r="JE44" s="10">
        <v>0.63832489070460674</v>
      </c>
      <c r="JF44" s="10">
        <v>0.15545599379064576</v>
      </c>
      <c r="JG44" s="10">
        <v>1.3921561902033806</v>
      </c>
      <c r="JH44" s="10">
        <v>1.0421630868646642E-2</v>
      </c>
      <c r="JI44" s="10">
        <v>0.71909252993661821</v>
      </c>
      <c r="JJ44" s="10">
        <v>2.086063112207436</v>
      </c>
      <c r="JK44" s="10">
        <v>0.32741290312331534</v>
      </c>
      <c r="JL44" s="10">
        <v>0.61835009820636733</v>
      </c>
      <c r="JM44" s="10">
        <v>8.0767639232011482E-2</v>
      </c>
      <c r="JN44" s="10">
        <v>4.7765808147963773E-2</v>
      </c>
      <c r="JO44" s="10">
        <v>1.3357056896648778</v>
      </c>
      <c r="JP44" s="10">
        <v>4.7123140911063892</v>
      </c>
      <c r="JQ44" s="10">
        <v>0.91015576252847341</v>
      </c>
      <c r="JR44" s="10">
        <v>0</v>
      </c>
      <c r="JS44" s="10">
        <v>0</v>
      </c>
      <c r="JT44" s="10">
        <v>0.93620983970008997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1.8632736594589967</v>
      </c>
      <c r="LO44" s="10">
        <v>0</v>
      </c>
      <c r="LP44" s="10">
        <v>1.4981094373679547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11.193190740116325</v>
      </c>
      <c r="MG44" s="10">
        <v>30.236625026900125</v>
      </c>
      <c r="MH44" s="10">
        <v>15.496096632438501</v>
      </c>
      <c r="MI44" s="10">
        <v>15.002806104655894</v>
      </c>
      <c r="MJ44" s="10">
        <v>0.57579510549272694</v>
      </c>
      <c r="MK44" s="10">
        <v>1.9505819109150295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1.1003505258812747</v>
      </c>
      <c r="MT44" s="10">
        <v>0.6913015142868939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0</v>
      </c>
      <c r="NE44" s="10">
        <v>0</v>
      </c>
      <c r="NF44" s="10">
        <v>0</v>
      </c>
      <c r="NG44" s="10">
        <v>0</v>
      </c>
      <c r="NH44" s="10">
        <v>0</v>
      </c>
      <c r="NI44" s="10">
        <v>0</v>
      </c>
      <c r="NJ44" s="10">
        <v>0</v>
      </c>
      <c r="NK44" s="10">
        <v>0</v>
      </c>
      <c r="NL44" s="10">
        <v>0</v>
      </c>
      <c r="NM44" s="10">
        <v>0</v>
      </c>
      <c r="NN44" s="10">
        <v>0</v>
      </c>
      <c r="NO44" s="10">
        <v>0</v>
      </c>
      <c r="NP44" s="10">
        <v>0</v>
      </c>
      <c r="NQ44" s="10">
        <v>0</v>
      </c>
      <c r="NR44" s="10">
        <v>0</v>
      </c>
      <c r="NS44" s="10">
        <v>0</v>
      </c>
      <c r="NT44" s="10">
        <v>0</v>
      </c>
      <c r="NU44" s="10">
        <v>0</v>
      </c>
      <c r="NV44" s="10">
        <v>0</v>
      </c>
      <c r="NW44" s="10">
        <v>0</v>
      </c>
      <c r="NX44" s="10">
        <v>0</v>
      </c>
      <c r="NY44" s="10">
        <v>9.1189270100658124E-2</v>
      </c>
      <c r="NZ44" s="10">
        <v>0</v>
      </c>
      <c r="OA44" s="10">
        <v>0</v>
      </c>
      <c r="OB44" s="10">
        <v>49.836583918092224</v>
      </c>
      <c r="OC44" s="13">
        <f t="shared" si="3"/>
        <v>704918.6005498867</v>
      </c>
      <c r="OD44" s="11">
        <f>W_DirectConsumption_Total!E44</f>
        <v>73783.618097780243</v>
      </c>
      <c r="OE44" s="11">
        <f t="shared" si="1"/>
        <v>778702.21864766697</v>
      </c>
      <c r="OF44" s="3">
        <v>778702.21864766674</v>
      </c>
      <c r="OG44" s="11">
        <f t="shared" si="2"/>
        <v>0</v>
      </c>
    </row>
    <row r="45" spans="1:397">
      <c r="A45" s="9">
        <v>42</v>
      </c>
      <c r="B45" s="21" t="s">
        <v>824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2.3293338195647806E-5</v>
      </c>
      <c r="BU45" s="10">
        <v>3.8822230326079676E-5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3.0327416525818346E-4</v>
      </c>
      <c r="CF45" s="10">
        <v>1.3328965745287356E-3</v>
      </c>
      <c r="CG45" s="10">
        <v>2.0516254652988907E-2</v>
      </c>
      <c r="CH45" s="10">
        <v>0</v>
      </c>
      <c r="CI45" s="10">
        <v>9.2241619254765303E-3</v>
      </c>
      <c r="CJ45" s="10">
        <v>0</v>
      </c>
      <c r="CK45" s="10">
        <v>0</v>
      </c>
      <c r="CL45" s="10">
        <v>0</v>
      </c>
      <c r="CM45" s="10">
        <v>0</v>
      </c>
      <c r="CN45" s="10">
        <v>1.6311316770500112E-3</v>
      </c>
      <c r="CO45" s="10">
        <v>0</v>
      </c>
      <c r="CP45" s="10">
        <v>3.4163562686950115E-4</v>
      </c>
      <c r="CQ45" s="10">
        <v>0</v>
      </c>
      <c r="CR45" s="10">
        <v>5.1762973768106238E-6</v>
      </c>
      <c r="CS45" s="10">
        <v>4.7900357590370708E-4</v>
      </c>
      <c r="CT45" s="10">
        <v>0</v>
      </c>
      <c r="CU45" s="10">
        <v>2.630951152209425E-3</v>
      </c>
      <c r="CV45" s="10">
        <v>0.28526946508648876</v>
      </c>
      <c r="CW45" s="10">
        <v>0</v>
      </c>
      <c r="CX45" s="10">
        <v>0</v>
      </c>
      <c r="CY45" s="10">
        <v>0.87881143005879836</v>
      </c>
      <c r="CZ45" s="10">
        <v>0</v>
      </c>
      <c r="DA45" s="10">
        <v>0</v>
      </c>
      <c r="DB45" s="10">
        <v>0</v>
      </c>
      <c r="DC45" s="10">
        <v>2.999931938839303E-2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1.552889213043187E-3</v>
      </c>
      <c r="DQ45" s="10">
        <v>0</v>
      </c>
      <c r="DR45" s="10">
        <v>0</v>
      </c>
      <c r="DS45" s="10">
        <v>2.1215858487370304E-3</v>
      </c>
      <c r="DT45" s="10">
        <v>3.8493221353617581E-2</v>
      </c>
      <c r="DU45" s="10">
        <v>5.845071019715397E-2</v>
      </c>
      <c r="DV45" s="10">
        <v>4.9951269686222518E-4</v>
      </c>
      <c r="DW45" s="10">
        <v>5.1762973768106238E-6</v>
      </c>
      <c r="DX45" s="10">
        <v>0</v>
      </c>
      <c r="DY45" s="10">
        <v>4.8871423239221966E-2</v>
      </c>
      <c r="DZ45" s="10">
        <v>1.0414710322142973E-2</v>
      </c>
      <c r="EA45" s="10">
        <v>3.7398748547456755E-3</v>
      </c>
      <c r="EB45" s="10">
        <v>0</v>
      </c>
      <c r="EC45" s="10">
        <v>5.021008455506305E-4</v>
      </c>
      <c r="ED45" s="10">
        <v>1.2296255199184946E-3</v>
      </c>
      <c r="EE45" s="10">
        <v>0</v>
      </c>
      <c r="EF45" s="10">
        <v>1.2613087620872635E-2</v>
      </c>
      <c r="EG45" s="10">
        <v>1.1698432071592009E-3</v>
      </c>
      <c r="EH45" s="10">
        <v>0</v>
      </c>
      <c r="EI45" s="10">
        <v>0</v>
      </c>
      <c r="EJ45" s="10">
        <v>5.7020179672232871E-2</v>
      </c>
      <c r="EK45" s="10">
        <v>1.6855543685300685E-2</v>
      </c>
      <c r="EL45" s="10">
        <v>0</v>
      </c>
      <c r="EM45" s="10">
        <v>6.5465554271321984E-3</v>
      </c>
      <c r="EN45" s="10">
        <v>1.1583808360157072E-2</v>
      </c>
      <c r="EO45" s="10">
        <v>1.352068974440478E-2</v>
      </c>
      <c r="EP45" s="10">
        <v>2.6157555823307695E-3</v>
      </c>
      <c r="EQ45" s="10">
        <v>7.644680127626588E-2</v>
      </c>
      <c r="ER45" s="10">
        <v>3.1816356607242018E-2</v>
      </c>
      <c r="ES45" s="10">
        <v>6.1763785575403962E-2</v>
      </c>
      <c r="ET45" s="10">
        <v>0</v>
      </c>
      <c r="EU45" s="10">
        <v>0</v>
      </c>
      <c r="EV45" s="10">
        <v>0</v>
      </c>
      <c r="EW45" s="10">
        <v>0.32875663306847847</v>
      </c>
      <c r="EX45" s="10">
        <v>7.5582735192839159E-2</v>
      </c>
      <c r="EY45" s="10">
        <v>0</v>
      </c>
      <c r="EZ45" s="10">
        <v>1.8169097723860035E-3</v>
      </c>
      <c r="FA45" s="10">
        <v>9.2601561354288139E-2</v>
      </c>
      <c r="FB45" s="10">
        <v>0</v>
      </c>
      <c r="FC45" s="10">
        <v>0</v>
      </c>
      <c r="FD45" s="10">
        <v>0</v>
      </c>
      <c r="FE45" s="10">
        <v>72.466529019751732</v>
      </c>
      <c r="FF45" s="10">
        <v>344.42636009767455</v>
      </c>
      <c r="FG45" s="10">
        <v>348.28758396605502</v>
      </c>
      <c r="FH45" s="10">
        <v>0</v>
      </c>
      <c r="FI45" s="10">
        <v>36.774383437027218</v>
      </c>
      <c r="FJ45" s="10">
        <v>0.74156767119828459</v>
      </c>
      <c r="FK45" s="10">
        <v>247.77746425029932</v>
      </c>
      <c r="FL45" s="10">
        <v>546.18388999729893</v>
      </c>
      <c r="FM45" s="10">
        <v>5.8438659235983117</v>
      </c>
      <c r="FN45" s="10">
        <v>6.7129253046787712E-2</v>
      </c>
      <c r="FO45" s="10">
        <v>4.0176547620018761</v>
      </c>
      <c r="FP45" s="10">
        <v>1.4661372129381131E-2</v>
      </c>
      <c r="FQ45" s="10">
        <v>1.0360359199686463E-2</v>
      </c>
      <c r="FR45" s="10">
        <v>2.0314633843371944E-2</v>
      </c>
      <c r="FS45" s="10">
        <v>2.3003083126904859E-2</v>
      </c>
      <c r="FT45" s="10">
        <v>5.6502324968519483E-3</v>
      </c>
      <c r="FU45" s="10">
        <v>0.2978743247074126</v>
      </c>
      <c r="FV45" s="10">
        <v>9.4480867391332213E-2</v>
      </c>
      <c r="FW45" s="10">
        <v>2.5363857146372057E-4</v>
      </c>
      <c r="FX45" s="10">
        <v>1.2197944768454233E-2</v>
      </c>
      <c r="FY45" s="10">
        <v>3.4085918226297952E-2</v>
      </c>
      <c r="FZ45" s="10">
        <v>1.1628552057005066E-2</v>
      </c>
      <c r="GA45" s="10">
        <v>3.7968141258905921E-3</v>
      </c>
      <c r="GB45" s="10">
        <v>3.6907000296659744E-3</v>
      </c>
      <c r="GC45" s="10">
        <v>6.7317747385422155E-3</v>
      </c>
      <c r="GD45" s="10">
        <v>8.4501956236951309E-2</v>
      </c>
      <c r="GE45" s="10">
        <v>1.7961751897532863E-3</v>
      </c>
      <c r="GF45" s="10">
        <v>8.5848891994404191E-3</v>
      </c>
      <c r="GG45" s="10">
        <v>7.3021183519516595E-3</v>
      </c>
      <c r="GH45" s="10">
        <v>9.9019430978144821E-3</v>
      </c>
      <c r="GI45" s="10">
        <v>3.7968141258905921E-3</v>
      </c>
      <c r="GJ45" s="10">
        <v>8.9970321992507048E-3</v>
      </c>
      <c r="GK45" s="10">
        <v>4.9899506712454411E-3</v>
      </c>
      <c r="GL45" s="10">
        <v>5.6654574789192277E-3</v>
      </c>
      <c r="GM45" s="10">
        <v>8.5926536455056355E-3</v>
      </c>
      <c r="GN45" s="10">
        <v>1.5632310112543187E-2</v>
      </c>
      <c r="GO45" s="10">
        <v>1.2852069887219288E-2</v>
      </c>
      <c r="GP45" s="10">
        <v>2.9505287146791704E-3</v>
      </c>
      <c r="GQ45" s="10">
        <v>9.0067574356504849E-4</v>
      </c>
      <c r="GR45" s="10">
        <v>2.3569436604280455E-2</v>
      </c>
      <c r="GS45" s="10">
        <v>3.0773087905139156E-3</v>
      </c>
      <c r="GT45" s="10">
        <v>1.0896105978186361E-3</v>
      </c>
      <c r="GU45" s="10">
        <v>2.8547280033110588E-3</v>
      </c>
      <c r="GV45" s="10">
        <v>5.1317419665808509E-2</v>
      </c>
      <c r="GW45" s="10">
        <v>0.29648711534341959</v>
      </c>
      <c r="GX45" s="10">
        <v>3.4071016520953026E-2</v>
      </c>
      <c r="GY45" s="10">
        <v>1.6983431693315655E-2</v>
      </c>
      <c r="GZ45" s="10">
        <v>7.2419252473693269E-2</v>
      </c>
      <c r="HA45" s="10">
        <v>0.59281331464965692</v>
      </c>
      <c r="HB45" s="10">
        <v>0.1033696970097398</v>
      </c>
      <c r="HC45" s="10">
        <v>6.3456895748372558E-3</v>
      </c>
      <c r="HD45" s="10">
        <v>2.1354285341915981E-3</v>
      </c>
      <c r="HE45" s="10">
        <v>9.9519169174807548E-2</v>
      </c>
      <c r="HF45" s="10">
        <v>0.57258534561162533</v>
      </c>
      <c r="HG45" s="10">
        <v>2.0061044346234853E-2</v>
      </c>
      <c r="HH45" s="10">
        <v>5.2094991571169535E-2</v>
      </c>
      <c r="HI45" s="10">
        <v>7.8067965458355759E-2</v>
      </c>
      <c r="HJ45" s="10">
        <v>0.10678243560782884</v>
      </c>
      <c r="HK45" s="10">
        <v>6.983372149867019E-2</v>
      </c>
      <c r="HL45" s="10">
        <v>3.6289922717158099E-2</v>
      </c>
      <c r="HM45" s="10">
        <v>7.4327512243330274E-3</v>
      </c>
      <c r="HN45" s="10">
        <v>2.4588235976284602E-2</v>
      </c>
      <c r="HO45" s="10">
        <v>3.668978205861078E-2</v>
      </c>
      <c r="HP45" s="10">
        <v>3.8970244915501141E-2</v>
      </c>
      <c r="HQ45" s="10">
        <v>4.0856868122366588E-3</v>
      </c>
      <c r="HR45" s="10">
        <v>1.1137205750545571E-2</v>
      </c>
      <c r="HS45" s="10">
        <v>0.2775972187864989</v>
      </c>
      <c r="HT45" s="10">
        <v>0.13203657097571028</v>
      </c>
      <c r="HU45" s="10">
        <v>1.899701135383184E-2</v>
      </c>
      <c r="HV45" s="10">
        <v>1.3744343904746319E-3</v>
      </c>
      <c r="HW45" s="10">
        <v>1.285720694610426E-2</v>
      </c>
      <c r="HX45" s="10">
        <v>8.5953005518502653E-4</v>
      </c>
      <c r="HY45" s="10">
        <v>8.9362695914056624E-4</v>
      </c>
      <c r="HZ45" s="10">
        <v>2.9784022807034113E-2</v>
      </c>
      <c r="IA45" s="10">
        <v>2.4556040809528589E-4</v>
      </c>
      <c r="IB45" s="10">
        <v>8.0129083393028454E-3</v>
      </c>
      <c r="IC45" s="10">
        <v>1.8893485425358777E-3</v>
      </c>
      <c r="ID45" s="10">
        <v>7.6220978873536432E-3</v>
      </c>
      <c r="IE45" s="10">
        <v>1.4276228165243699E-2</v>
      </c>
      <c r="IF45" s="10">
        <v>7.9249112838970636E-3</v>
      </c>
      <c r="IG45" s="10">
        <v>4.6845491260136143E-4</v>
      </c>
      <c r="IH45" s="10">
        <v>0.32057381900813015</v>
      </c>
      <c r="II45" s="10">
        <v>0.34640302288687069</v>
      </c>
      <c r="IJ45" s="10">
        <v>1.4677391211946523E-2</v>
      </c>
      <c r="IK45" s="10">
        <v>2.2853352918618904E-3</v>
      </c>
      <c r="IL45" s="10">
        <v>1.0559646648693672E-3</v>
      </c>
      <c r="IM45" s="10">
        <v>3.0260457858261119E-3</v>
      </c>
      <c r="IN45" s="10">
        <v>6.1339123915205894E-3</v>
      </c>
      <c r="IO45" s="10">
        <v>6.2272817556624583E-3</v>
      </c>
      <c r="IP45" s="10">
        <v>3.2923839465203969E-2</v>
      </c>
      <c r="IQ45" s="10">
        <v>0</v>
      </c>
      <c r="IR45" s="10">
        <v>3.1906481347631823E-3</v>
      </c>
      <c r="IS45" s="10">
        <v>3.4854912094525979E-3</v>
      </c>
      <c r="IT45" s="10">
        <v>8.3742295458494055E-5</v>
      </c>
      <c r="IU45" s="10">
        <v>1.6447831889974701E-2</v>
      </c>
      <c r="IV45" s="10">
        <v>6.7551307553838022E-2</v>
      </c>
      <c r="IW45" s="10">
        <v>8.873193227899423E-3</v>
      </c>
      <c r="IX45" s="10">
        <v>4.8657195342019863E-4</v>
      </c>
      <c r="IY45" s="10">
        <v>2.0866654511579037E-3</v>
      </c>
      <c r="IZ45" s="10">
        <v>0</v>
      </c>
      <c r="JA45" s="10">
        <v>5.6075574509160963E-4</v>
      </c>
      <c r="JB45" s="10">
        <v>0.12435999459568975</v>
      </c>
      <c r="JC45" s="10">
        <v>0</v>
      </c>
      <c r="JD45" s="10">
        <v>3.4034155252529851E-3</v>
      </c>
      <c r="JE45" s="10">
        <v>1.9022892859779041E-3</v>
      </c>
      <c r="JF45" s="10">
        <v>4.6327861522455085E-4</v>
      </c>
      <c r="JG45" s="10">
        <v>4.1488023475137149E-3</v>
      </c>
      <c r="JH45" s="10">
        <v>3.1057784260863741E-5</v>
      </c>
      <c r="JI45" s="10">
        <v>2.1429871139995978E-3</v>
      </c>
      <c r="JJ45" s="10">
        <v>6.2167331495495588E-3</v>
      </c>
      <c r="JK45" s="10">
        <v>9.7573205552880246E-4</v>
      </c>
      <c r="JL45" s="10">
        <v>1.8427618661445819E-3</v>
      </c>
      <c r="JM45" s="10">
        <v>2.4069782802169399E-4</v>
      </c>
      <c r="JN45" s="10">
        <v>1.4234817786229213E-4</v>
      </c>
      <c r="JO45" s="10">
        <v>3.9805726827673695E-3</v>
      </c>
      <c r="JP45" s="10">
        <v>1.4043294783287219E-2</v>
      </c>
      <c r="JQ45" s="10">
        <v>2.7123798254487666E-3</v>
      </c>
      <c r="JR45" s="10">
        <v>0</v>
      </c>
      <c r="JS45" s="10">
        <v>0</v>
      </c>
      <c r="JT45" s="10">
        <v>2.7900242861009263E-3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1.3684443971827254E-3</v>
      </c>
      <c r="LO45" s="10">
        <v>0</v>
      </c>
      <c r="LP45" s="10">
        <v>4.4645564874991623E-3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5.4885613879688266E-3</v>
      </c>
      <c r="MG45" s="10">
        <v>9.0108984735519343E-2</v>
      </c>
      <c r="MH45" s="10">
        <v>4.6180337047215976E-2</v>
      </c>
      <c r="MI45" s="10">
        <v>4.4710268592201764E-2</v>
      </c>
      <c r="MJ45" s="10">
        <v>1.7159425804127216E-3</v>
      </c>
      <c r="MK45" s="10">
        <v>5.8129819541583297E-3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3.2791843882095302E-3</v>
      </c>
      <c r="MT45" s="10">
        <v>2.060166355970628E-3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</v>
      </c>
      <c r="NL45" s="10">
        <v>0</v>
      </c>
      <c r="NM45" s="10">
        <v>0</v>
      </c>
      <c r="NN45" s="10">
        <v>0</v>
      </c>
      <c r="NO45" s="10">
        <v>0</v>
      </c>
      <c r="NP45" s="10">
        <v>0</v>
      </c>
      <c r="NQ45" s="10">
        <v>0</v>
      </c>
      <c r="NR45" s="10">
        <v>0</v>
      </c>
      <c r="NS45" s="10">
        <v>0</v>
      </c>
      <c r="NT45" s="10">
        <v>0</v>
      </c>
      <c r="NU45" s="10">
        <v>0</v>
      </c>
      <c r="NV45" s="10">
        <v>0</v>
      </c>
      <c r="NW45" s="10">
        <v>0</v>
      </c>
      <c r="NX45" s="10">
        <v>0</v>
      </c>
      <c r="NY45" s="10">
        <v>2.7175561228255776E-4</v>
      </c>
      <c r="NZ45" s="10">
        <v>0</v>
      </c>
      <c r="OA45" s="10">
        <v>0</v>
      </c>
      <c r="OB45" s="10">
        <v>2.5040465787558166E-2</v>
      </c>
      <c r="OC45" s="13">
        <f t="shared" si="3"/>
        <v>1613.604302983473</v>
      </c>
      <c r="OD45" s="11">
        <f>W_DirectConsumption_Total!E45</f>
        <v>518.75153641519285</v>
      </c>
      <c r="OE45" s="11">
        <f t="shared" si="1"/>
        <v>2132.3558393986659</v>
      </c>
      <c r="OF45" s="3">
        <v>2132.3558393986659</v>
      </c>
      <c r="OG45" s="11">
        <f t="shared" si="2"/>
        <v>0</v>
      </c>
    </row>
    <row r="46" spans="1:397">
      <c r="A46" s="9">
        <v>43</v>
      </c>
      <c r="B46" s="21" t="s">
        <v>825</v>
      </c>
      <c r="C46" s="10">
        <v>48.735338496682672</v>
      </c>
      <c r="D46" s="10">
        <v>7.0753975750120022</v>
      </c>
      <c r="E46" s="10">
        <v>8.3772707288142119</v>
      </c>
      <c r="F46" s="10">
        <v>7.0187943944119073</v>
      </c>
      <c r="G46" s="10">
        <v>5.3584344301424238</v>
      </c>
      <c r="H46" s="10">
        <v>17.24510235616259</v>
      </c>
      <c r="I46" s="10">
        <v>6.6791753108113312</v>
      </c>
      <c r="J46" s="10">
        <v>4.358444906207394</v>
      </c>
      <c r="K46" s="10">
        <v>4.5659899017410792</v>
      </c>
      <c r="L46" s="10">
        <v>16.679070550161629</v>
      </c>
      <c r="M46" s="10">
        <v>0.16980954180028807</v>
      </c>
      <c r="N46" s="10">
        <v>0.75470907466794701</v>
      </c>
      <c r="O46" s="10">
        <v>1.0943281582685231</v>
      </c>
      <c r="P46" s="10">
        <v>0.38085968947169452</v>
      </c>
      <c r="Q46" s="10">
        <v>0.22529728109593197</v>
      </c>
      <c r="R46" s="10">
        <v>2.1456883913898286E-2</v>
      </c>
      <c r="S46" s="10">
        <v>4.2913767827796573E-2</v>
      </c>
      <c r="T46" s="10">
        <v>4.2913767827796573E-2</v>
      </c>
      <c r="U46" s="10">
        <v>2.9596168823647819E-2</v>
      </c>
      <c r="V46" s="10">
        <v>0</v>
      </c>
      <c r="W46" s="10">
        <v>0</v>
      </c>
      <c r="X46" s="10">
        <v>0.56603180600096026</v>
      </c>
      <c r="Y46" s="10">
        <v>0</v>
      </c>
      <c r="Z46" s="10">
        <v>0</v>
      </c>
      <c r="AA46" s="10">
        <v>0.75470907466794701</v>
      </c>
      <c r="AB46" s="10">
        <v>25.131812186442637</v>
      </c>
      <c r="AC46" s="10">
        <v>0.58489953286765894</v>
      </c>
      <c r="AD46" s="10">
        <v>0</v>
      </c>
      <c r="AE46" s="10">
        <v>0.15094181493358941</v>
      </c>
      <c r="AF46" s="10">
        <v>0.56603180600096026</v>
      </c>
      <c r="AG46" s="10">
        <v>16.134609894086797</v>
      </c>
      <c r="AH46" s="10">
        <v>0</v>
      </c>
      <c r="AI46" s="10">
        <v>36.521753564360537</v>
      </c>
      <c r="AJ46" s="10">
        <v>272.58205004319575</v>
      </c>
      <c r="AK46" s="10">
        <v>5.3206989764090267</v>
      </c>
      <c r="AL46" s="10">
        <v>16.514625229339817</v>
      </c>
      <c r="AM46" s="10">
        <v>5.3642209784745716E-3</v>
      </c>
      <c r="AN46" s="10">
        <v>29.463608355311873</v>
      </c>
      <c r="AO46" s="10">
        <v>49.015339271548385</v>
      </c>
      <c r="AP46" s="10">
        <v>0</v>
      </c>
      <c r="AQ46" s="10">
        <v>0</v>
      </c>
      <c r="AR46" s="10">
        <v>86.954579244808343</v>
      </c>
      <c r="AS46" s="10">
        <v>386.33557532252206</v>
      </c>
      <c r="AT46" s="10">
        <v>215.60151490576575</v>
      </c>
      <c r="AU46" s="10">
        <v>11.414204048156686</v>
      </c>
      <c r="AV46" s="10">
        <v>92.666354267715391</v>
      </c>
      <c r="AW46" s="10">
        <v>18.373964933145665</v>
      </c>
      <c r="AX46" s="10">
        <v>20.984907451909596</v>
      </c>
      <c r="AY46" s="10">
        <v>17.2220634418671</v>
      </c>
      <c r="AZ46" s="10">
        <v>117.05322054690102</v>
      </c>
      <c r="BA46" s="10">
        <v>2.0565822284701554</v>
      </c>
      <c r="BB46" s="10">
        <v>0.32075135673387745</v>
      </c>
      <c r="BC46" s="10">
        <v>5.2829635226756286</v>
      </c>
      <c r="BD46" s="10">
        <v>88.225835563791449</v>
      </c>
      <c r="BE46" s="10">
        <v>3.7735453733397346</v>
      </c>
      <c r="BF46" s="10">
        <v>16.584731915828133</v>
      </c>
      <c r="BG46" s="10">
        <v>0.22900187944758371</v>
      </c>
      <c r="BH46" s="10">
        <v>0.87531109324158718</v>
      </c>
      <c r="BI46" s="10">
        <v>198.94667630344929</v>
      </c>
      <c r="BJ46" s="10">
        <v>152.58699823001399</v>
      </c>
      <c r="BK46" s="10">
        <v>2.8898684703147568</v>
      </c>
      <c r="BL46" s="10">
        <v>45.43328684879647</v>
      </c>
      <c r="BM46" s="10">
        <v>7.0754851728851396</v>
      </c>
      <c r="BN46" s="10">
        <v>5.6603180600096017E-2</v>
      </c>
      <c r="BO46" s="10">
        <v>0.12929902413561575</v>
      </c>
      <c r="BP46" s="10">
        <v>5.3642209784745716E-3</v>
      </c>
      <c r="BQ46" s="10">
        <v>0</v>
      </c>
      <c r="BR46" s="10">
        <v>0.18867726866698675</v>
      </c>
      <c r="BS46" s="10">
        <v>1.6092662935423715E-2</v>
      </c>
      <c r="BT46" s="10">
        <v>283.3742338765303</v>
      </c>
      <c r="BU46" s="10">
        <v>1.5168325670498803</v>
      </c>
      <c r="BV46" s="10">
        <v>5.3642209784745716E-3</v>
      </c>
      <c r="BW46" s="10">
        <v>4.7741566708423679</v>
      </c>
      <c r="BX46" s="10">
        <v>0.43986612023491484</v>
      </c>
      <c r="BY46" s="10">
        <v>0</v>
      </c>
      <c r="BZ46" s="10">
        <v>0</v>
      </c>
      <c r="CA46" s="10">
        <v>1.6146305145208457</v>
      </c>
      <c r="CB46" s="10">
        <v>0</v>
      </c>
      <c r="CC46" s="10">
        <v>0</v>
      </c>
      <c r="CD46" s="10">
        <v>0</v>
      </c>
      <c r="CE46" s="10">
        <v>18.7155016061933</v>
      </c>
      <c r="CF46" s="10">
        <v>35.317084482131833</v>
      </c>
      <c r="CG46" s="10">
        <v>542.45119441563486</v>
      </c>
      <c r="CH46" s="10">
        <v>0</v>
      </c>
      <c r="CI46" s="10">
        <v>244.00186254315994</v>
      </c>
      <c r="CJ46" s="10">
        <v>209.86168017138505</v>
      </c>
      <c r="CK46" s="10">
        <v>276.88656526412421</v>
      </c>
      <c r="CL46" s="10">
        <v>37.393221447762741</v>
      </c>
      <c r="CM46" s="10">
        <v>1.0939627641600471</v>
      </c>
      <c r="CN46" s="10">
        <v>26.556825647282288</v>
      </c>
      <c r="CO46" s="10">
        <v>5.6603180600096017E-2</v>
      </c>
      <c r="CP46" s="10">
        <v>17.475871562422707</v>
      </c>
      <c r="CQ46" s="10">
        <v>6.4527625884109474</v>
      </c>
      <c r="CR46" s="10">
        <v>21.828606848160995</v>
      </c>
      <c r="CS46" s="10">
        <v>6.1986057666367103</v>
      </c>
      <c r="CT46" s="10">
        <v>578.10694719302273</v>
      </c>
      <c r="CU46" s="10">
        <v>328.13652304564732</v>
      </c>
      <c r="CV46" s="10">
        <v>712.64890232839798</v>
      </c>
      <c r="CW46" s="10">
        <v>218.84084198520719</v>
      </c>
      <c r="CX46" s="10">
        <v>1.6799307006829176</v>
      </c>
      <c r="CY46" s="10">
        <v>3515.8087433356031</v>
      </c>
      <c r="CZ46" s="10">
        <v>36.227745720273802</v>
      </c>
      <c r="DA46" s="10">
        <v>4.4657293257768851</v>
      </c>
      <c r="DB46" s="10">
        <v>260.16524130923051</v>
      </c>
      <c r="DC46" s="10">
        <v>267.2959496582788</v>
      </c>
      <c r="DD46" s="10">
        <v>31.486909607798644</v>
      </c>
      <c r="DE46" s="10">
        <v>491.23094783400063</v>
      </c>
      <c r="DF46" s="10">
        <v>167.30013412701715</v>
      </c>
      <c r="DG46" s="10">
        <v>371.40770337909737</v>
      </c>
      <c r="DH46" s="10">
        <v>95.931821503430172</v>
      </c>
      <c r="DI46" s="10">
        <v>337.41853913905419</v>
      </c>
      <c r="DJ46" s="10">
        <v>96.963437596978082</v>
      </c>
      <c r="DK46" s="10">
        <v>54.917394635315645</v>
      </c>
      <c r="DL46" s="10">
        <v>80.702692439030187</v>
      </c>
      <c r="DM46" s="10">
        <v>2383.8887989527725</v>
      </c>
      <c r="DN46" s="10">
        <v>635.75990654882389</v>
      </c>
      <c r="DO46" s="10">
        <v>179.81307785022778</v>
      </c>
      <c r="DP46" s="10">
        <v>724.29814042384282</v>
      </c>
      <c r="DQ46" s="10">
        <v>74.255977844375025</v>
      </c>
      <c r="DR46" s="10">
        <v>323.04574305450882</v>
      </c>
      <c r="DS46" s="10">
        <v>59.262247437048458</v>
      </c>
      <c r="DT46" s="10">
        <v>838.39556310028217</v>
      </c>
      <c r="DU46" s="10">
        <v>1592.2046297081906</v>
      </c>
      <c r="DV46" s="10">
        <v>21.991722968242286</v>
      </c>
      <c r="DW46" s="10">
        <v>1.7254678276017381</v>
      </c>
      <c r="DX46" s="10">
        <v>4.1681652075920042</v>
      </c>
      <c r="DY46" s="10">
        <v>1184.5865498878147</v>
      </c>
      <c r="DZ46" s="10">
        <v>385.95126700716077</v>
      </c>
      <c r="EA46" s="10">
        <v>202.86779051572262</v>
      </c>
      <c r="EB46" s="10">
        <v>0.62263498660105632</v>
      </c>
      <c r="EC46" s="10">
        <v>19.656106064698303</v>
      </c>
      <c r="ED46" s="10">
        <v>398.99979336160004</v>
      </c>
      <c r="EE46" s="10">
        <v>139.6662161685536</v>
      </c>
      <c r="EF46" s="10">
        <v>862.46840272360112</v>
      </c>
      <c r="EG46" s="10">
        <v>509.37535694596971</v>
      </c>
      <c r="EH46" s="10">
        <v>24.124865873527263</v>
      </c>
      <c r="EI46" s="10">
        <v>44.010631220660358</v>
      </c>
      <c r="EJ46" s="10">
        <v>815.50885571729032</v>
      </c>
      <c r="EK46" s="10">
        <v>374.34773575420849</v>
      </c>
      <c r="EL46" s="10">
        <v>66.592630869387222</v>
      </c>
      <c r="EM46" s="10">
        <v>140.24511273589445</v>
      </c>
      <c r="EN46" s="10">
        <v>147.83885034733814</v>
      </c>
      <c r="EO46" s="10">
        <v>559.35988575933663</v>
      </c>
      <c r="EP46" s="10">
        <v>14657.09181939942</v>
      </c>
      <c r="EQ46" s="10">
        <v>5126.0992189424069</v>
      </c>
      <c r="ER46" s="10">
        <v>103997.23135857686</v>
      </c>
      <c r="ES46" s="10">
        <v>201556.49284598709</v>
      </c>
      <c r="ET46" s="10">
        <v>0</v>
      </c>
      <c r="EU46" s="10">
        <v>22.155517841830495</v>
      </c>
      <c r="EV46" s="10">
        <v>10.336367445251447</v>
      </c>
      <c r="EW46" s="10">
        <v>2117.2331717896541</v>
      </c>
      <c r="EX46" s="10">
        <v>1355.3005614910444</v>
      </c>
      <c r="EY46" s="10">
        <v>1.0377249776684272</v>
      </c>
      <c r="EZ46" s="10">
        <v>39.11756254993572</v>
      </c>
      <c r="FA46" s="10">
        <v>3018.7012570573256</v>
      </c>
      <c r="FB46" s="10">
        <v>0</v>
      </c>
      <c r="FC46" s="10">
        <v>65.519595198390604</v>
      </c>
      <c r="FD46" s="10">
        <v>7980.8729019630837</v>
      </c>
      <c r="FE46" s="10">
        <v>3228.5249630044373</v>
      </c>
      <c r="FF46" s="10">
        <v>11046.613854351956</v>
      </c>
      <c r="FG46" s="10">
        <v>17325.129817507968</v>
      </c>
      <c r="FH46" s="10">
        <v>0</v>
      </c>
      <c r="FI46" s="10">
        <v>1484.2773069259106</v>
      </c>
      <c r="FJ46" s="10">
        <v>117.19584231947549</v>
      </c>
      <c r="FK46" s="10">
        <v>8613.5041431385162</v>
      </c>
      <c r="FL46" s="10">
        <v>15805.090973993907</v>
      </c>
      <c r="FM46" s="10">
        <v>1926.4283312355042</v>
      </c>
      <c r="FN46" s="10">
        <v>529.88757770577831</v>
      </c>
      <c r="FO46" s="10">
        <v>12520.905254794749</v>
      </c>
      <c r="FP46" s="10">
        <v>365.09202539983653</v>
      </c>
      <c r="FQ46" s="10">
        <v>284.20269221974962</v>
      </c>
      <c r="FR46" s="10">
        <v>314.96685687809094</v>
      </c>
      <c r="FS46" s="10">
        <v>452.57932159452059</v>
      </c>
      <c r="FT46" s="10">
        <v>147.30272757769302</v>
      </c>
      <c r="FU46" s="10">
        <v>4072.2859710362554</v>
      </c>
      <c r="FV46" s="10">
        <v>1547.3766661465302</v>
      </c>
      <c r="FW46" s="10">
        <v>6.6989903997112634</v>
      </c>
      <c r="FX46" s="10">
        <v>325.37963037851301</v>
      </c>
      <c r="FY46" s="10">
        <v>900.66923197347751</v>
      </c>
      <c r="FZ46" s="10">
        <v>308.17924528996548</v>
      </c>
      <c r="GA46" s="10">
        <v>101.27699932098767</v>
      </c>
      <c r="GB46" s="10">
        <v>99.010052489933159</v>
      </c>
      <c r="GC46" s="10">
        <v>206.77709036184245</v>
      </c>
      <c r="GD46" s="10">
        <v>1352.1345423035107</v>
      </c>
      <c r="GE46" s="10">
        <v>47.603490850424457</v>
      </c>
      <c r="GF46" s="10">
        <v>226.89662395266981</v>
      </c>
      <c r="GG46" s="10">
        <v>98.092014792068539</v>
      </c>
      <c r="GH46" s="10">
        <v>116.34138859294417</v>
      </c>
      <c r="GI46" s="10">
        <v>111.04805150911474</v>
      </c>
      <c r="GJ46" s="10">
        <v>86.854078641239454</v>
      </c>
      <c r="GK46" s="10">
        <v>131.92445664565176</v>
      </c>
      <c r="GL46" s="10">
        <v>150.35054489611778</v>
      </c>
      <c r="GM46" s="10">
        <v>228.74723665821776</v>
      </c>
      <c r="GN46" s="10">
        <v>148.35480646224238</v>
      </c>
      <c r="GO46" s="10">
        <v>267.15836335535926</v>
      </c>
      <c r="GP46" s="10">
        <v>68.616303419013491</v>
      </c>
      <c r="GQ46" s="10">
        <v>24.033532072731568</v>
      </c>
      <c r="GR46" s="10">
        <v>210.38102571176159</v>
      </c>
      <c r="GS46" s="10">
        <v>84.892011319662188</v>
      </c>
      <c r="GT46" s="10">
        <v>29.942351853129406</v>
      </c>
      <c r="GU46" s="10">
        <v>96.79233553096293</v>
      </c>
      <c r="GV46" s="10">
        <v>543.97083528512655</v>
      </c>
      <c r="GW46" s="10">
        <v>2149.4574448392195</v>
      </c>
      <c r="GX46" s="10">
        <v>386.40172671704374</v>
      </c>
      <c r="GY46" s="10">
        <v>448.58248768322795</v>
      </c>
      <c r="GZ46" s="10">
        <v>504.09308344035156</v>
      </c>
      <c r="HA46" s="10">
        <v>4885.4416280236255</v>
      </c>
      <c r="HB46" s="10">
        <v>1397.1244402108971</v>
      </c>
      <c r="HC46" s="10">
        <v>76.589755478800996</v>
      </c>
      <c r="HD46" s="10">
        <v>37.428346467964488</v>
      </c>
      <c r="HE46" s="10">
        <v>1227.5671190664457</v>
      </c>
      <c r="HF46" s="10">
        <v>6513.2847844794924</v>
      </c>
      <c r="HG46" s="10">
        <v>426.6390289551947</v>
      </c>
      <c r="HH46" s="10">
        <v>322.66723046593842</v>
      </c>
      <c r="HI46" s="10">
        <v>752.53215090691106</v>
      </c>
      <c r="HJ46" s="10">
        <v>716.83186243724811</v>
      </c>
      <c r="HK46" s="10">
        <v>764.53561213601404</v>
      </c>
      <c r="HL46" s="10">
        <v>559.4132476829343</v>
      </c>
      <c r="HM46" s="10">
        <v>76.093969860598264</v>
      </c>
      <c r="HN46" s="10">
        <v>515.82271297176271</v>
      </c>
      <c r="HO46" s="10">
        <v>948.09630043044456</v>
      </c>
      <c r="HP46" s="10">
        <v>892.72974842604231</v>
      </c>
      <c r="HQ46" s="10">
        <v>126.72869193719895</v>
      </c>
      <c r="HR46" s="10">
        <v>303.09364964654151</v>
      </c>
      <c r="HS46" s="10">
        <v>3603.3179905365255</v>
      </c>
      <c r="HT46" s="10">
        <v>1483.0417961524188</v>
      </c>
      <c r="HU46" s="10">
        <v>473.27133565872577</v>
      </c>
      <c r="HV46" s="10">
        <v>17.569594860135595</v>
      </c>
      <c r="HW46" s="10">
        <v>215.24605115657408</v>
      </c>
      <c r="HX46" s="10">
        <v>9.3569517538906695</v>
      </c>
      <c r="HY46" s="10">
        <v>25.497129793644309</v>
      </c>
      <c r="HZ46" s="10">
        <v>460.85014948618851</v>
      </c>
      <c r="IA46" s="10">
        <v>3.5784642165592118</v>
      </c>
      <c r="IB46" s="10">
        <v>218.82396513158795</v>
      </c>
      <c r="IC46" s="10">
        <v>50.647756744439981</v>
      </c>
      <c r="ID46" s="10">
        <v>210.50167212587277</v>
      </c>
      <c r="IE46" s="10">
        <v>413.07595022941888</v>
      </c>
      <c r="IF46" s="10">
        <v>210.00737736259731</v>
      </c>
      <c r="IG46" s="10">
        <v>12.372625125997335</v>
      </c>
      <c r="IH46" s="10">
        <v>2489.9839164298041</v>
      </c>
      <c r="II46" s="10">
        <v>2260.3547179890784</v>
      </c>
      <c r="IJ46" s="10">
        <v>387.65280159961816</v>
      </c>
      <c r="IK46" s="10">
        <v>60.359270642296387</v>
      </c>
      <c r="IL46" s="10">
        <v>28.531177030633014</v>
      </c>
      <c r="IM46" s="10">
        <v>54.670393243392859</v>
      </c>
      <c r="IN46" s="10">
        <v>163.93070454158385</v>
      </c>
      <c r="IO46" s="10">
        <v>36.610591022731654</v>
      </c>
      <c r="IP46" s="10">
        <v>882.14623083086906</v>
      </c>
      <c r="IQ46" s="10">
        <v>0</v>
      </c>
      <c r="IR46" s="10">
        <v>87.442968199292238</v>
      </c>
      <c r="IS46" s="10">
        <v>91.021468910639371</v>
      </c>
      <c r="IT46" s="10">
        <v>3.8223376561379703</v>
      </c>
      <c r="IU46" s="10">
        <v>299.03346900856934</v>
      </c>
      <c r="IV46" s="10">
        <v>440.27553911958461</v>
      </c>
      <c r="IW46" s="10">
        <v>129.62544928749574</v>
      </c>
      <c r="IX46" s="10">
        <v>12.851124440262424</v>
      </c>
      <c r="IY46" s="10">
        <v>21.309535041354678</v>
      </c>
      <c r="IZ46" s="10">
        <v>0</v>
      </c>
      <c r="JA46" s="10">
        <v>13.818667253947345</v>
      </c>
      <c r="JB46" s="10">
        <v>1588.4606766754814</v>
      </c>
      <c r="JC46" s="10">
        <v>8.5141377778774956</v>
      </c>
      <c r="JD46" s="10">
        <v>99.247906562824511</v>
      </c>
      <c r="JE46" s="10">
        <v>53.73295746817373</v>
      </c>
      <c r="JF46" s="10">
        <v>12.745339661608174</v>
      </c>
      <c r="JG46" s="10">
        <v>115.80269283271623</v>
      </c>
      <c r="JH46" s="10">
        <v>70.291254861924671</v>
      </c>
      <c r="JI46" s="10">
        <v>72.66079149020571</v>
      </c>
      <c r="JJ46" s="10">
        <v>206.87292461920612</v>
      </c>
      <c r="JK46" s="10">
        <v>31.091304901828885</v>
      </c>
      <c r="JL46" s="10">
        <v>88.240260351944542</v>
      </c>
      <c r="JM46" s="10">
        <v>10.575250801582879</v>
      </c>
      <c r="JN46" s="10">
        <v>6.0222330549617258</v>
      </c>
      <c r="JO46" s="10">
        <v>113.6242335013707</v>
      </c>
      <c r="JP46" s="10">
        <v>370.90532560033995</v>
      </c>
      <c r="JQ46" s="10">
        <v>71.638183049973506</v>
      </c>
      <c r="JR46" s="10">
        <v>1.0188572508017284</v>
      </c>
      <c r="JS46" s="10">
        <v>0</v>
      </c>
      <c r="JT46" s="10">
        <v>328.15254785207486</v>
      </c>
      <c r="JU46" s="10">
        <v>2.2903499902544215</v>
      </c>
      <c r="JV46" s="10">
        <v>181.21648715689227</v>
      </c>
      <c r="JW46" s="10">
        <v>137.47273514944101</v>
      </c>
      <c r="JX46" s="10">
        <v>381.85872127048856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1.0996653005872872</v>
      </c>
      <c r="KI46" s="10">
        <v>5.3642209784745716E-3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18.764133506150976</v>
      </c>
      <c r="KU46" s="10">
        <v>42.867475441139391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21.087431680516087</v>
      </c>
      <c r="LO46" s="10">
        <v>30.697791612118746</v>
      </c>
      <c r="LP46" s="10">
        <v>121.6100746740601</v>
      </c>
      <c r="LQ46" s="10">
        <v>11.301768393152507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1678.0296143867006</v>
      </c>
      <c r="MG46" s="10">
        <v>2441.4842678308069</v>
      </c>
      <c r="MH46" s="10">
        <v>1266.2980374224608</v>
      </c>
      <c r="MI46" s="10">
        <v>1208.6412445091282</v>
      </c>
      <c r="MJ46" s="10">
        <v>53.018753327006607</v>
      </c>
      <c r="MK46" s="10">
        <v>259.66088645937896</v>
      </c>
      <c r="ML46" s="10">
        <v>126.3404721809699</v>
      </c>
      <c r="MM46" s="10">
        <v>192.44621688181013</v>
      </c>
      <c r="MN46" s="10">
        <v>0</v>
      </c>
      <c r="MO46" s="10">
        <v>10.282911142350777</v>
      </c>
      <c r="MP46" s="10">
        <v>9.9998952393502982</v>
      </c>
      <c r="MQ46" s="10">
        <v>2.9999685718050895</v>
      </c>
      <c r="MR46" s="10">
        <v>13.735705158956636</v>
      </c>
      <c r="MS46" s="10">
        <v>98.419572900534703</v>
      </c>
      <c r="MT46" s="10">
        <v>84.147745278347372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0</v>
      </c>
      <c r="ND46" s="10">
        <v>0</v>
      </c>
      <c r="NE46" s="10">
        <v>0</v>
      </c>
      <c r="NF46" s="10">
        <v>0</v>
      </c>
      <c r="NG46" s="10">
        <v>0</v>
      </c>
      <c r="NH46" s="10">
        <v>2.1456883913898286E-2</v>
      </c>
      <c r="NI46" s="10">
        <v>0</v>
      </c>
      <c r="NJ46" s="10">
        <v>0</v>
      </c>
      <c r="NK46" s="10">
        <v>57.622461750773844</v>
      </c>
      <c r="NL46" s="10">
        <v>0</v>
      </c>
      <c r="NM46" s="10">
        <v>0</v>
      </c>
      <c r="NN46" s="10">
        <v>1.1103937425442361</v>
      </c>
      <c r="NO46" s="10">
        <v>0</v>
      </c>
      <c r="NP46" s="10">
        <v>0</v>
      </c>
      <c r="NQ46" s="10">
        <v>0</v>
      </c>
      <c r="NR46" s="10">
        <v>0</v>
      </c>
      <c r="NS46" s="10">
        <v>33.773135280475898</v>
      </c>
      <c r="NT46" s="10">
        <v>0</v>
      </c>
      <c r="NU46" s="10">
        <v>3.7341145212978208</v>
      </c>
      <c r="NV46" s="10">
        <v>0</v>
      </c>
      <c r="NW46" s="10">
        <v>0</v>
      </c>
      <c r="NX46" s="10">
        <v>0.2002521983030377</v>
      </c>
      <c r="NY46" s="10">
        <v>9.7214859632812498</v>
      </c>
      <c r="NZ46" s="10">
        <v>7.3386540907524997</v>
      </c>
      <c r="OA46" s="10">
        <v>0</v>
      </c>
      <c r="OB46" s="10">
        <v>218.3784286683433</v>
      </c>
      <c r="OC46" s="13">
        <f t="shared" si="3"/>
        <v>500754.94274028705</v>
      </c>
      <c r="OD46" s="11">
        <f>W_DirectConsumption_Total!E46</f>
        <v>91027.385095618316</v>
      </c>
      <c r="OE46" s="11">
        <f t="shared" si="1"/>
        <v>591782.32783590537</v>
      </c>
      <c r="OF46" s="3">
        <v>591782.32783590537</v>
      </c>
      <c r="OG46" s="11">
        <f t="shared" si="2"/>
        <v>0</v>
      </c>
    </row>
    <row r="47" spans="1:397">
      <c r="A47" s="9">
        <v>44</v>
      </c>
      <c r="B47" s="21" t="s">
        <v>826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6.7976565661941617</v>
      </c>
      <c r="CW47" s="10">
        <v>0</v>
      </c>
      <c r="CX47" s="10">
        <v>0</v>
      </c>
      <c r="CY47" s="10">
        <v>18.425227008368388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5.9628566370124224E-2</v>
      </c>
      <c r="EP47" s="10">
        <v>0</v>
      </c>
      <c r="EQ47" s="10">
        <v>1.1329427610323604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2.0273712565842237</v>
      </c>
      <c r="FB47" s="10">
        <v>0</v>
      </c>
      <c r="FC47" s="10">
        <v>0</v>
      </c>
      <c r="FD47" s="10">
        <v>0</v>
      </c>
      <c r="FE47" s="10">
        <v>1825.3496737222426</v>
      </c>
      <c r="FF47" s="10">
        <v>8676.7912067822563</v>
      </c>
      <c r="FG47" s="10">
        <v>8771.7198844434934</v>
      </c>
      <c r="FH47" s="10">
        <v>0</v>
      </c>
      <c r="FI47" s="10">
        <v>925.07757866610734</v>
      </c>
      <c r="FJ47" s="10">
        <v>18.544484141108633</v>
      </c>
      <c r="FK47" s="10">
        <v>6238.4002422087669</v>
      </c>
      <c r="FL47" s="10">
        <v>13765.314175109548</v>
      </c>
      <c r="FM47" s="10">
        <v>139.82898813794131</v>
      </c>
      <c r="FN47" s="10">
        <v>0</v>
      </c>
      <c r="FO47" s="10">
        <v>61.059651963007205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0">
        <v>0</v>
      </c>
      <c r="NR47" s="10">
        <v>0</v>
      </c>
      <c r="NS47" s="10">
        <v>0</v>
      </c>
      <c r="NT47" s="10">
        <v>0</v>
      </c>
      <c r="NU47" s="10">
        <v>0</v>
      </c>
      <c r="NV47" s="10">
        <v>0</v>
      </c>
      <c r="NW47" s="10">
        <v>0</v>
      </c>
      <c r="NX47" s="10">
        <v>0</v>
      </c>
      <c r="NY47" s="10">
        <v>0</v>
      </c>
      <c r="NZ47" s="10">
        <v>0</v>
      </c>
      <c r="OA47" s="10">
        <v>0</v>
      </c>
      <c r="OB47" s="10">
        <v>0</v>
      </c>
      <c r="OC47" s="13">
        <f t="shared" si="3"/>
        <v>40450.528711333012</v>
      </c>
      <c r="OD47" s="11">
        <f>W_DirectConsumption_Total!E47</f>
        <v>12977.084156262876</v>
      </c>
      <c r="OE47" s="11">
        <f t="shared" si="1"/>
        <v>53427.61286759589</v>
      </c>
      <c r="OF47" s="3">
        <v>53427.612867595897</v>
      </c>
      <c r="OG47" s="11">
        <f t="shared" si="2"/>
        <v>0</v>
      </c>
    </row>
    <row r="48" spans="1:397">
      <c r="A48" s="9">
        <v>45</v>
      </c>
      <c r="B48" s="21" t="s">
        <v>827</v>
      </c>
      <c r="C48" s="11">
        <v>52412.056326872189</v>
      </c>
      <c r="D48" s="11">
        <v>8063.4949369534206</v>
      </c>
      <c r="E48" s="11">
        <v>12293.877275465971</v>
      </c>
      <c r="F48" s="11">
        <v>5027.6536491161196</v>
      </c>
      <c r="G48" s="11">
        <v>56400.780942116951</v>
      </c>
      <c r="H48" s="11">
        <v>18528.491196190691</v>
      </c>
      <c r="I48" s="11">
        <v>7277.2090996498509</v>
      </c>
      <c r="J48" s="11">
        <v>4674.2297758485811</v>
      </c>
      <c r="K48" s="11">
        <v>1039.6204468143262</v>
      </c>
      <c r="L48" s="11">
        <v>12426.396610765814</v>
      </c>
      <c r="M48" s="11">
        <v>2665.9882880264081</v>
      </c>
      <c r="N48" s="11">
        <v>6337.5039199308285</v>
      </c>
      <c r="O48" s="11">
        <v>1500.4492383523243</v>
      </c>
      <c r="P48" s="11">
        <v>104109.02878100387</v>
      </c>
      <c r="Q48" s="11">
        <v>128237.1230458202</v>
      </c>
      <c r="R48" s="11">
        <v>131726.45390470428</v>
      </c>
      <c r="S48" s="11">
        <v>134832.5873195258</v>
      </c>
      <c r="T48" s="11">
        <v>91431.680259385481</v>
      </c>
      <c r="U48" s="11">
        <v>7070.5193019700828</v>
      </c>
      <c r="V48" s="11">
        <v>10401.663255266565</v>
      </c>
      <c r="W48" s="11">
        <v>9324.3842958365949</v>
      </c>
      <c r="X48" s="11">
        <v>312.85225636233798</v>
      </c>
      <c r="Y48" s="11">
        <v>240.66721018832277</v>
      </c>
      <c r="Z48" s="11">
        <v>7045.1557882541147</v>
      </c>
      <c r="AA48" s="11">
        <v>17165.594644255216</v>
      </c>
      <c r="AB48" s="11">
        <v>36470.70227377471</v>
      </c>
      <c r="AC48" s="11">
        <v>8743.7444564512571</v>
      </c>
      <c r="AD48" s="11">
        <v>1749.792625384227</v>
      </c>
      <c r="AE48" s="11">
        <v>1362.8938915427145</v>
      </c>
      <c r="AF48" s="11">
        <v>6560.2415655113991</v>
      </c>
      <c r="AG48" s="11">
        <v>2132.563880150607</v>
      </c>
      <c r="AH48" s="11">
        <v>3667.6874075652831</v>
      </c>
      <c r="AI48" s="11">
        <v>78886.216838464199</v>
      </c>
      <c r="AJ48" s="11">
        <v>31935.316856970065</v>
      </c>
      <c r="AK48" s="11">
        <v>3668.4039520031488</v>
      </c>
      <c r="AL48" s="11">
        <v>3336.1386699693185</v>
      </c>
      <c r="AM48" s="11">
        <v>2550.0144269760331</v>
      </c>
      <c r="AN48" s="11">
        <v>13441.474091329828</v>
      </c>
      <c r="AO48" s="11">
        <v>26417.357555168081</v>
      </c>
      <c r="AP48" s="11">
        <v>1458.4004720816315</v>
      </c>
      <c r="AQ48" s="11">
        <v>2042.9443584407566</v>
      </c>
      <c r="AR48" s="11">
        <v>51703.464318781407</v>
      </c>
      <c r="AS48" s="11">
        <v>132314.37994519313</v>
      </c>
      <c r="AT48" s="11">
        <v>188840.63848891633</v>
      </c>
      <c r="AU48" s="11">
        <v>66384.025428331603</v>
      </c>
      <c r="AV48" s="11">
        <v>47745.319510940528</v>
      </c>
      <c r="AW48" s="11">
        <v>1870.4668001739228</v>
      </c>
      <c r="AX48" s="11">
        <v>64068.709037295419</v>
      </c>
      <c r="AY48" s="11">
        <v>14557.26189851649</v>
      </c>
      <c r="AZ48" s="11">
        <v>100867.78288471681</v>
      </c>
      <c r="BA48" s="11">
        <v>27502.595796004036</v>
      </c>
      <c r="BB48" s="11">
        <v>13849.267754343768</v>
      </c>
      <c r="BC48" s="11">
        <v>111902.52515816152</v>
      </c>
      <c r="BD48" s="11">
        <v>86683.283305131452</v>
      </c>
      <c r="BE48" s="11">
        <v>9019.8527191245503</v>
      </c>
      <c r="BF48" s="11">
        <v>35045.860236832901</v>
      </c>
      <c r="BG48" s="11">
        <v>5832.9914609354728</v>
      </c>
      <c r="BH48" s="11">
        <v>56513.837238051077</v>
      </c>
      <c r="BI48" s="11">
        <v>21756.155612705174</v>
      </c>
      <c r="BJ48" s="11">
        <v>226031.4321736015</v>
      </c>
      <c r="BK48" s="11">
        <v>732.04418997811842</v>
      </c>
      <c r="BL48" s="11">
        <v>74022.655225485636</v>
      </c>
      <c r="BM48" s="11">
        <v>2285.2053321771359</v>
      </c>
      <c r="BN48" s="11">
        <v>21483.31370152879</v>
      </c>
      <c r="BO48" s="11">
        <v>17117.866398071023</v>
      </c>
      <c r="BP48" s="11">
        <v>10933.838656899248</v>
      </c>
      <c r="BQ48" s="11">
        <v>20843.853947308231</v>
      </c>
      <c r="BR48" s="11">
        <v>10389.370331437949</v>
      </c>
      <c r="BS48" s="11">
        <v>10167.033134735113</v>
      </c>
      <c r="BT48" s="11">
        <v>38739.463286921258</v>
      </c>
      <c r="BU48" s="11">
        <v>43971.492557238817</v>
      </c>
      <c r="BV48" s="11">
        <v>47115.030098894058</v>
      </c>
      <c r="BW48" s="11">
        <v>35988.606171826053</v>
      </c>
      <c r="BX48" s="11">
        <v>11971.868743880323</v>
      </c>
      <c r="BY48" s="11">
        <v>12632.437820439771</v>
      </c>
      <c r="BZ48" s="11">
        <v>18521.181567822317</v>
      </c>
      <c r="CA48" s="11">
        <v>51181.153075996561</v>
      </c>
      <c r="CB48" s="11">
        <v>1253.0402173788402</v>
      </c>
      <c r="CC48" s="11">
        <v>63715.371149649276</v>
      </c>
      <c r="CD48" s="11">
        <v>110.25696772269184</v>
      </c>
      <c r="CE48" s="11">
        <v>122399.62010994338</v>
      </c>
      <c r="CF48" s="11">
        <v>96987.380352778157</v>
      </c>
      <c r="CG48" s="11">
        <v>28586.608867951396</v>
      </c>
      <c r="CH48" s="11">
        <v>43231.049527128926</v>
      </c>
      <c r="CI48" s="11">
        <v>34831.915358593171</v>
      </c>
      <c r="CJ48" s="11">
        <v>25634.444633202169</v>
      </c>
      <c r="CK48" s="11">
        <v>45339.568565739668</v>
      </c>
      <c r="CL48" s="11">
        <v>15589.823734779289</v>
      </c>
      <c r="CM48" s="11">
        <v>46469.486722689646</v>
      </c>
      <c r="CN48" s="11">
        <v>53275.995554528832</v>
      </c>
      <c r="CO48" s="11">
        <v>6422.6044387827997</v>
      </c>
      <c r="CP48" s="11">
        <v>189441.80054502585</v>
      </c>
      <c r="CQ48" s="11">
        <v>106328.75088264904</v>
      </c>
      <c r="CR48" s="11">
        <v>86570.733206023215</v>
      </c>
      <c r="CS48" s="11">
        <v>352451.37222687551</v>
      </c>
      <c r="CT48" s="11">
        <v>73152.408938509267</v>
      </c>
      <c r="CU48" s="11">
        <v>45788.563786720551</v>
      </c>
      <c r="CV48" s="11">
        <v>43434.636351250148</v>
      </c>
      <c r="CW48" s="11">
        <v>14950.304937309056</v>
      </c>
      <c r="CX48" s="11">
        <v>3829.9762979541638</v>
      </c>
      <c r="CY48" s="11">
        <v>204101.09687270899</v>
      </c>
      <c r="CZ48" s="11">
        <v>60497.132399688417</v>
      </c>
      <c r="DA48" s="11">
        <v>40330.618979323903</v>
      </c>
      <c r="DB48" s="11">
        <v>895928.31246988091</v>
      </c>
      <c r="DC48" s="11">
        <v>228534.90505224449</v>
      </c>
      <c r="DD48" s="11">
        <v>51922.758339444234</v>
      </c>
      <c r="DE48" s="11">
        <v>121365.79585842174</v>
      </c>
      <c r="DF48" s="11">
        <v>34120.850960364667</v>
      </c>
      <c r="DG48" s="11">
        <v>282246.10037433077</v>
      </c>
      <c r="DH48" s="11">
        <v>145738.21339371751</v>
      </c>
      <c r="DI48" s="11">
        <v>235639.48525999457</v>
      </c>
      <c r="DJ48" s="11">
        <v>279954.43038265756</v>
      </c>
      <c r="DK48" s="11">
        <v>123401.35893986421</v>
      </c>
      <c r="DL48" s="11">
        <v>112459.27725870621</v>
      </c>
      <c r="DM48" s="11">
        <v>614575.44756275893</v>
      </c>
      <c r="DN48" s="11">
        <v>211208.18872597124</v>
      </c>
      <c r="DO48" s="11">
        <v>165875.23050525368</v>
      </c>
      <c r="DP48" s="11">
        <v>313683.54278639669</v>
      </c>
      <c r="DQ48" s="11">
        <v>81685.656376375991</v>
      </c>
      <c r="DR48" s="11">
        <v>80941.868177628523</v>
      </c>
      <c r="DS48" s="11">
        <v>53886.643371007784</v>
      </c>
      <c r="DT48" s="11">
        <v>69256.768061159135</v>
      </c>
      <c r="DU48" s="11">
        <v>685049.91946247092</v>
      </c>
      <c r="DV48" s="11">
        <v>11693.032432525548</v>
      </c>
      <c r="DW48" s="11">
        <v>841.63334902050849</v>
      </c>
      <c r="DX48" s="11">
        <v>9347.9267743971177</v>
      </c>
      <c r="DY48" s="11">
        <v>2016825.9313859961</v>
      </c>
      <c r="DZ48" s="11">
        <v>120335.86925567059</v>
      </c>
      <c r="EA48" s="11">
        <v>127815.97696803459</v>
      </c>
      <c r="EB48" s="11">
        <v>7946.1736287000067</v>
      </c>
      <c r="EC48" s="11">
        <v>12473.234602068967</v>
      </c>
      <c r="ED48" s="11">
        <v>35260.545353332091</v>
      </c>
      <c r="EE48" s="11">
        <v>9646.5858127793763</v>
      </c>
      <c r="EF48" s="11">
        <v>50028.091887433096</v>
      </c>
      <c r="EG48" s="11">
        <v>4426.952801675714</v>
      </c>
      <c r="EH48" s="11">
        <v>7298.2116861153208</v>
      </c>
      <c r="EI48" s="11">
        <v>20005.184298258817</v>
      </c>
      <c r="EJ48" s="11">
        <v>40751.140021904495</v>
      </c>
      <c r="EK48" s="11">
        <v>24166.440866769241</v>
      </c>
      <c r="EL48" s="11">
        <v>4930.2252608252329</v>
      </c>
      <c r="EM48" s="11">
        <v>33924.447066851433</v>
      </c>
      <c r="EN48" s="11">
        <v>17769.740660567979</v>
      </c>
      <c r="EO48" s="11">
        <v>23972.466953163857</v>
      </c>
      <c r="EP48" s="11">
        <v>16482.562183541482</v>
      </c>
      <c r="EQ48" s="11">
        <v>5161.8985373749319</v>
      </c>
      <c r="ER48" s="11">
        <v>19303.34793614093</v>
      </c>
      <c r="ES48" s="11">
        <v>21765.217026750248</v>
      </c>
      <c r="ET48" s="11">
        <v>0</v>
      </c>
      <c r="EU48" s="11">
        <v>7800.0916162323101</v>
      </c>
      <c r="EV48" s="11">
        <v>16371.950642110576</v>
      </c>
      <c r="EW48" s="11">
        <v>27172.88094980489</v>
      </c>
      <c r="EX48" s="11">
        <v>10549.746765280746</v>
      </c>
      <c r="EY48" s="11">
        <v>1845.2122084884832</v>
      </c>
      <c r="EZ48" s="11">
        <v>776.00591157811209</v>
      </c>
      <c r="FA48" s="11">
        <v>17565.568158909624</v>
      </c>
      <c r="FB48" s="11">
        <v>2129.631398107209</v>
      </c>
      <c r="FC48" s="11">
        <v>221.72993091978742</v>
      </c>
      <c r="FD48" s="11">
        <v>8600.3336245537193</v>
      </c>
      <c r="FE48" s="11">
        <v>4816.8000535383562</v>
      </c>
      <c r="FF48" s="11">
        <v>127616.88373805705</v>
      </c>
      <c r="FG48" s="11">
        <v>13997.941793099264</v>
      </c>
      <c r="FH48" s="11">
        <v>0</v>
      </c>
      <c r="FI48" s="11">
        <v>86228.155715638975</v>
      </c>
      <c r="FJ48" s="11">
        <v>26624.954006496249</v>
      </c>
      <c r="FK48" s="11">
        <v>6884.924582095613</v>
      </c>
      <c r="FL48" s="11">
        <v>336209.72496401239</v>
      </c>
      <c r="FM48" s="11">
        <v>440369.76650360686</v>
      </c>
      <c r="FN48" s="11">
        <v>9927.919408558153</v>
      </c>
      <c r="FO48" s="11">
        <v>44289.046197802832</v>
      </c>
      <c r="FP48" s="11">
        <v>92491.354761168768</v>
      </c>
      <c r="FQ48" s="11">
        <v>44605.812999938797</v>
      </c>
      <c r="FR48" s="11">
        <v>31438.308093301093</v>
      </c>
      <c r="FS48" s="11">
        <v>20664.194835302591</v>
      </c>
      <c r="FT48" s="11">
        <v>21587.433693493796</v>
      </c>
      <c r="FU48" s="11">
        <v>28489.991229974185</v>
      </c>
      <c r="FV48" s="11">
        <v>195802.02097773502</v>
      </c>
      <c r="FW48" s="11">
        <v>10280.290189805504</v>
      </c>
      <c r="FX48" s="11">
        <v>16193.867140330249</v>
      </c>
      <c r="FY48" s="11">
        <v>56628.861592881367</v>
      </c>
      <c r="FZ48" s="11">
        <v>83389.809955581135</v>
      </c>
      <c r="GA48" s="11">
        <v>65047.974853629807</v>
      </c>
      <c r="GB48" s="11">
        <v>90881.688554252542</v>
      </c>
      <c r="GC48" s="11">
        <v>28582.24948709508</v>
      </c>
      <c r="GD48" s="11">
        <v>102848.2352747957</v>
      </c>
      <c r="GE48" s="11">
        <v>42331.070515335741</v>
      </c>
      <c r="GF48" s="11">
        <v>295956.98627408926</v>
      </c>
      <c r="GG48" s="11">
        <v>14420.896628999364</v>
      </c>
      <c r="GH48" s="11">
        <v>45076.19281942903</v>
      </c>
      <c r="GI48" s="11">
        <v>28149.808293229438</v>
      </c>
      <c r="GJ48" s="11">
        <v>25872.33851667709</v>
      </c>
      <c r="GK48" s="11">
        <v>94168.276015683921</v>
      </c>
      <c r="GL48" s="11">
        <v>27609.191391439454</v>
      </c>
      <c r="GM48" s="11">
        <v>21185.35285667111</v>
      </c>
      <c r="GN48" s="11">
        <v>60920.248222887596</v>
      </c>
      <c r="GO48" s="11">
        <v>45602.561543916745</v>
      </c>
      <c r="GP48" s="11">
        <v>10704.803256663919</v>
      </c>
      <c r="GQ48" s="11">
        <v>23513.203299052089</v>
      </c>
      <c r="GR48" s="11">
        <v>42089.612306584771</v>
      </c>
      <c r="GS48" s="11">
        <v>20861.752499907692</v>
      </c>
      <c r="GT48" s="11">
        <v>15641.158211506274</v>
      </c>
      <c r="GU48" s="11">
        <v>152204.48304391245</v>
      </c>
      <c r="GV48" s="11">
        <v>43852.55133571093</v>
      </c>
      <c r="GW48" s="11">
        <v>69711.44400939293</v>
      </c>
      <c r="GX48" s="11">
        <v>26947.947088143439</v>
      </c>
      <c r="GY48" s="11">
        <v>21830.844031317956</v>
      </c>
      <c r="GZ48" s="11">
        <v>34954.873839478852</v>
      </c>
      <c r="HA48" s="11">
        <v>198520.42030518764</v>
      </c>
      <c r="HB48" s="11">
        <v>128203.3072336125</v>
      </c>
      <c r="HC48" s="11">
        <v>4795.9708455227283</v>
      </c>
      <c r="HD48" s="11">
        <v>26479.847725111576</v>
      </c>
      <c r="HE48" s="11">
        <v>100276.33762319454</v>
      </c>
      <c r="HF48" s="11">
        <v>309959.23388753884</v>
      </c>
      <c r="HG48" s="11">
        <v>53425.899089693521</v>
      </c>
      <c r="HH48" s="11">
        <v>45857.512008864076</v>
      </c>
      <c r="HI48" s="11">
        <v>92440.610499124348</v>
      </c>
      <c r="HJ48" s="11">
        <v>23931.124613873617</v>
      </c>
      <c r="HK48" s="11">
        <v>64108.396130731962</v>
      </c>
      <c r="HL48" s="11">
        <v>55075.44678451238</v>
      </c>
      <c r="HM48" s="11">
        <v>53012.919610948702</v>
      </c>
      <c r="HN48" s="11">
        <v>140232.32175631344</v>
      </c>
      <c r="HO48" s="11">
        <v>18874.373034831282</v>
      </c>
      <c r="HP48" s="11">
        <v>21282.168019025619</v>
      </c>
      <c r="HQ48" s="11">
        <v>13298.689231902461</v>
      </c>
      <c r="HR48" s="11">
        <v>37328.292083605571</v>
      </c>
      <c r="HS48" s="11">
        <v>85877.64590510093</v>
      </c>
      <c r="HT48" s="11">
        <v>39710.289693785817</v>
      </c>
      <c r="HU48" s="11">
        <v>23665.889359790555</v>
      </c>
      <c r="HV48" s="11">
        <v>4547.983635048533</v>
      </c>
      <c r="HW48" s="11">
        <v>53794.585118731913</v>
      </c>
      <c r="HX48" s="11">
        <v>2125.9108026967065</v>
      </c>
      <c r="HY48" s="11">
        <v>8759.8222188886575</v>
      </c>
      <c r="HZ48" s="11">
        <v>13647.701846458249</v>
      </c>
      <c r="IA48" s="11">
        <v>16082.558308739837</v>
      </c>
      <c r="IB48" s="11">
        <v>11976.484050060426</v>
      </c>
      <c r="IC48" s="11">
        <v>3518.5666411052698</v>
      </c>
      <c r="ID48" s="11">
        <v>49668.083592038558</v>
      </c>
      <c r="IE48" s="11">
        <v>670675.42337588582</v>
      </c>
      <c r="IF48" s="11">
        <v>150301.82402279452</v>
      </c>
      <c r="IG48" s="11">
        <v>10729.44306292257</v>
      </c>
      <c r="IH48" s="11">
        <v>183540.358095665</v>
      </c>
      <c r="II48" s="11">
        <v>903389.78047836164</v>
      </c>
      <c r="IJ48" s="11">
        <v>60251.204656310299</v>
      </c>
      <c r="IK48" s="11">
        <v>1747.9277778894827</v>
      </c>
      <c r="IL48" s="11">
        <v>17316.495017508532</v>
      </c>
      <c r="IM48" s="11">
        <v>6199.1690127118745</v>
      </c>
      <c r="IN48" s="11">
        <v>45808.301132705157</v>
      </c>
      <c r="IO48" s="11">
        <v>22755.62062318431</v>
      </c>
      <c r="IP48" s="11">
        <v>27771.781387640021</v>
      </c>
      <c r="IQ48" s="11">
        <v>7415.5333058390615</v>
      </c>
      <c r="IR48" s="11">
        <v>17480.428247568252</v>
      </c>
      <c r="IS48" s="11">
        <v>65139.623961963182</v>
      </c>
      <c r="IT48" s="11">
        <v>7926.4320844733184</v>
      </c>
      <c r="IU48" s="11">
        <v>26557.592252498023</v>
      </c>
      <c r="IV48" s="11">
        <v>8876.6178868523766</v>
      </c>
      <c r="IW48" s="11">
        <v>6453.7956611111713</v>
      </c>
      <c r="IX48" s="11">
        <v>3661.0153964841907</v>
      </c>
      <c r="IY48" s="11">
        <v>16341.005482671226</v>
      </c>
      <c r="IZ48" s="11">
        <v>2132.3068715398258</v>
      </c>
      <c r="JA48" s="11">
        <v>11972.975115626334</v>
      </c>
      <c r="JB48" s="11">
        <v>157155.64469296677</v>
      </c>
      <c r="JC48" s="11">
        <v>2375.913343024833</v>
      </c>
      <c r="JD48" s="11">
        <v>642756.36420589511</v>
      </c>
      <c r="JE48" s="11">
        <v>436090.33146047161</v>
      </c>
      <c r="JF48" s="11">
        <v>39253.324972634444</v>
      </c>
      <c r="JG48" s="11">
        <v>714620.2243934134</v>
      </c>
      <c r="JH48" s="11">
        <v>876508.0769165809</v>
      </c>
      <c r="JI48" s="11">
        <v>181369.93801054274</v>
      </c>
      <c r="JJ48" s="11">
        <v>111378.95926076153</v>
      </c>
      <c r="JK48" s="11">
        <v>23893.927925854143</v>
      </c>
      <c r="JL48" s="11">
        <v>62113.173755163116</v>
      </c>
      <c r="JM48" s="11">
        <v>38448.213410147058</v>
      </c>
      <c r="JN48" s="11">
        <v>4666.451089128087</v>
      </c>
      <c r="JO48" s="11">
        <v>280116.70909240493</v>
      </c>
      <c r="JP48" s="11">
        <v>10540.533496918531</v>
      </c>
      <c r="JQ48" s="11">
        <v>3448.3523593136997</v>
      </c>
      <c r="JR48" s="11">
        <v>9714.1585931933714</v>
      </c>
      <c r="JS48" s="11">
        <v>202.10655194225924</v>
      </c>
      <c r="JT48" s="11">
        <v>31775.338773014628</v>
      </c>
      <c r="JU48" s="11">
        <v>484.74836249104732</v>
      </c>
      <c r="JV48" s="11">
        <v>49341.029142679276</v>
      </c>
      <c r="JW48" s="11">
        <v>17657.37035669374</v>
      </c>
      <c r="JX48" s="11">
        <v>45819.918498115374</v>
      </c>
      <c r="JY48" s="11">
        <v>180672.92621105805</v>
      </c>
      <c r="JZ48" s="11">
        <v>199160.39651095908</v>
      </c>
      <c r="KA48" s="11">
        <v>47959.244359517419</v>
      </c>
      <c r="KB48" s="11">
        <v>32193.594774700159</v>
      </c>
      <c r="KC48" s="11">
        <v>11497.475338918592</v>
      </c>
      <c r="KD48" s="11">
        <v>4365.9045879979512</v>
      </c>
      <c r="KE48" s="11">
        <v>1604.5015758503378</v>
      </c>
      <c r="KF48" s="11">
        <v>11056.304594163397</v>
      </c>
      <c r="KG48" s="11">
        <v>16319.897514625112</v>
      </c>
      <c r="KH48" s="11">
        <v>7649.2477642589583</v>
      </c>
      <c r="KI48" s="11">
        <v>87.102214488820863</v>
      </c>
      <c r="KJ48" s="11">
        <v>2347.9315908555673</v>
      </c>
      <c r="KK48" s="11">
        <v>1478.5815039558408</v>
      </c>
      <c r="KL48" s="11">
        <v>20184.845319438598</v>
      </c>
      <c r="KM48" s="11">
        <v>4378.3913063058981</v>
      </c>
      <c r="KN48" s="11">
        <v>13682.336763084972</v>
      </c>
      <c r="KO48" s="11">
        <v>3743.6736223604121</v>
      </c>
      <c r="KP48" s="11">
        <v>7382.9804743889899</v>
      </c>
      <c r="KQ48" s="11">
        <v>5654.8194195780734</v>
      </c>
      <c r="KR48" s="11">
        <v>3993.5214126083424</v>
      </c>
      <c r="KS48" s="11">
        <v>1161.4118732880647</v>
      </c>
      <c r="KT48" s="11">
        <v>10852.998151618709</v>
      </c>
      <c r="KU48" s="11">
        <v>65855.252447857769</v>
      </c>
      <c r="KV48" s="11">
        <v>9434.8004692904688</v>
      </c>
      <c r="KW48" s="11">
        <v>366.78205492629678</v>
      </c>
      <c r="KX48" s="11">
        <v>349.98486355547607</v>
      </c>
      <c r="KY48" s="11">
        <v>134.22981059711327</v>
      </c>
      <c r="KZ48" s="11">
        <v>188.61552889656048</v>
      </c>
      <c r="LA48" s="11">
        <v>2787.5950235357773</v>
      </c>
      <c r="LB48" s="11">
        <v>2975.0490976658066</v>
      </c>
      <c r="LC48" s="11">
        <v>1763.3912999470415</v>
      </c>
      <c r="LD48" s="11">
        <v>1264.7536478827151</v>
      </c>
      <c r="LE48" s="11">
        <v>20621.294603954426</v>
      </c>
      <c r="LF48" s="11">
        <v>20313.594751864195</v>
      </c>
      <c r="LG48" s="11">
        <v>1203.2879779633984</v>
      </c>
      <c r="LH48" s="11">
        <v>1789.4013232607244</v>
      </c>
      <c r="LI48" s="11">
        <v>7160.7284465900921</v>
      </c>
      <c r="LJ48" s="11">
        <v>2059.7248506814412</v>
      </c>
      <c r="LK48" s="11">
        <v>153261.45548759529</v>
      </c>
      <c r="LL48" s="11">
        <v>9557.2376003560203</v>
      </c>
      <c r="LM48" s="11">
        <v>22826.404627915654</v>
      </c>
      <c r="LN48" s="11">
        <v>158128.99892310787</v>
      </c>
      <c r="LO48" s="11">
        <v>100920.26688528126</v>
      </c>
      <c r="LP48" s="11">
        <v>75295.213630844228</v>
      </c>
      <c r="LQ48" s="11">
        <v>86546.368473689872</v>
      </c>
      <c r="LR48" s="11">
        <v>66923.028872593146</v>
      </c>
      <c r="LS48" s="11">
        <v>80260.199119056357</v>
      </c>
      <c r="LT48" s="11">
        <v>21569.225129733513</v>
      </c>
      <c r="LU48" s="11">
        <v>242.22643318212903</v>
      </c>
      <c r="LV48" s="11">
        <v>5697.034348254334</v>
      </c>
      <c r="LW48" s="11">
        <v>5791.1261466712976</v>
      </c>
      <c r="LX48" s="11">
        <v>4602.0054634228291</v>
      </c>
      <c r="LY48" s="11">
        <v>1622.4799220043533</v>
      </c>
      <c r="LZ48" s="11">
        <v>39933.973751218677</v>
      </c>
      <c r="MA48" s="11">
        <v>2224.3656063127924</v>
      </c>
      <c r="MB48" s="11">
        <v>12462.447725082078</v>
      </c>
      <c r="MC48" s="11">
        <v>5873.6255128662069</v>
      </c>
      <c r="MD48" s="11">
        <v>27534.283385248607</v>
      </c>
      <c r="ME48" s="11">
        <v>43.906558364633781</v>
      </c>
      <c r="MF48" s="11">
        <v>378227.30244455312</v>
      </c>
      <c r="MG48" s="11">
        <v>289621.91541020578</v>
      </c>
      <c r="MH48" s="11">
        <v>272153.69082669436</v>
      </c>
      <c r="MI48" s="11">
        <v>63488.224658316016</v>
      </c>
      <c r="MJ48" s="11">
        <v>315406.6289292631</v>
      </c>
      <c r="MK48" s="11">
        <v>42560.299088923151</v>
      </c>
      <c r="ML48" s="11">
        <v>19248.894233794617</v>
      </c>
      <c r="MM48" s="11">
        <v>26300.689931012916</v>
      </c>
      <c r="MN48" s="11">
        <v>16108.852252190916</v>
      </c>
      <c r="MO48" s="11">
        <v>19317.815970253803</v>
      </c>
      <c r="MP48" s="11">
        <v>48791.873260997694</v>
      </c>
      <c r="MQ48" s="11">
        <v>11687.445593025117</v>
      </c>
      <c r="MR48" s="11">
        <v>43352.379777457267</v>
      </c>
      <c r="MS48" s="11">
        <v>38618.219724670205</v>
      </c>
      <c r="MT48" s="11">
        <v>72627.586583287906</v>
      </c>
      <c r="MU48" s="11">
        <v>35716.018805198466</v>
      </c>
      <c r="MV48" s="11">
        <v>56070.984039468196</v>
      </c>
      <c r="MW48" s="11">
        <v>62470.278367276864</v>
      </c>
      <c r="MX48" s="11">
        <v>1478.8619073526943</v>
      </c>
      <c r="MY48" s="11">
        <v>20611.555839596407</v>
      </c>
      <c r="MZ48" s="11">
        <v>203246.2687801063</v>
      </c>
      <c r="NA48" s="11">
        <v>282984.93682057597</v>
      </c>
      <c r="NB48" s="11">
        <v>2918.1388561113099</v>
      </c>
      <c r="NC48" s="11">
        <v>61364.539925608107</v>
      </c>
      <c r="ND48" s="11">
        <v>303.21521794587409</v>
      </c>
      <c r="NE48" s="11">
        <v>76386.475113028602</v>
      </c>
      <c r="NF48" s="11">
        <v>10463.759366323562</v>
      </c>
      <c r="NG48" s="11">
        <v>102540.01499591842</v>
      </c>
      <c r="NH48" s="11">
        <v>88257.635958544604</v>
      </c>
      <c r="NI48" s="11">
        <v>971378.65681829408</v>
      </c>
      <c r="NJ48" s="11">
        <v>88151.079866330503</v>
      </c>
      <c r="NK48" s="11">
        <v>36421.742420842958</v>
      </c>
      <c r="NL48" s="11">
        <v>5101.1358497614647</v>
      </c>
      <c r="NM48" s="11">
        <v>21296.023942973592</v>
      </c>
      <c r="NN48" s="11">
        <v>4670.8797489459885</v>
      </c>
      <c r="NO48" s="11">
        <v>11631.131054337766</v>
      </c>
      <c r="NP48" s="11">
        <v>953.73620449984605</v>
      </c>
      <c r="NQ48" s="11">
        <v>5030.980071760916</v>
      </c>
      <c r="NR48" s="11">
        <v>7044.4317271107848</v>
      </c>
      <c r="NS48" s="11">
        <v>29189.168130336278</v>
      </c>
      <c r="NT48" s="11">
        <v>50774.002863531437</v>
      </c>
      <c r="NU48" s="11">
        <v>3660.0478886011965</v>
      </c>
      <c r="NV48" s="11">
        <v>3028.1493521014795</v>
      </c>
      <c r="NW48" s="11">
        <v>31561.658528131731</v>
      </c>
      <c r="NX48" s="11">
        <v>17175.29701940234</v>
      </c>
      <c r="NY48" s="11">
        <v>3249.0098767673489</v>
      </c>
      <c r="NZ48" s="11">
        <v>16548.444481388175</v>
      </c>
      <c r="OA48" s="11">
        <v>232270.88249801446</v>
      </c>
      <c r="OB48" s="11">
        <v>41461.45197314056</v>
      </c>
      <c r="OC48" s="13">
        <f t="shared" si="3"/>
        <v>28787053.443509378</v>
      </c>
      <c r="OD48" s="11">
        <f>W_DirectConsumption_Total!E48</f>
        <v>14603342.120438565</v>
      </c>
      <c r="OE48" s="11">
        <f t="shared" si="1"/>
        <v>43390395.563947946</v>
      </c>
      <c r="OG48" s="11">
        <f t="shared" si="2"/>
        <v>-43390395.563947946</v>
      </c>
    </row>
    <row r="49" spans="1:397">
      <c r="A49" s="9" t="s">
        <v>840</v>
      </c>
      <c r="B49" s="21" t="s">
        <v>841</v>
      </c>
      <c r="C49" s="11">
        <f>IF(MU_390_Domestic!C49="",0,MU_390_Domestic!C49)</f>
        <v>0</v>
      </c>
      <c r="D49" s="11">
        <f>IF(MU_390_Domestic!D49="",0,MU_390_Domestic!D49)</f>
        <v>0</v>
      </c>
      <c r="E49" s="11">
        <f>IF(MU_390_Domestic!E49="",0,MU_390_Domestic!E49)</f>
        <v>0</v>
      </c>
      <c r="F49" s="11">
        <f>IF(MU_390_Domestic!F49="",0,MU_390_Domestic!F49)</f>
        <v>0</v>
      </c>
      <c r="G49" s="11">
        <f>IF(MU_390_Domestic!G49="",0,MU_390_Domestic!G49)</f>
        <v>0</v>
      </c>
      <c r="H49" s="11">
        <f>IF(MU_390_Domestic!H49="",0,MU_390_Domestic!H49)</f>
        <v>0</v>
      </c>
      <c r="I49" s="11">
        <f>IF(MU_390_Domestic!I49="",0,MU_390_Domestic!I49)</f>
        <v>0</v>
      </c>
      <c r="J49" s="11">
        <f>IF(MU_390_Domestic!J49="",0,MU_390_Domestic!J49)</f>
        <v>0</v>
      </c>
      <c r="K49" s="11">
        <f>IF(MU_390_Domestic!K49="",0,MU_390_Domestic!K49)</f>
        <v>0</v>
      </c>
      <c r="L49" s="11">
        <f>IF(MU_390_Domestic!L49="",0,MU_390_Domestic!L49)</f>
        <v>0</v>
      </c>
      <c r="M49" s="11">
        <f>IF(MU_390_Domestic!M49="",0,MU_390_Domestic!M49)</f>
        <v>0</v>
      </c>
      <c r="N49" s="11">
        <f>IF(MU_390_Domestic!N49="",0,MU_390_Domestic!N49)</f>
        <v>0</v>
      </c>
      <c r="O49" s="11">
        <f>IF(MU_390_Domestic!O49="",0,MU_390_Domestic!O49)</f>
        <v>0</v>
      </c>
      <c r="P49" s="11">
        <f>IF(MU_390_Domestic!P49="",0,MU_390_Domestic!P49)</f>
        <v>0</v>
      </c>
      <c r="Q49" s="11">
        <f>IF(MU_390_Domestic!Q49="",0,MU_390_Domestic!Q49)</f>
        <v>0</v>
      </c>
      <c r="R49" s="11">
        <f>IF(MU_390_Domestic!R49="",0,MU_390_Domestic!R49)</f>
        <v>0</v>
      </c>
      <c r="S49" s="11">
        <f>IF(MU_390_Domestic!S49="",0,MU_390_Domestic!S49)</f>
        <v>0</v>
      </c>
      <c r="T49" s="11">
        <f>IF(MU_390_Domestic!T49="",0,MU_390_Domestic!T49)</f>
        <v>0</v>
      </c>
      <c r="U49" s="11">
        <f>IF(MU_390_Domestic!U49="",0,MU_390_Domestic!U49)</f>
        <v>0</v>
      </c>
      <c r="V49" s="11">
        <f>IF(MU_390_Domestic!V49="",0,MU_390_Domestic!V49)</f>
        <v>0</v>
      </c>
      <c r="W49" s="11">
        <f>IF(MU_390_Domestic!W49="",0,MU_390_Domestic!W49)</f>
        <v>0</v>
      </c>
      <c r="X49" s="11">
        <f>IF(MU_390_Domestic!X49="",0,MU_390_Domestic!X49)</f>
        <v>0</v>
      </c>
      <c r="Y49" s="11">
        <f>IF(MU_390_Domestic!Y49="",0,MU_390_Domestic!Y49)</f>
        <v>0</v>
      </c>
      <c r="Z49" s="11">
        <f>IF(MU_390_Domestic!Z49="",0,MU_390_Domestic!Z49)</f>
        <v>0</v>
      </c>
      <c r="AA49" s="11">
        <f>IF(MU_390_Domestic!AA49="",0,MU_390_Domestic!AA49)</f>
        <v>0</v>
      </c>
      <c r="AB49" s="11">
        <f>IF(MU_390_Domestic!AB49="",0,MU_390_Domestic!AB49)</f>
        <v>0</v>
      </c>
      <c r="AC49" s="11">
        <f>IF(MU_390_Domestic!AC49="",0,MU_390_Domestic!AC49)</f>
        <v>0</v>
      </c>
      <c r="AD49" s="11">
        <f>IF(MU_390_Domestic!AD49="",0,MU_390_Domestic!AD49)</f>
        <v>0</v>
      </c>
      <c r="AE49" s="11">
        <f>IF(MU_390_Domestic!AE49="",0,MU_390_Domestic!AE49)</f>
        <v>0</v>
      </c>
      <c r="AF49" s="11">
        <f>IF(MU_390_Domestic!AF49="",0,MU_390_Domestic!AF49)</f>
        <v>0</v>
      </c>
      <c r="AG49" s="11">
        <f>IF(MU_390_Domestic!AG49="",0,MU_390_Domestic!AG49)</f>
        <v>0</v>
      </c>
      <c r="AH49" s="11">
        <f>IF(MU_390_Domestic!AH49="",0,MU_390_Domestic!AH49)</f>
        <v>0</v>
      </c>
      <c r="AI49" s="11">
        <f>IF(MU_390_Domestic!AI49="",0,MU_390_Domestic!AI49)</f>
        <v>0</v>
      </c>
      <c r="AJ49" s="11">
        <f>IF(MU_390_Domestic!AJ49="",0,MU_390_Domestic!AJ49)</f>
        <v>0</v>
      </c>
      <c r="AK49" s="11">
        <f>IF(MU_390_Domestic!AK49="",0,MU_390_Domestic!AK49)</f>
        <v>0</v>
      </c>
      <c r="AL49" s="11">
        <f>IF(MU_390_Domestic!AL49="",0,MU_390_Domestic!AL49)</f>
        <v>0</v>
      </c>
      <c r="AM49" s="11">
        <f>IF(MU_390_Domestic!AM49="",0,MU_390_Domestic!AM49)</f>
        <v>0</v>
      </c>
      <c r="AN49" s="11">
        <f>IF(MU_390_Domestic!AN49="",0,MU_390_Domestic!AN49)</f>
        <v>0</v>
      </c>
      <c r="AO49" s="11">
        <f>IF(MU_390_Domestic!AO49="",0,MU_390_Domestic!AO49)</f>
        <v>0</v>
      </c>
      <c r="AP49" s="11">
        <f>IF(MU_390_Domestic!AP49="",0,MU_390_Domestic!AP49)</f>
        <v>0</v>
      </c>
      <c r="AQ49" s="11">
        <f>IF(MU_390_Domestic!AQ49="",0,MU_390_Domestic!AQ49)</f>
        <v>0</v>
      </c>
      <c r="AR49" s="11">
        <f>IF(MU_390_Domestic!AR49="",0,MU_390_Domestic!AR49)</f>
        <v>0</v>
      </c>
      <c r="AS49" s="11">
        <f>IF(MU_390_Domestic!AS49="",0,MU_390_Domestic!AS49)</f>
        <v>0</v>
      </c>
      <c r="AT49" s="11">
        <f>IF(MU_390_Domestic!AT49="",0,MU_390_Domestic!AT49)</f>
        <v>0</v>
      </c>
      <c r="AU49" s="11">
        <f>IF(MU_390_Domestic!AU49="",0,MU_390_Domestic!AU49)</f>
        <v>0</v>
      </c>
      <c r="AV49" s="11">
        <f>IF(MU_390_Domestic!AV49="",0,MU_390_Domestic!AV49)</f>
        <v>0</v>
      </c>
      <c r="AW49" s="11">
        <f>IF(MU_390_Domestic!AW49="",0,MU_390_Domestic!AW49)</f>
        <v>0</v>
      </c>
      <c r="AX49" s="11">
        <f>IF(MU_390_Domestic!AX49="",0,MU_390_Domestic!AX49)</f>
        <v>0</v>
      </c>
      <c r="AY49" s="11">
        <f>IF(MU_390_Domestic!AY49="",0,MU_390_Domestic!AY49)</f>
        <v>0</v>
      </c>
      <c r="AZ49" s="11">
        <f>IF(MU_390_Domestic!AZ49="",0,MU_390_Domestic!AZ49)</f>
        <v>0</v>
      </c>
      <c r="BA49" s="11">
        <f>IF(MU_390_Domestic!BA49="",0,MU_390_Domestic!BA49)</f>
        <v>0</v>
      </c>
      <c r="BB49" s="11">
        <f>IF(MU_390_Domestic!BB49="",0,MU_390_Domestic!BB49)</f>
        <v>0</v>
      </c>
      <c r="BC49" s="11">
        <f>IF(MU_390_Domestic!BC49="",0,MU_390_Domestic!BC49)</f>
        <v>0</v>
      </c>
      <c r="BD49" s="11">
        <f>IF(MU_390_Domestic!BD49="",0,MU_390_Domestic!BD49)</f>
        <v>0</v>
      </c>
      <c r="BE49" s="11">
        <f>IF(MU_390_Domestic!BE49="",0,MU_390_Domestic!BE49)</f>
        <v>0</v>
      </c>
      <c r="BF49" s="11">
        <f>IF(MU_390_Domestic!BF49="",0,MU_390_Domestic!BF49)</f>
        <v>0</v>
      </c>
      <c r="BG49" s="11">
        <f>IF(MU_390_Domestic!BG49="",0,MU_390_Domestic!BG49)</f>
        <v>0</v>
      </c>
      <c r="BH49" s="11">
        <f>IF(MU_390_Domestic!BH49="",0,MU_390_Domestic!BH49)</f>
        <v>0</v>
      </c>
      <c r="BI49" s="11">
        <f>IF(MU_390_Domestic!BI49="",0,MU_390_Domestic!BI49)</f>
        <v>0</v>
      </c>
      <c r="BJ49" s="11">
        <f>IF(MU_390_Domestic!BJ49="",0,MU_390_Domestic!BJ49)</f>
        <v>0</v>
      </c>
      <c r="BK49" s="11">
        <f>IF(MU_390_Domestic!BK49="",0,MU_390_Domestic!BK49)</f>
        <v>0</v>
      </c>
      <c r="BL49" s="11">
        <f>IF(MU_390_Domestic!BL49="",0,MU_390_Domestic!BL49)</f>
        <v>0</v>
      </c>
      <c r="BM49" s="11">
        <f>IF(MU_390_Domestic!BM49="",0,MU_390_Domestic!BM49)</f>
        <v>0</v>
      </c>
      <c r="BN49" s="11">
        <f>IF(MU_390_Domestic!BN49="",0,MU_390_Domestic!BN49)</f>
        <v>0</v>
      </c>
      <c r="BO49" s="11">
        <f>IF(MU_390_Domestic!BO49="",0,MU_390_Domestic!BO49)</f>
        <v>0</v>
      </c>
      <c r="BP49" s="11">
        <f>IF(MU_390_Domestic!BP49="",0,MU_390_Domestic!BP49)</f>
        <v>0</v>
      </c>
      <c r="BQ49" s="11">
        <f>IF(MU_390_Domestic!BQ49="",0,MU_390_Domestic!BQ49)</f>
        <v>0</v>
      </c>
      <c r="BR49" s="11">
        <f>IF(MU_390_Domestic!BR49="",0,MU_390_Domestic!BR49)</f>
        <v>0</v>
      </c>
      <c r="BS49" s="11">
        <f>IF(MU_390_Domestic!BS49="",0,MU_390_Domestic!BS49)</f>
        <v>0</v>
      </c>
      <c r="BT49" s="11">
        <f>IF(MU_390_Domestic!BT49="",0,MU_390_Domestic!BT49)</f>
        <v>0</v>
      </c>
      <c r="BU49" s="11">
        <f>IF(MU_390_Domestic!BU49="",0,MU_390_Domestic!BU49)</f>
        <v>0</v>
      </c>
      <c r="BV49" s="11">
        <f>IF(MU_390_Domestic!BV49="",0,MU_390_Domestic!BV49)</f>
        <v>0</v>
      </c>
      <c r="BW49" s="11">
        <f>IF(MU_390_Domestic!BW49="",0,MU_390_Domestic!BW49)</f>
        <v>0</v>
      </c>
      <c r="BX49" s="11">
        <f>IF(MU_390_Domestic!BX49="",0,MU_390_Domestic!BX49)</f>
        <v>0</v>
      </c>
      <c r="BY49" s="11">
        <f>IF(MU_390_Domestic!BY49="",0,MU_390_Domestic!BY49)</f>
        <v>0</v>
      </c>
      <c r="BZ49" s="11">
        <f>IF(MU_390_Domestic!BZ49="",0,MU_390_Domestic!BZ49)</f>
        <v>0</v>
      </c>
      <c r="CA49" s="11">
        <f>IF(MU_390_Domestic!CA49="",0,MU_390_Domestic!CA49)</f>
        <v>0</v>
      </c>
      <c r="CB49" s="11">
        <f>IF(MU_390_Domestic!CB49="",0,MU_390_Domestic!CB49)</f>
        <v>0</v>
      </c>
      <c r="CC49" s="11">
        <f>IF(MU_390_Domestic!CC49="",0,MU_390_Domestic!CC49)</f>
        <v>0</v>
      </c>
      <c r="CD49" s="11">
        <f>IF(MU_390_Domestic!CD49="",0,MU_390_Domestic!CD49)</f>
        <v>0</v>
      </c>
      <c r="CE49" s="11">
        <f>IF(MU_390_Domestic!CE49="",0,MU_390_Domestic!CE49)</f>
        <v>0</v>
      </c>
      <c r="CF49" s="11">
        <f>IF(MU_390_Domestic!CF49="",0,MU_390_Domestic!CF49)</f>
        <v>0</v>
      </c>
      <c r="CG49" s="11">
        <f>IF(MU_390_Domestic!CG49="",0,MU_390_Domestic!CG49)</f>
        <v>0</v>
      </c>
      <c r="CH49" s="11">
        <f>IF(MU_390_Domestic!CH49="",0,MU_390_Domestic!CH49)</f>
        <v>0</v>
      </c>
      <c r="CI49" s="11">
        <f>IF(MU_390_Domestic!CI49="",0,MU_390_Domestic!CI49)</f>
        <v>0</v>
      </c>
      <c r="CJ49" s="11">
        <f>IF(MU_390_Domestic!CJ49="",0,MU_390_Domestic!CJ49)</f>
        <v>0</v>
      </c>
      <c r="CK49" s="11">
        <f>IF(MU_390_Domestic!CK49="",0,MU_390_Domestic!CK49)</f>
        <v>0</v>
      </c>
      <c r="CL49" s="11">
        <f>IF(MU_390_Domestic!CL49="",0,MU_390_Domestic!CL49)</f>
        <v>0</v>
      </c>
      <c r="CM49" s="11">
        <f>IF(MU_390_Domestic!CM49="",0,MU_390_Domestic!CM49)</f>
        <v>0</v>
      </c>
      <c r="CN49" s="11">
        <f>IF(MU_390_Domestic!CN49="",0,MU_390_Domestic!CN49)</f>
        <v>0</v>
      </c>
      <c r="CO49" s="11">
        <f>IF(MU_390_Domestic!CO49="",0,MU_390_Domestic!CO49)</f>
        <v>0</v>
      </c>
      <c r="CP49" s="11">
        <f>IF(MU_390_Domestic!CP49="",0,MU_390_Domestic!CP49)</f>
        <v>0</v>
      </c>
      <c r="CQ49" s="11">
        <f>IF(MU_390_Domestic!CQ49="",0,MU_390_Domestic!CQ49)</f>
        <v>0</v>
      </c>
      <c r="CR49" s="11">
        <f>IF(MU_390_Domestic!CR49="",0,MU_390_Domestic!CR49)</f>
        <v>0</v>
      </c>
      <c r="CS49" s="11">
        <f>IF(MU_390_Domestic!CS49="",0,MU_390_Domestic!CS49)</f>
        <v>0</v>
      </c>
      <c r="CT49" s="11">
        <f>IF(MU_390_Domestic!CT49="",0,MU_390_Domestic!CT49)</f>
        <v>0</v>
      </c>
      <c r="CU49" s="11">
        <f>IF(MU_390_Domestic!CU49="",0,MU_390_Domestic!CU49)</f>
        <v>0</v>
      </c>
      <c r="CV49" s="11">
        <f>IF(MU_390_Domestic!CV49="",0,MU_390_Domestic!CV49)</f>
        <v>0</v>
      </c>
      <c r="CW49" s="11">
        <f>IF(MU_390_Domestic!CW49="",0,MU_390_Domestic!CW49)</f>
        <v>0</v>
      </c>
      <c r="CX49" s="11">
        <f>IF(MU_390_Domestic!CX49="",0,MU_390_Domestic!CX49)</f>
        <v>0</v>
      </c>
      <c r="CY49" s="11">
        <f>IF(MU_390_Domestic!CY49="",0,MU_390_Domestic!CY49)</f>
        <v>0</v>
      </c>
      <c r="CZ49" s="11">
        <f>IF(MU_390_Domestic!CZ49="",0,MU_390_Domestic!CZ49)</f>
        <v>0</v>
      </c>
      <c r="DA49" s="11">
        <f>IF(MU_390_Domestic!DA49="",0,MU_390_Domestic!DA49)</f>
        <v>0</v>
      </c>
      <c r="DB49" s="11">
        <f>IF(MU_390_Domestic!DB49="",0,MU_390_Domestic!DB49)</f>
        <v>0</v>
      </c>
      <c r="DC49" s="11">
        <f>IF(MU_390_Domestic!DC49="",0,MU_390_Domestic!DC49)</f>
        <v>0</v>
      </c>
      <c r="DD49" s="11">
        <f>IF(MU_390_Domestic!DD49="",0,MU_390_Domestic!DD49)</f>
        <v>0</v>
      </c>
      <c r="DE49" s="11">
        <f>IF(MU_390_Domestic!DE49="",0,MU_390_Domestic!DE49)</f>
        <v>0</v>
      </c>
      <c r="DF49" s="11">
        <f>IF(MU_390_Domestic!DF49="",0,MU_390_Domestic!DF49)</f>
        <v>0</v>
      </c>
      <c r="DG49" s="11">
        <f>IF(MU_390_Domestic!DG49="",0,MU_390_Domestic!DG49)</f>
        <v>0</v>
      </c>
      <c r="DH49" s="11">
        <f>IF(MU_390_Domestic!DH49="",0,MU_390_Domestic!DH49)</f>
        <v>0</v>
      </c>
      <c r="DI49" s="11">
        <f>IF(MU_390_Domestic!DI49="",0,MU_390_Domestic!DI49)</f>
        <v>0</v>
      </c>
      <c r="DJ49" s="11">
        <f>IF(MU_390_Domestic!DJ49="",0,MU_390_Domestic!DJ49)</f>
        <v>0</v>
      </c>
      <c r="DK49" s="11">
        <f>IF(MU_390_Domestic!DK49="",0,MU_390_Domestic!DK49)</f>
        <v>0</v>
      </c>
      <c r="DL49" s="11">
        <f>IF(MU_390_Domestic!DL49="",0,MU_390_Domestic!DL49)</f>
        <v>0</v>
      </c>
      <c r="DM49" s="11">
        <f>IF(MU_390_Domestic!DM49="",0,MU_390_Domestic!DM49)</f>
        <v>0</v>
      </c>
      <c r="DN49" s="11">
        <f>IF(MU_390_Domestic!DN49="",0,MU_390_Domestic!DN49)</f>
        <v>0</v>
      </c>
      <c r="DO49" s="11">
        <f>IF(MU_390_Domestic!DO49="",0,MU_390_Domestic!DO49)</f>
        <v>0</v>
      </c>
      <c r="DP49" s="11">
        <f>IF(MU_390_Domestic!DP49="",0,MU_390_Domestic!DP49)</f>
        <v>0</v>
      </c>
      <c r="DQ49" s="11">
        <f>IF(MU_390_Domestic!DQ49="",0,MU_390_Domestic!DQ49)</f>
        <v>0</v>
      </c>
      <c r="DR49" s="11">
        <f>IF(MU_390_Domestic!DR49="",0,MU_390_Domestic!DR49)</f>
        <v>0</v>
      </c>
      <c r="DS49" s="11">
        <f>IF(MU_390_Domestic!DS49="",0,MU_390_Domestic!DS49)</f>
        <v>0</v>
      </c>
      <c r="DT49" s="11">
        <f>IF(MU_390_Domestic!DT49="",0,MU_390_Domestic!DT49)</f>
        <v>0</v>
      </c>
      <c r="DU49" s="11">
        <f>IF(MU_390_Domestic!DU49="",0,MU_390_Domestic!DU49)</f>
        <v>0</v>
      </c>
      <c r="DV49" s="11">
        <f>IF(MU_390_Domestic!DV49="",0,MU_390_Domestic!DV49)</f>
        <v>0</v>
      </c>
      <c r="DW49" s="11">
        <f>IF(MU_390_Domestic!DW49="",0,MU_390_Domestic!DW49)</f>
        <v>0</v>
      </c>
      <c r="DX49" s="11">
        <f>IF(MU_390_Domestic!DX49="",0,MU_390_Domestic!DX49)</f>
        <v>0</v>
      </c>
      <c r="DY49" s="11">
        <f>IF(MU_390_Domestic!DY49="",0,MU_390_Domestic!DY49)</f>
        <v>0</v>
      </c>
      <c r="DZ49" s="11">
        <f>IF(MU_390_Domestic!DZ49="",0,MU_390_Domestic!DZ49)</f>
        <v>0</v>
      </c>
      <c r="EA49" s="11">
        <f>IF(MU_390_Domestic!EA49="",0,MU_390_Domestic!EA49)</f>
        <v>0</v>
      </c>
      <c r="EB49" s="11">
        <f>IF(MU_390_Domestic!EB49="",0,MU_390_Domestic!EB49)</f>
        <v>0</v>
      </c>
      <c r="EC49" s="11">
        <f>IF(MU_390_Domestic!EC49="",0,MU_390_Domestic!EC49)</f>
        <v>0</v>
      </c>
      <c r="ED49" s="11">
        <f>IF(MU_390_Domestic!ED49="",0,MU_390_Domestic!ED49)</f>
        <v>0</v>
      </c>
      <c r="EE49" s="11">
        <f>IF(MU_390_Domestic!EE49="",0,MU_390_Domestic!EE49)</f>
        <v>0</v>
      </c>
      <c r="EF49" s="11">
        <f>IF(MU_390_Domestic!EF49="",0,MU_390_Domestic!EF49)</f>
        <v>0</v>
      </c>
      <c r="EG49" s="11">
        <f>IF(MU_390_Domestic!EG49="",0,MU_390_Domestic!EG49)</f>
        <v>9040000</v>
      </c>
      <c r="EH49" s="11">
        <f>IF(MU_390_Domestic!EH49="",0,MU_390_Domestic!EH49)</f>
        <v>0</v>
      </c>
      <c r="EI49" s="11">
        <f>IF(MU_390_Domestic!EI49="",0,MU_390_Domestic!EI49)</f>
        <v>0</v>
      </c>
      <c r="EJ49" s="11">
        <f>IF(MU_390_Domestic!EJ49="",0,MU_390_Domestic!EJ49)</f>
        <v>0</v>
      </c>
      <c r="EK49" s="11">
        <f>IF(MU_390_Domestic!EK49="",0,MU_390_Domestic!EK49)</f>
        <v>0</v>
      </c>
      <c r="EL49" s="11">
        <f>IF(MU_390_Domestic!EL49="",0,MU_390_Domestic!EL49)</f>
        <v>0</v>
      </c>
      <c r="EM49" s="11">
        <f>IF(MU_390_Domestic!EM49="",0,MU_390_Domestic!EM49)</f>
        <v>0</v>
      </c>
      <c r="EN49" s="11">
        <f>IF(MU_390_Domestic!EN49="",0,MU_390_Domestic!EN49)</f>
        <v>0</v>
      </c>
      <c r="EO49" s="11">
        <f>IF(MU_390_Domestic!EO49="",0,MU_390_Domestic!EO49)</f>
        <v>0</v>
      </c>
      <c r="EP49" s="11">
        <f>IF(MU_390_Domestic!EP49="",0,MU_390_Domestic!EP49)</f>
        <v>0</v>
      </c>
      <c r="EQ49" s="11">
        <f>IF(MU_390_Domestic!EQ49="",0,MU_390_Domestic!EQ49)</f>
        <v>0</v>
      </c>
      <c r="ER49" s="11">
        <f>IF(MU_390_Domestic!ER49="",0,MU_390_Domestic!ER49)</f>
        <v>0</v>
      </c>
      <c r="ES49" s="11">
        <f>IF(MU_390_Domestic!ES49="",0,MU_390_Domestic!ES49)</f>
        <v>0</v>
      </c>
      <c r="ET49" s="11">
        <f>IF(MU_390_Domestic!ET49="",0,MU_390_Domestic!ET49)</f>
        <v>0</v>
      </c>
      <c r="EU49" s="11">
        <f>IF(MU_390_Domestic!EU49="",0,MU_390_Domestic!EU49)</f>
        <v>0</v>
      </c>
      <c r="EV49" s="11">
        <f>IF(MU_390_Domestic!EV49="",0,MU_390_Domestic!EV49)</f>
        <v>0</v>
      </c>
      <c r="EW49" s="11">
        <f>IF(MU_390_Domestic!EW49="",0,MU_390_Domestic!EW49)</f>
        <v>0</v>
      </c>
      <c r="EX49" s="11">
        <f>IF(MU_390_Domestic!EX49="",0,MU_390_Domestic!EX49)</f>
        <v>0</v>
      </c>
      <c r="EY49" s="11">
        <f>IF(MU_390_Domestic!EY49="",0,MU_390_Domestic!EY49)</f>
        <v>0</v>
      </c>
      <c r="EZ49" s="11">
        <f>IF(MU_390_Domestic!EZ49="",0,MU_390_Domestic!EZ49)</f>
        <v>0</v>
      </c>
      <c r="FA49" s="11">
        <f>IF(MU_390_Domestic!FA49="",0,MU_390_Domestic!FA49)</f>
        <v>0</v>
      </c>
      <c r="FB49" s="11">
        <f>IF(MU_390_Domestic!FB49="",0,MU_390_Domestic!FB49)</f>
        <v>0</v>
      </c>
      <c r="FC49" s="11">
        <f>IF(MU_390_Domestic!FC49="",0,MU_390_Domestic!FC49)</f>
        <v>0</v>
      </c>
      <c r="FD49" s="11">
        <f>IF(MU_390_Domestic!FD49="",0,MU_390_Domestic!FD49)</f>
        <v>0</v>
      </c>
      <c r="FE49" s="11">
        <f>IF(MU_390_Domestic!FE49="",0,MU_390_Domestic!FE49)</f>
        <v>0</v>
      </c>
      <c r="FF49" s="11">
        <f>IF(MU_390_Domestic!FF49="",0,MU_390_Domestic!FF49)</f>
        <v>0</v>
      </c>
      <c r="FG49" s="11">
        <f>IF(MU_390_Domestic!FG49="",0,MU_390_Domestic!FG49)</f>
        <v>350000</v>
      </c>
      <c r="FH49" s="11">
        <f>IF(MU_390_Domestic!FH49="",0,MU_390_Domestic!FH49)</f>
        <v>0</v>
      </c>
      <c r="FI49" s="11">
        <f>IF(MU_390_Domestic!FI49="",0,MU_390_Domestic!FI49)</f>
        <v>0</v>
      </c>
      <c r="FJ49" s="11">
        <f>IF(MU_390_Domestic!FJ49="",0,MU_390_Domestic!FJ49)</f>
        <v>0</v>
      </c>
      <c r="FK49" s="11">
        <f>IF(MU_390_Domestic!FK49="",0,MU_390_Domestic!FK49)</f>
        <v>0</v>
      </c>
      <c r="FL49" s="11">
        <f>IF(MU_390_Domestic!FL49="",0,MU_390_Domestic!FL49)</f>
        <v>0</v>
      </c>
      <c r="FM49" s="11">
        <f>IF(MU_390_Domestic!FM49="",0,MU_390_Domestic!FM49)</f>
        <v>0</v>
      </c>
      <c r="FN49" s="11">
        <f>IF(MU_390_Domestic!FN49="",0,MU_390_Domestic!FN49)</f>
        <v>0</v>
      </c>
      <c r="FO49" s="11">
        <f>IF(MU_390_Domestic!FO49="",0,MU_390_Domestic!FO49)</f>
        <v>0</v>
      </c>
      <c r="FP49" s="11">
        <f>IF(MU_390_Domestic!FP49="",0,MU_390_Domestic!FP49)</f>
        <v>0</v>
      </c>
      <c r="FQ49" s="11">
        <f>IF(MU_390_Domestic!FQ49="",0,MU_390_Domestic!FQ49)</f>
        <v>0</v>
      </c>
      <c r="FR49" s="11">
        <f>IF(MU_390_Domestic!FR49="",0,MU_390_Domestic!FR49)</f>
        <v>0</v>
      </c>
      <c r="FS49" s="11">
        <f>IF(MU_390_Domestic!FS49="",0,MU_390_Domestic!FS49)</f>
        <v>0</v>
      </c>
      <c r="FT49" s="11">
        <f>IF(MU_390_Domestic!FT49="",0,MU_390_Domestic!FT49)</f>
        <v>0</v>
      </c>
      <c r="FU49" s="11">
        <f>IF(MU_390_Domestic!FU49="",0,MU_390_Domestic!FU49)</f>
        <v>0</v>
      </c>
      <c r="FV49" s="11">
        <f>IF(MU_390_Domestic!FV49="",0,MU_390_Domestic!FV49)</f>
        <v>0</v>
      </c>
      <c r="FW49" s="11">
        <f>IF(MU_390_Domestic!FW49="",0,MU_390_Domestic!FW49)</f>
        <v>0</v>
      </c>
      <c r="FX49" s="11">
        <f>IF(MU_390_Domestic!FX49="",0,MU_390_Domestic!FX49)</f>
        <v>0</v>
      </c>
      <c r="FY49" s="11">
        <f>IF(MU_390_Domestic!FY49="",0,MU_390_Domestic!FY49)</f>
        <v>0</v>
      </c>
      <c r="FZ49" s="11">
        <f>IF(MU_390_Domestic!FZ49="",0,MU_390_Domestic!FZ49)</f>
        <v>0</v>
      </c>
      <c r="GA49" s="11">
        <f>IF(MU_390_Domestic!GA49="",0,MU_390_Domestic!GA49)</f>
        <v>0</v>
      </c>
      <c r="GB49" s="11">
        <f>IF(MU_390_Domestic!GB49="",0,MU_390_Domestic!GB49)</f>
        <v>0</v>
      </c>
      <c r="GC49" s="11">
        <f>IF(MU_390_Domestic!GC49="",0,MU_390_Domestic!GC49)</f>
        <v>0</v>
      </c>
      <c r="GD49" s="11">
        <f>IF(MU_390_Domestic!GD49="",0,MU_390_Domestic!GD49)</f>
        <v>0</v>
      </c>
      <c r="GE49" s="11">
        <f>IF(MU_390_Domestic!GE49="",0,MU_390_Domestic!GE49)</f>
        <v>0</v>
      </c>
      <c r="GF49" s="11">
        <f>IF(MU_390_Domestic!GF49="",0,MU_390_Domestic!GF49)</f>
        <v>0</v>
      </c>
      <c r="GG49" s="11">
        <f>IF(MU_390_Domestic!GG49="",0,MU_390_Domestic!GG49)</f>
        <v>0</v>
      </c>
      <c r="GH49" s="11">
        <f>IF(MU_390_Domestic!GH49="",0,MU_390_Domestic!GH49)</f>
        <v>0</v>
      </c>
      <c r="GI49" s="11">
        <f>IF(MU_390_Domestic!GI49="",0,MU_390_Domestic!GI49)</f>
        <v>0</v>
      </c>
      <c r="GJ49" s="11">
        <f>IF(MU_390_Domestic!GJ49="",0,MU_390_Domestic!GJ49)</f>
        <v>0</v>
      </c>
      <c r="GK49" s="11">
        <f>IF(MU_390_Domestic!GK49="",0,MU_390_Domestic!GK49)</f>
        <v>0</v>
      </c>
      <c r="GL49" s="11">
        <f>IF(MU_390_Domestic!GL49="",0,MU_390_Domestic!GL49)</f>
        <v>0</v>
      </c>
      <c r="GM49" s="11">
        <f>IF(MU_390_Domestic!GM49="",0,MU_390_Domestic!GM49)</f>
        <v>0</v>
      </c>
      <c r="GN49" s="11">
        <f>IF(MU_390_Domestic!GN49="",0,MU_390_Domestic!GN49)</f>
        <v>0</v>
      </c>
      <c r="GO49" s="11">
        <f>IF(MU_390_Domestic!GO49="",0,MU_390_Domestic!GO49)</f>
        <v>0</v>
      </c>
      <c r="GP49" s="11">
        <f>IF(MU_390_Domestic!GP49="",0,MU_390_Domestic!GP49)</f>
        <v>0</v>
      </c>
      <c r="GQ49" s="11">
        <f>IF(MU_390_Domestic!GQ49="",0,MU_390_Domestic!GQ49)</f>
        <v>0</v>
      </c>
      <c r="GR49" s="11">
        <f>IF(MU_390_Domestic!GR49="",0,MU_390_Domestic!GR49)</f>
        <v>0</v>
      </c>
      <c r="GS49" s="11">
        <f>IF(MU_390_Domestic!GS49="",0,MU_390_Domestic!GS49)</f>
        <v>0</v>
      </c>
      <c r="GT49" s="11">
        <f>IF(MU_390_Domestic!GT49="",0,MU_390_Domestic!GT49)</f>
        <v>0</v>
      </c>
      <c r="GU49" s="11">
        <f>IF(MU_390_Domestic!GU49="",0,MU_390_Domestic!GU49)</f>
        <v>0</v>
      </c>
      <c r="GV49" s="11">
        <f>IF(MU_390_Domestic!GV49="",0,MU_390_Domestic!GV49)</f>
        <v>0</v>
      </c>
      <c r="GW49" s="11">
        <f>IF(MU_390_Domestic!GW49="",0,MU_390_Domestic!GW49)</f>
        <v>0</v>
      </c>
      <c r="GX49" s="11">
        <f>IF(MU_390_Domestic!GX49="",0,MU_390_Domestic!GX49)</f>
        <v>0</v>
      </c>
      <c r="GY49" s="11">
        <f>IF(MU_390_Domestic!GY49="",0,MU_390_Domestic!GY49)</f>
        <v>0</v>
      </c>
      <c r="GZ49" s="11">
        <f>IF(MU_390_Domestic!GZ49="",0,MU_390_Domestic!GZ49)</f>
        <v>0</v>
      </c>
      <c r="HA49" s="11">
        <f>IF(MU_390_Domestic!HA49="",0,MU_390_Domestic!HA49)</f>
        <v>0</v>
      </c>
      <c r="HB49" s="11">
        <f>IF(MU_390_Domestic!HB49="",0,MU_390_Domestic!HB49)</f>
        <v>0</v>
      </c>
      <c r="HC49" s="11">
        <f>IF(MU_390_Domestic!HC49="",0,MU_390_Domestic!HC49)</f>
        <v>0</v>
      </c>
      <c r="HD49" s="11">
        <f>IF(MU_390_Domestic!HD49="",0,MU_390_Domestic!HD49)</f>
        <v>0</v>
      </c>
      <c r="HE49" s="11">
        <f>IF(MU_390_Domestic!HE49="",0,MU_390_Domestic!HE49)</f>
        <v>0</v>
      </c>
      <c r="HF49" s="11">
        <f>IF(MU_390_Domestic!HF49="",0,MU_390_Domestic!HF49)</f>
        <v>0</v>
      </c>
      <c r="HG49" s="11">
        <f>IF(MU_390_Domestic!HG49="",0,MU_390_Domestic!HG49)</f>
        <v>0</v>
      </c>
      <c r="HH49" s="11">
        <f>IF(MU_390_Domestic!HH49="",0,MU_390_Domestic!HH49)</f>
        <v>0</v>
      </c>
      <c r="HI49" s="11">
        <f>IF(MU_390_Domestic!HI49="",0,MU_390_Domestic!HI49)</f>
        <v>0</v>
      </c>
      <c r="HJ49" s="11">
        <f>IF(MU_390_Domestic!HJ49="",0,MU_390_Domestic!HJ49)</f>
        <v>0</v>
      </c>
      <c r="HK49" s="11">
        <f>IF(MU_390_Domestic!HK49="",0,MU_390_Domestic!HK49)</f>
        <v>0</v>
      </c>
      <c r="HL49" s="11">
        <f>IF(MU_390_Domestic!HL49="",0,MU_390_Domestic!HL49)</f>
        <v>0</v>
      </c>
      <c r="HM49" s="11">
        <f>IF(MU_390_Domestic!HM49="",0,MU_390_Domestic!HM49)</f>
        <v>0</v>
      </c>
      <c r="HN49" s="11">
        <f>IF(MU_390_Domestic!HN49="",0,MU_390_Domestic!HN49)</f>
        <v>0</v>
      </c>
      <c r="HO49" s="11">
        <f>IF(MU_390_Domestic!HO49="",0,MU_390_Domestic!HO49)</f>
        <v>0</v>
      </c>
      <c r="HP49" s="11">
        <f>IF(MU_390_Domestic!HP49="",0,MU_390_Domestic!HP49)</f>
        <v>0</v>
      </c>
      <c r="HQ49" s="11">
        <f>IF(MU_390_Domestic!HQ49="",0,MU_390_Domestic!HQ49)</f>
        <v>0</v>
      </c>
      <c r="HR49" s="11">
        <f>IF(MU_390_Domestic!HR49="",0,MU_390_Domestic!HR49)</f>
        <v>0</v>
      </c>
      <c r="HS49" s="11">
        <f>IF(MU_390_Domestic!HS49="",0,MU_390_Domestic!HS49)</f>
        <v>0</v>
      </c>
      <c r="HT49" s="11">
        <f>IF(MU_390_Domestic!HT49="",0,MU_390_Domestic!HT49)</f>
        <v>0</v>
      </c>
      <c r="HU49" s="11">
        <f>IF(MU_390_Domestic!HU49="",0,MU_390_Domestic!HU49)</f>
        <v>0</v>
      </c>
      <c r="HV49" s="11">
        <f>IF(MU_390_Domestic!HV49="",0,MU_390_Domestic!HV49)</f>
        <v>0</v>
      </c>
      <c r="HW49" s="11">
        <f>IF(MU_390_Domestic!HW49="",0,MU_390_Domestic!HW49)</f>
        <v>0</v>
      </c>
      <c r="HX49" s="11">
        <f>IF(MU_390_Domestic!HX49="",0,MU_390_Domestic!HX49)</f>
        <v>0</v>
      </c>
      <c r="HY49" s="11">
        <f>IF(MU_390_Domestic!HY49="",0,MU_390_Domestic!HY49)</f>
        <v>0</v>
      </c>
      <c r="HZ49" s="11">
        <f>IF(MU_390_Domestic!HZ49="",0,MU_390_Domestic!HZ49)</f>
        <v>0</v>
      </c>
      <c r="IA49" s="11">
        <f>IF(MU_390_Domestic!IA49="",0,MU_390_Domestic!IA49)</f>
        <v>0</v>
      </c>
      <c r="IB49" s="11">
        <f>IF(MU_390_Domestic!IB49="",0,MU_390_Domestic!IB49)</f>
        <v>0</v>
      </c>
      <c r="IC49" s="11">
        <f>IF(MU_390_Domestic!IC49="",0,MU_390_Domestic!IC49)</f>
        <v>0</v>
      </c>
      <c r="ID49" s="11">
        <f>IF(MU_390_Domestic!ID49="",0,MU_390_Domestic!ID49)</f>
        <v>0</v>
      </c>
      <c r="IE49" s="11">
        <f>IF(MU_390_Domestic!IE49="",0,MU_390_Domestic!IE49)</f>
        <v>0</v>
      </c>
      <c r="IF49" s="11">
        <f>IF(MU_390_Domestic!IF49="",0,MU_390_Domestic!IF49)</f>
        <v>0</v>
      </c>
      <c r="IG49" s="11">
        <f>IF(MU_390_Domestic!IG49="",0,MU_390_Domestic!IG49)</f>
        <v>0</v>
      </c>
      <c r="IH49" s="11">
        <f>IF(MU_390_Domestic!IH49="",0,MU_390_Domestic!IH49)</f>
        <v>0</v>
      </c>
      <c r="II49" s="11">
        <f>IF(MU_390_Domestic!II49="",0,MU_390_Domestic!II49)</f>
        <v>0</v>
      </c>
      <c r="IJ49" s="11">
        <f>IF(MU_390_Domestic!IJ49="",0,MU_390_Domestic!IJ49)</f>
        <v>0</v>
      </c>
      <c r="IK49" s="11">
        <f>IF(MU_390_Domestic!IK49="",0,MU_390_Domestic!IK49)</f>
        <v>0</v>
      </c>
      <c r="IL49" s="11">
        <f>IF(MU_390_Domestic!IL49="",0,MU_390_Domestic!IL49)</f>
        <v>0</v>
      </c>
      <c r="IM49" s="11">
        <f>IF(MU_390_Domestic!IM49="",0,MU_390_Domestic!IM49)</f>
        <v>0</v>
      </c>
      <c r="IN49" s="11">
        <f>IF(MU_390_Domestic!IN49="",0,MU_390_Domestic!IN49)</f>
        <v>0</v>
      </c>
      <c r="IO49" s="11">
        <f>IF(MU_390_Domestic!IO49="",0,MU_390_Domestic!IO49)</f>
        <v>0</v>
      </c>
      <c r="IP49" s="11">
        <f>IF(MU_390_Domestic!IP49="",0,MU_390_Domestic!IP49)</f>
        <v>0</v>
      </c>
      <c r="IQ49" s="11">
        <f>IF(MU_390_Domestic!IQ49="",0,MU_390_Domestic!IQ49)</f>
        <v>0</v>
      </c>
      <c r="IR49" s="11">
        <f>IF(MU_390_Domestic!IR49="",0,MU_390_Domestic!IR49)</f>
        <v>0</v>
      </c>
      <c r="IS49" s="11">
        <f>IF(MU_390_Domestic!IS49="",0,MU_390_Domestic!IS49)</f>
        <v>0</v>
      </c>
      <c r="IT49" s="11">
        <f>IF(MU_390_Domestic!IT49="",0,MU_390_Domestic!IT49)</f>
        <v>0</v>
      </c>
      <c r="IU49" s="11">
        <f>IF(MU_390_Domestic!IU49="",0,MU_390_Domestic!IU49)</f>
        <v>0</v>
      </c>
      <c r="IV49" s="11">
        <f>IF(MU_390_Domestic!IV49="",0,MU_390_Domestic!IV49)</f>
        <v>0</v>
      </c>
      <c r="IW49" s="11">
        <f>IF(MU_390_Domestic!IW49="",0,MU_390_Domestic!IW49)</f>
        <v>0</v>
      </c>
      <c r="IX49" s="11">
        <f>IF(MU_390_Domestic!IX49="",0,MU_390_Domestic!IX49)</f>
        <v>0</v>
      </c>
      <c r="IY49" s="11">
        <f>IF(MU_390_Domestic!IY49="",0,MU_390_Domestic!IY49)</f>
        <v>0</v>
      </c>
      <c r="IZ49" s="11">
        <f>IF(MU_390_Domestic!IZ49="",0,MU_390_Domestic!IZ49)</f>
        <v>0</v>
      </c>
      <c r="JA49" s="11">
        <f>IF(MU_390_Domestic!JA49="",0,MU_390_Domestic!JA49)</f>
        <v>0</v>
      </c>
      <c r="JB49" s="11">
        <f>IF(MU_390_Domestic!JB49="",0,MU_390_Domestic!JB49)</f>
        <v>0</v>
      </c>
      <c r="JC49" s="11">
        <f>IF(MU_390_Domestic!JC49="",0,MU_390_Domestic!JC49)</f>
        <v>6120000</v>
      </c>
      <c r="JD49" s="11">
        <f>IF(MU_390_Domestic!JD49="",0,MU_390_Domestic!JD49)</f>
        <v>0</v>
      </c>
      <c r="JE49" s="11">
        <f>IF(MU_390_Domestic!JE49="",0,MU_390_Domestic!JE49)</f>
        <v>0</v>
      </c>
      <c r="JF49" s="11">
        <f>IF(MU_390_Domestic!JF49="",0,MU_390_Domestic!JF49)</f>
        <v>0</v>
      </c>
      <c r="JG49" s="11">
        <f>IF(MU_390_Domestic!JG49="",0,MU_390_Domestic!JG49)</f>
        <v>0</v>
      </c>
      <c r="JH49" s="11">
        <f>IF(MU_390_Domestic!JH49="",0,MU_390_Domestic!JH49)</f>
        <v>0</v>
      </c>
      <c r="JI49" s="11">
        <f>IF(MU_390_Domestic!JI49="",0,MU_390_Domestic!JI49)</f>
        <v>0</v>
      </c>
      <c r="JJ49" s="11">
        <f>IF(MU_390_Domestic!JJ49="",0,MU_390_Domestic!JJ49)</f>
        <v>0</v>
      </c>
      <c r="JK49" s="11">
        <f>IF(MU_390_Domestic!JK49="",0,MU_390_Domestic!JK49)</f>
        <v>0</v>
      </c>
      <c r="JL49" s="11">
        <f>IF(MU_390_Domestic!JL49="",0,MU_390_Domestic!JL49)</f>
        <v>0</v>
      </c>
      <c r="JM49" s="11">
        <f>IF(MU_390_Domestic!JM49="",0,MU_390_Domestic!JM49)</f>
        <v>0</v>
      </c>
      <c r="JN49" s="11">
        <f>IF(MU_390_Domestic!JN49="",0,MU_390_Domestic!JN49)</f>
        <v>0</v>
      </c>
      <c r="JO49" s="11">
        <f>IF(MU_390_Domestic!JO49="",0,MU_390_Domestic!JO49)</f>
        <v>0</v>
      </c>
      <c r="JP49" s="11">
        <f>IF(MU_390_Domestic!JP49="",0,MU_390_Domestic!JP49)</f>
        <v>0</v>
      </c>
      <c r="JQ49" s="11">
        <f>IF(MU_390_Domestic!JQ49="",0,MU_390_Domestic!JQ49)</f>
        <v>0</v>
      </c>
      <c r="JR49" s="11">
        <f>IF(MU_390_Domestic!JR49="",0,MU_390_Domestic!JR49)</f>
        <v>0</v>
      </c>
      <c r="JS49" s="11">
        <f>IF(MU_390_Domestic!JS49="",0,MU_390_Domestic!JS49)</f>
        <v>0</v>
      </c>
      <c r="JT49" s="11">
        <f>IF(MU_390_Domestic!JT49="",0,MU_390_Domestic!JT49)</f>
        <v>0</v>
      </c>
      <c r="JU49" s="11">
        <f>IF(MU_390_Domestic!JU49="",0,MU_390_Domestic!JU49)</f>
        <v>0</v>
      </c>
      <c r="JV49" s="11">
        <f>IF(MU_390_Domestic!JV49="",0,MU_390_Domestic!JV49)</f>
        <v>0</v>
      </c>
      <c r="JW49" s="11">
        <f>IF(MU_390_Domestic!JW49="",0,MU_390_Domestic!JW49)</f>
        <v>0</v>
      </c>
      <c r="JX49" s="11">
        <f>IF(MU_390_Domestic!JX49="",0,MU_390_Domestic!JX49)</f>
        <v>0</v>
      </c>
      <c r="JY49" s="11">
        <f>IF(MU_390_Domestic!JY49="",0,MU_390_Domestic!JY49)</f>
        <v>0</v>
      </c>
      <c r="JZ49" s="11">
        <f>IF(MU_390_Domestic!JZ49="",0,MU_390_Domestic!JZ49)</f>
        <v>0</v>
      </c>
      <c r="KA49" s="11">
        <f>IF(MU_390_Domestic!KA49="",0,MU_390_Domestic!KA49)</f>
        <v>0</v>
      </c>
      <c r="KB49" s="11">
        <f>IF(MU_390_Domestic!KB49="",0,MU_390_Domestic!KB49)</f>
        <v>0</v>
      </c>
      <c r="KC49" s="11">
        <f>IF(MU_390_Domestic!KC49="",0,MU_390_Domestic!KC49)</f>
        <v>0</v>
      </c>
      <c r="KD49" s="11">
        <f>IF(MU_390_Domestic!KD49="",0,MU_390_Domestic!KD49)</f>
        <v>0</v>
      </c>
      <c r="KE49" s="11">
        <f>IF(MU_390_Domestic!KE49="",0,MU_390_Domestic!KE49)</f>
        <v>0</v>
      </c>
      <c r="KF49" s="11">
        <f>IF(MU_390_Domestic!KF49="",0,MU_390_Domestic!KF49)</f>
        <v>0</v>
      </c>
      <c r="KG49" s="11">
        <f>IF(MU_390_Domestic!KG49="",0,MU_390_Domestic!KG49)</f>
        <v>0</v>
      </c>
      <c r="KH49" s="11">
        <f>IF(MU_390_Domestic!KH49="",0,MU_390_Domestic!KH49)</f>
        <v>0</v>
      </c>
      <c r="KI49" s="11">
        <f>IF(MU_390_Domestic!KI49="",0,MU_390_Domestic!KI49)</f>
        <v>0</v>
      </c>
      <c r="KJ49" s="11">
        <f>IF(MU_390_Domestic!KJ49="",0,MU_390_Domestic!KJ49)</f>
        <v>0</v>
      </c>
      <c r="KK49" s="11">
        <f>IF(MU_390_Domestic!KK49="",0,MU_390_Domestic!KK49)</f>
        <v>0</v>
      </c>
      <c r="KL49" s="11">
        <f>IF(MU_390_Domestic!KL49="",0,MU_390_Domestic!KL49)</f>
        <v>0</v>
      </c>
      <c r="KM49" s="11">
        <f>IF(MU_390_Domestic!KM49="",0,MU_390_Domestic!KM49)</f>
        <v>0</v>
      </c>
      <c r="KN49" s="11">
        <f>IF(MU_390_Domestic!KN49="",0,MU_390_Domestic!KN49)</f>
        <v>0</v>
      </c>
      <c r="KO49" s="11">
        <f>IF(MU_390_Domestic!KO49="",0,MU_390_Domestic!KO49)</f>
        <v>0</v>
      </c>
      <c r="KP49" s="11">
        <f>IF(MU_390_Domestic!KP49="",0,MU_390_Domestic!KP49)</f>
        <v>0</v>
      </c>
      <c r="KQ49" s="11">
        <f>IF(MU_390_Domestic!KQ49="",0,MU_390_Domestic!KQ49)</f>
        <v>0</v>
      </c>
      <c r="KR49" s="11">
        <f>IF(MU_390_Domestic!KR49="",0,MU_390_Domestic!KR49)</f>
        <v>0</v>
      </c>
      <c r="KS49" s="11">
        <f>IF(MU_390_Domestic!KS49="",0,MU_390_Domestic!KS49)</f>
        <v>0</v>
      </c>
      <c r="KT49" s="11">
        <f>IF(MU_390_Domestic!KT49="",0,MU_390_Domestic!KT49)</f>
        <v>0</v>
      </c>
      <c r="KU49" s="11">
        <f>IF(MU_390_Domestic!KU49="",0,MU_390_Domestic!KU49)</f>
        <v>0</v>
      </c>
      <c r="KV49" s="11">
        <f>IF(MU_390_Domestic!KV49="",0,MU_390_Domestic!KV49)</f>
        <v>0</v>
      </c>
      <c r="KW49" s="11">
        <f>IF(MU_390_Domestic!KW49="",0,MU_390_Domestic!KW49)</f>
        <v>0</v>
      </c>
      <c r="KX49" s="11">
        <f>IF(MU_390_Domestic!KX49="",0,MU_390_Domestic!KX49)</f>
        <v>0</v>
      </c>
      <c r="KY49" s="11">
        <f>IF(MU_390_Domestic!KY49="",0,MU_390_Domestic!KY49)</f>
        <v>0</v>
      </c>
      <c r="KZ49" s="11">
        <f>IF(MU_390_Domestic!KZ49="",0,MU_390_Domestic!KZ49)</f>
        <v>0</v>
      </c>
      <c r="LA49" s="11">
        <f>IF(MU_390_Domestic!LA49="",0,MU_390_Domestic!LA49)</f>
        <v>0</v>
      </c>
      <c r="LB49" s="11">
        <f>IF(MU_390_Domestic!LB49="",0,MU_390_Domestic!LB49)</f>
        <v>0</v>
      </c>
      <c r="LC49" s="11">
        <f>IF(MU_390_Domestic!LC49="",0,MU_390_Domestic!LC49)</f>
        <v>0</v>
      </c>
      <c r="LD49" s="11">
        <f>IF(MU_390_Domestic!LD49="",0,MU_390_Domestic!LD49)</f>
        <v>0</v>
      </c>
      <c r="LE49" s="11">
        <f>IF(MU_390_Domestic!LE49="",0,MU_390_Domestic!LE49)</f>
        <v>0</v>
      </c>
      <c r="LF49" s="11">
        <f>IF(MU_390_Domestic!LF49="",0,MU_390_Domestic!LF49)</f>
        <v>0</v>
      </c>
      <c r="LG49" s="11">
        <f>IF(MU_390_Domestic!LG49="",0,MU_390_Domestic!LG49)</f>
        <v>0</v>
      </c>
      <c r="LH49" s="11">
        <f>IF(MU_390_Domestic!LH49="",0,MU_390_Domestic!LH49)</f>
        <v>0</v>
      </c>
      <c r="LI49" s="11">
        <f>IF(MU_390_Domestic!LI49="",0,MU_390_Domestic!LI49)</f>
        <v>0</v>
      </c>
      <c r="LJ49" s="11">
        <f>IF(MU_390_Domestic!LJ49="",0,MU_390_Domestic!LJ49)</f>
        <v>0</v>
      </c>
      <c r="LK49" s="11">
        <f>IF(MU_390_Domestic!LK49="",0,MU_390_Domestic!LK49)</f>
        <v>0</v>
      </c>
      <c r="LL49" s="11">
        <f>IF(MU_390_Domestic!LL49="",0,MU_390_Domestic!LL49)</f>
        <v>0</v>
      </c>
      <c r="LM49" s="11">
        <f>IF(MU_390_Domestic!LM49="",0,MU_390_Domestic!LM49)</f>
        <v>0</v>
      </c>
      <c r="LN49" s="11">
        <f>IF(MU_390_Domestic!LN49="",0,MU_390_Domestic!LN49)</f>
        <v>0</v>
      </c>
      <c r="LO49" s="11">
        <f>IF(MU_390_Domestic!LO49="",0,MU_390_Domestic!LO49)</f>
        <v>0</v>
      </c>
      <c r="LP49" s="11">
        <f>IF(MU_390_Domestic!LP49="",0,MU_390_Domestic!LP49)</f>
        <v>0</v>
      </c>
      <c r="LQ49" s="11">
        <f>IF(MU_390_Domestic!LQ49="",0,MU_390_Domestic!LQ49)</f>
        <v>0</v>
      </c>
      <c r="LR49" s="11">
        <f>IF(MU_390_Domestic!LR49="",0,MU_390_Domestic!LR49)</f>
        <v>0</v>
      </c>
      <c r="LS49" s="11">
        <f>IF(MU_390_Domestic!LS49="",0,MU_390_Domestic!LS49)</f>
        <v>0</v>
      </c>
      <c r="LT49" s="11">
        <f>IF(MU_390_Domestic!LT49="",0,MU_390_Domestic!LT49)</f>
        <v>0</v>
      </c>
      <c r="LU49" s="11">
        <f>IF(MU_390_Domestic!LU49="",0,MU_390_Domestic!LU49)</f>
        <v>0</v>
      </c>
      <c r="LV49" s="11">
        <f>IF(MU_390_Domestic!LV49="",0,MU_390_Domestic!LV49)</f>
        <v>0</v>
      </c>
      <c r="LW49" s="11">
        <f>IF(MU_390_Domestic!LW49="",0,MU_390_Domestic!LW49)</f>
        <v>0</v>
      </c>
      <c r="LX49" s="11">
        <f>IF(MU_390_Domestic!LX49="",0,MU_390_Domestic!LX49)</f>
        <v>0</v>
      </c>
      <c r="LY49" s="11">
        <f>IF(MU_390_Domestic!LY49="",0,MU_390_Domestic!LY49)</f>
        <v>0</v>
      </c>
      <c r="LZ49" s="11">
        <f>IF(MU_390_Domestic!LZ49="",0,MU_390_Domestic!LZ49)</f>
        <v>0</v>
      </c>
      <c r="MA49" s="11">
        <f>IF(MU_390_Domestic!MA49="",0,MU_390_Domestic!MA49)</f>
        <v>0</v>
      </c>
      <c r="MB49" s="11">
        <f>IF(MU_390_Domestic!MB49="",0,MU_390_Domestic!MB49)</f>
        <v>0</v>
      </c>
      <c r="MC49" s="11">
        <f>IF(MU_390_Domestic!MC49="",0,MU_390_Domestic!MC49)</f>
        <v>0</v>
      </c>
      <c r="MD49" s="11">
        <f>IF(MU_390_Domestic!MD49="",0,MU_390_Domestic!MD49)</f>
        <v>0</v>
      </c>
      <c r="ME49" s="11">
        <f>IF(MU_390_Domestic!ME49="",0,MU_390_Domestic!ME49)</f>
        <v>0</v>
      </c>
      <c r="MF49" s="11">
        <f>IF(MU_390_Domestic!MF49="",0,MU_390_Domestic!MF49)</f>
        <v>0</v>
      </c>
      <c r="MG49" s="11">
        <f>IF(MU_390_Domestic!MG49="",0,MU_390_Domestic!MG49)</f>
        <v>0</v>
      </c>
      <c r="MH49" s="11">
        <f>IF(MU_390_Domestic!MH49="",0,MU_390_Domestic!MH49)</f>
        <v>0</v>
      </c>
      <c r="MI49" s="11">
        <f>IF(MU_390_Domestic!MI49="",0,MU_390_Domestic!MI49)</f>
        <v>0</v>
      </c>
      <c r="MJ49" s="11">
        <f>IF(MU_390_Domestic!MJ49="",0,MU_390_Domestic!MJ49)</f>
        <v>0</v>
      </c>
      <c r="MK49" s="11">
        <f>IF(MU_390_Domestic!MK49="",0,MU_390_Domestic!MK49)</f>
        <v>0</v>
      </c>
      <c r="ML49" s="11">
        <f>IF(MU_390_Domestic!ML49="",0,MU_390_Domestic!ML49)</f>
        <v>0</v>
      </c>
      <c r="MM49" s="11">
        <f>IF(MU_390_Domestic!MM49="",0,MU_390_Domestic!MM49)</f>
        <v>0</v>
      </c>
      <c r="MN49" s="11">
        <f>IF(MU_390_Domestic!MN49="",0,MU_390_Domestic!MN49)</f>
        <v>0</v>
      </c>
      <c r="MO49" s="11">
        <f>IF(MU_390_Domestic!MO49="",0,MU_390_Domestic!MO49)</f>
        <v>0</v>
      </c>
      <c r="MP49" s="11">
        <f>IF(MU_390_Domestic!MP49="",0,MU_390_Domestic!MP49)</f>
        <v>0</v>
      </c>
      <c r="MQ49" s="11">
        <f>IF(MU_390_Domestic!MQ49="",0,MU_390_Domestic!MQ49)</f>
        <v>0</v>
      </c>
      <c r="MR49" s="11">
        <f>IF(MU_390_Domestic!MR49="",0,MU_390_Domestic!MR49)</f>
        <v>0</v>
      </c>
      <c r="MS49" s="11">
        <f>IF(MU_390_Domestic!MS49="",0,MU_390_Domestic!MS49)</f>
        <v>0</v>
      </c>
      <c r="MT49" s="11">
        <f>IF(MU_390_Domestic!MT49="",0,MU_390_Domestic!MT49)</f>
        <v>0</v>
      </c>
      <c r="MU49" s="11">
        <f>IF(MU_390_Domestic!MU49="",0,MU_390_Domestic!MU49)</f>
        <v>0</v>
      </c>
      <c r="MV49" s="11">
        <f>IF(MU_390_Domestic!MV49="",0,MU_390_Domestic!MV49)</f>
        <v>0</v>
      </c>
      <c r="MW49" s="11">
        <f>IF(MU_390_Domestic!MW49="",0,MU_390_Domestic!MW49)</f>
        <v>0</v>
      </c>
      <c r="MX49" s="11">
        <f>IF(MU_390_Domestic!MX49="",0,MU_390_Domestic!MX49)</f>
        <v>0</v>
      </c>
      <c r="MY49" s="11">
        <f>IF(MU_390_Domestic!MY49="",0,MU_390_Domestic!MY49)</f>
        <v>0</v>
      </c>
      <c r="MZ49" s="11">
        <f>IF(MU_390_Domestic!MZ49="",0,MU_390_Domestic!MZ49)</f>
        <v>0</v>
      </c>
      <c r="NA49" s="11">
        <f>IF(MU_390_Domestic!NA49="",0,MU_390_Domestic!NA49)</f>
        <v>0</v>
      </c>
      <c r="NB49" s="11">
        <f>IF(MU_390_Domestic!NB49="",0,MU_390_Domestic!NB49)</f>
        <v>0</v>
      </c>
      <c r="NC49" s="11">
        <f>IF(MU_390_Domestic!NC49="",0,MU_390_Domestic!NC49)</f>
        <v>0</v>
      </c>
      <c r="ND49" s="11">
        <f>IF(MU_390_Domestic!ND49="",0,MU_390_Domestic!ND49)</f>
        <v>0</v>
      </c>
      <c r="NE49" s="11">
        <f>IF(MU_390_Domestic!NE49="",0,MU_390_Domestic!NE49)</f>
        <v>0</v>
      </c>
      <c r="NF49" s="11">
        <f>IF(MU_390_Domestic!NF49="",0,MU_390_Domestic!NF49)</f>
        <v>0</v>
      </c>
      <c r="NG49" s="11">
        <f>IF(MU_390_Domestic!NG49="",0,MU_390_Domestic!NG49)</f>
        <v>0</v>
      </c>
      <c r="NH49" s="11">
        <f>IF(MU_390_Domestic!NH49="",0,MU_390_Domestic!NH49)</f>
        <v>0</v>
      </c>
      <c r="NI49" s="11">
        <f>IF(MU_390_Domestic!NI49="",0,MU_390_Domestic!NI49)</f>
        <v>0</v>
      </c>
      <c r="NJ49" s="11">
        <f>IF(MU_390_Domestic!NJ49="",0,MU_390_Domestic!NJ49)</f>
        <v>0</v>
      </c>
      <c r="NK49" s="11">
        <f>IF(MU_390_Domestic!NK49="",0,MU_390_Domestic!NK49)</f>
        <v>0</v>
      </c>
      <c r="NL49" s="11">
        <f>IF(MU_390_Domestic!NL49="",0,MU_390_Domestic!NL49)</f>
        <v>0</v>
      </c>
      <c r="NM49" s="11">
        <f>IF(MU_390_Domestic!NM49="",0,MU_390_Domestic!NM49)</f>
        <v>0</v>
      </c>
      <c r="NN49" s="11">
        <f>IF(MU_390_Domestic!NN49="",0,MU_390_Domestic!NN49)</f>
        <v>0</v>
      </c>
      <c r="NO49" s="11">
        <f>IF(MU_390_Domestic!NO49="",0,MU_390_Domestic!NO49)</f>
        <v>0</v>
      </c>
      <c r="NP49" s="11">
        <f>IF(MU_390_Domestic!NP49="",0,MU_390_Domestic!NP49)</f>
        <v>0</v>
      </c>
      <c r="NQ49" s="11">
        <f>IF(MU_390_Domestic!NQ49="",0,MU_390_Domestic!NQ49)</f>
        <v>0</v>
      </c>
      <c r="NR49" s="11">
        <f>IF(MU_390_Domestic!NR49="",0,MU_390_Domestic!NR49)</f>
        <v>0</v>
      </c>
      <c r="NS49" s="11">
        <f>IF(MU_390_Domestic!NS49="",0,MU_390_Domestic!NS49)</f>
        <v>0</v>
      </c>
      <c r="NT49" s="11">
        <f>IF(MU_390_Domestic!NT49="",0,MU_390_Domestic!NT49)</f>
        <v>0</v>
      </c>
      <c r="NU49" s="11">
        <f>IF(MU_390_Domestic!NU49="",0,MU_390_Domestic!NU49)</f>
        <v>0</v>
      </c>
      <c r="NV49" s="11">
        <f>IF(MU_390_Domestic!NV49="",0,MU_390_Domestic!NV49)</f>
        <v>0</v>
      </c>
      <c r="NW49" s="11">
        <f>IF(MU_390_Domestic!NW49="",0,MU_390_Domestic!NW49)</f>
        <v>0</v>
      </c>
      <c r="NX49" s="11">
        <f>IF(MU_390_Domestic!NX49="",0,MU_390_Domestic!NX49)</f>
        <v>0</v>
      </c>
      <c r="NY49" s="11">
        <f>IF(MU_390_Domestic!NY49="",0,MU_390_Domestic!NY49)</f>
        <v>0</v>
      </c>
      <c r="NZ49" s="11">
        <f>IF(MU_390_Domestic!NZ49="",0,MU_390_Domestic!NZ49)</f>
        <v>0</v>
      </c>
      <c r="OA49" s="11">
        <f>IF(MU_390_Domestic!OA49="",0,MU_390_Domestic!OA49)</f>
        <v>0</v>
      </c>
      <c r="OB49" s="11">
        <f>IF(MU_390_Domestic!OB49="",0,MU_390_Domestic!OB49)</f>
        <v>0</v>
      </c>
      <c r="OC49" s="13">
        <f t="shared" si="3"/>
        <v>15510000</v>
      </c>
      <c r="OD49" s="11">
        <f>W_DirectConsumption_Total!E49</f>
        <v>0</v>
      </c>
      <c r="OE49" s="11">
        <f t="shared" si="1"/>
        <v>15510000</v>
      </c>
      <c r="OG49" s="11">
        <f t="shared" si="2"/>
        <v>-15510000</v>
      </c>
    </row>
    <row r="50" spans="1:397">
      <c r="A50" s="9" t="s">
        <v>842</v>
      </c>
      <c r="B50" s="9" t="s">
        <v>843</v>
      </c>
      <c r="C50" s="11">
        <f>IF(MU_390_Domestic!C50="",0,MU_390_Domestic!C50)</f>
        <v>0</v>
      </c>
      <c r="D50" s="11">
        <f>IF(MU_390_Domestic!D50="",0,MU_390_Domestic!D50)</f>
        <v>0</v>
      </c>
      <c r="E50" s="11">
        <f>IF(MU_390_Domestic!E50="",0,MU_390_Domestic!E50)</f>
        <v>0</v>
      </c>
      <c r="F50" s="11">
        <f>IF(MU_390_Domestic!F50="",0,MU_390_Domestic!F50)</f>
        <v>0</v>
      </c>
      <c r="G50" s="11">
        <f>IF(MU_390_Domestic!G50="",0,MU_390_Domestic!G50)</f>
        <v>0</v>
      </c>
      <c r="H50" s="11">
        <f>IF(MU_390_Domestic!H50="",0,MU_390_Domestic!H50)</f>
        <v>0</v>
      </c>
      <c r="I50" s="11">
        <f>IF(MU_390_Domestic!I50="",0,MU_390_Domestic!I50)</f>
        <v>0</v>
      </c>
      <c r="J50" s="11">
        <f>IF(MU_390_Domestic!J50="",0,MU_390_Domestic!J50)</f>
        <v>0</v>
      </c>
      <c r="K50" s="11">
        <f>IF(MU_390_Domestic!K50="",0,MU_390_Domestic!K50)</f>
        <v>0</v>
      </c>
      <c r="L50" s="11">
        <f>IF(MU_390_Domestic!L50="",0,MU_390_Domestic!L50)</f>
        <v>0</v>
      </c>
      <c r="M50" s="11">
        <f>IF(MU_390_Domestic!M50="",0,MU_390_Domestic!M50)</f>
        <v>0</v>
      </c>
      <c r="N50" s="11">
        <f>IF(MU_390_Domestic!N50="",0,MU_390_Domestic!N50)</f>
        <v>0</v>
      </c>
      <c r="O50" s="11">
        <f>IF(MU_390_Domestic!O50="",0,MU_390_Domestic!O50)</f>
        <v>0</v>
      </c>
      <c r="P50" s="11">
        <f>IF(MU_390_Domestic!P50="",0,MU_390_Domestic!P50)</f>
        <v>0</v>
      </c>
      <c r="Q50" s="11">
        <f>IF(MU_390_Domestic!Q50="",0,MU_390_Domestic!Q50)</f>
        <v>0</v>
      </c>
      <c r="R50" s="11">
        <f>IF(MU_390_Domestic!R50="",0,MU_390_Domestic!R50)</f>
        <v>0</v>
      </c>
      <c r="S50" s="11">
        <f>IF(MU_390_Domestic!S50="",0,MU_390_Domestic!S50)</f>
        <v>0</v>
      </c>
      <c r="T50" s="11">
        <f>IF(MU_390_Domestic!T50="",0,MU_390_Domestic!T50)</f>
        <v>0</v>
      </c>
      <c r="U50" s="11">
        <f>IF(MU_390_Domestic!U50="",0,MU_390_Domestic!U50)</f>
        <v>0</v>
      </c>
      <c r="V50" s="11">
        <f>IF(MU_390_Domestic!V50="",0,MU_390_Domestic!V50)</f>
        <v>0</v>
      </c>
      <c r="W50" s="11">
        <f>IF(MU_390_Domestic!W50="",0,MU_390_Domestic!W50)</f>
        <v>0</v>
      </c>
      <c r="X50" s="11">
        <f>IF(MU_390_Domestic!X50="",0,MU_390_Domestic!X50)</f>
        <v>0</v>
      </c>
      <c r="Y50" s="11">
        <f>IF(MU_390_Domestic!Y50="",0,MU_390_Domestic!Y50)</f>
        <v>0</v>
      </c>
      <c r="Z50" s="11">
        <f>IF(MU_390_Domestic!Z50="",0,MU_390_Domestic!Z50)</f>
        <v>0</v>
      </c>
      <c r="AA50" s="11">
        <f>IF(MU_390_Domestic!AA50="",0,MU_390_Domestic!AA50)</f>
        <v>0</v>
      </c>
      <c r="AB50" s="11">
        <f>IF(MU_390_Domestic!AB50="",0,MU_390_Domestic!AB50)</f>
        <v>0</v>
      </c>
      <c r="AC50" s="11">
        <f>IF(MU_390_Domestic!AC50="",0,MU_390_Domestic!AC50)</f>
        <v>0</v>
      </c>
      <c r="AD50" s="11">
        <f>IF(MU_390_Domestic!AD50="",0,MU_390_Domestic!AD50)</f>
        <v>0</v>
      </c>
      <c r="AE50" s="11">
        <f>IF(MU_390_Domestic!AE50="",0,MU_390_Domestic!AE50)</f>
        <v>0</v>
      </c>
      <c r="AF50" s="11">
        <f>IF(MU_390_Domestic!AF50="",0,MU_390_Domestic!AF50)</f>
        <v>0</v>
      </c>
      <c r="AG50" s="11">
        <f>IF(MU_390_Domestic!AG50="",0,MU_390_Domestic!AG50)</f>
        <v>0</v>
      </c>
      <c r="AH50" s="11">
        <f>IF(MU_390_Domestic!AH50="",0,MU_390_Domestic!AH50)</f>
        <v>0</v>
      </c>
      <c r="AI50" s="11">
        <f>IF(MU_390_Domestic!AI50="",0,MU_390_Domestic!AI50)</f>
        <v>0</v>
      </c>
      <c r="AJ50" s="11">
        <f>IF(MU_390_Domestic!AJ50="",0,MU_390_Domestic!AJ50)</f>
        <v>0</v>
      </c>
      <c r="AK50" s="11">
        <f>IF(MU_390_Domestic!AK50="",0,MU_390_Domestic!AK50)</f>
        <v>0</v>
      </c>
      <c r="AL50" s="11">
        <f>IF(MU_390_Domestic!AL50="",0,MU_390_Domestic!AL50)</f>
        <v>0</v>
      </c>
      <c r="AM50" s="11">
        <f>IF(MU_390_Domestic!AM50="",0,MU_390_Domestic!AM50)</f>
        <v>0</v>
      </c>
      <c r="AN50" s="11">
        <f>IF(MU_390_Domestic!AN50="",0,MU_390_Domestic!AN50)</f>
        <v>0</v>
      </c>
      <c r="AO50" s="11">
        <f>IF(MU_390_Domestic!AO50="",0,MU_390_Domestic!AO50)</f>
        <v>0</v>
      </c>
      <c r="AP50" s="11">
        <f>IF(MU_390_Domestic!AP50="",0,MU_390_Domestic!AP50)</f>
        <v>0</v>
      </c>
      <c r="AQ50" s="11">
        <f>IF(MU_390_Domestic!AQ50="",0,MU_390_Domestic!AQ50)</f>
        <v>0</v>
      </c>
      <c r="AR50" s="11">
        <f>IF(MU_390_Domestic!AR50="",0,MU_390_Domestic!AR50)</f>
        <v>0</v>
      </c>
      <c r="AS50" s="11">
        <f>IF(MU_390_Domestic!AS50="",0,MU_390_Domestic!AS50)</f>
        <v>0</v>
      </c>
      <c r="AT50" s="11">
        <f>IF(MU_390_Domestic!AT50="",0,MU_390_Domestic!AT50)</f>
        <v>0</v>
      </c>
      <c r="AU50" s="11">
        <f>IF(MU_390_Domestic!AU50="",0,MU_390_Domestic!AU50)</f>
        <v>0</v>
      </c>
      <c r="AV50" s="11">
        <f>IF(MU_390_Domestic!AV50="",0,MU_390_Domestic!AV50)</f>
        <v>0</v>
      </c>
      <c r="AW50" s="11">
        <f>IF(MU_390_Domestic!AW50="",0,MU_390_Domestic!AW50)</f>
        <v>0</v>
      </c>
      <c r="AX50" s="11">
        <f>IF(MU_390_Domestic!AX50="",0,MU_390_Domestic!AX50)</f>
        <v>0</v>
      </c>
      <c r="AY50" s="11">
        <f>IF(MU_390_Domestic!AY50="",0,MU_390_Domestic!AY50)</f>
        <v>0</v>
      </c>
      <c r="AZ50" s="11">
        <f>IF(MU_390_Domestic!AZ50="",0,MU_390_Domestic!AZ50)</f>
        <v>0</v>
      </c>
      <c r="BA50" s="11">
        <f>IF(MU_390_Domestic!BA50="",0,MU_390_Domestic!BA50)</f>
        <v>0</v>
      </c>
      <c r="BB50" s="11">
        <f>IF(MU_390_Domestic!BB50="",0,MU_390_Domestic!BB50)</f>
        <v>0</v>
      </c>
      <c r="BC50" s="11">
        <f>IF(MU_390_Domestic!BC50="",0,MU_390_Domestic!BC50)</f>
        <v>0</v>
      </c>
      <c r="BD50" s="11">
        <f>IF(MU_390_Domestic!BD50="",0,MU_390_Domestic!BD50)</f>
        <v>0</v>
      </c>
      <c r="BE50" s="11">
        <f>IF(MU_390_Domestic!BE50="",0,MU_390_Domestic!BE50)</f>
        <v>0</v>
      </c>
      <c r="BF50" s="11">
        <f>IF(MU_390_Domestic!BF50="",0,MU_390_Domestic!BF50)</f>
        <v>0</v>
      </c>
      <c r="BG50" s="11">
        <f>IF(MU_390_Domestic!BG50="",0,MU_390_Domestic!BG50)</f>
        <v>0</v>
      </c>
      <c r="BH50" s="11">
        <f>IF(MU_390_Domestic!BH50="",0,MU_390_Domestic!BH50)</f>
        <v>0</v>
      </c>
      <c r="BI50" s="11">
        <f>IF(MU_390_Domestic!BI50="",0,MU_390_Domestic!BI50)</f>
        <v>0</v>
      </c>
      <c r="BJ50" s="11">
        <f>IF(MU_390_Domestic!BJ50="",0,MU_390_Domestic!BJ50)</f>
        <v>0</v>
      </c>
      <c r="BK50" s="11">
        <f>IF(MU_390_Domestic!BK50="",0,MU_390_Domestic!BK50)</f>
        <v>0</v>
      </c>
      <c r="BL50" s="11">
        <f>IF(MU_390_Domestic!BL50="",0,MU_390_Domestic!BL50)</f>
        <v>0</v>
      </c>
      <c r="BM50" s="11">
        <f>IF(MU_390_Domestic!BM50="",0,MU_390_Domestic!BM50)</f>
        <v>0</v>
      </c>
      <c r="BN50" s="11">
        <f>IF(MU_390_Domestic!BN50="",0,MU_390_Domestic!BN50)</f>
        <v>0</v>
      </c>
      <c r="BO50" s="11">
        <f>IF(MU_390_Domestic!BO50="",0,MU_390_Domestic!BO50)</f>
        <v>0</v>
      </c>
      <c r="BP50" s="11">
        <f>IF(MU_390_Domestic!BP50="",0,MU_390_Domestic!BP50)</f>
        <v>0</v>
      </c>
      <c r="BQ50" s="11">
        <f>IF(MU_390_Domestic!BQ50="",0,MU_390_Domestic!BQ50)</f>
        <v>0</v>
      </c>
      <c r="BR50" s="11">
        <f>IF(MU_390_Domestic!BR50="",0,MU_390_Domestic!BR50)</f>
        <v>0</v>
      </c>
      <c r="BS50" s="11">
        <f>IF(MU_390_Domestic!BS50="",0,MU_390_Domestic!BS50)</f>
        <v>0</v>
      </c>
      <c r="BT50" s="11">
        <f>IF(MU_390_Domestic!BT50="",0,MU_390_Domestic!BT50)</f>
        <v>0</v>
      </c>
      <c r="BU50" s="11">
        <f>IF(MU_390_Domestic!BU50="",0,MU_390_Domestic!BU50)</f>
        <v>0</v>
      </c>
      <c r="BV50" s="11">
        <f>IF(MU_390_Domestic!BV50="",0,MU_390_Domestic!BV50)</f>
        <v>0</v>
      </c>
      <c r="BW50" s="11">
        <f>IF(MU_390_Domestic!BW50="",0,MU_390_Domestic!BW50)</f>
        <v>0</v>
      </c>
      <c r="BX50" s="11">
        <f>IF(MU_390_Domestic!BX50="",0,MU_390_Domestic!BX50)</f>
        <v>0</v>
      </c>
      <c r="BY50" s="11">
        <f>IF(MU_390_Domestic!BY50="",0,MU_390_Domestic!BY50)</f>
        <v>0</v>
      </c>
      <c r="BZ50" s="11">
        <f>IF(MU_390_Domestic!BZ50="",0,MU_390_Domestic!BZ50)</f>
        <v>0</v>
      </c>
      <c r="CA50" s="11">
        <f>IF(MU_390_Domestic!CA50="",0,MU_390_Domestic!CA50)</f>
        <v>0</v>
      </c>
      <c r="CB50" s="11">
        <f>IF(MU_390_Domestic!CB50="",0,MU_390_Domestic!CB50)</f>
        <v>0</v>
      </c>
      <c r="CC50" s="11">
        <f>IF(MU_390_Domestic!CC50="",0,MU_390_Domestic!CC50)</f>
        <v>0</v>
      </c>
      <c r="CD50" s="11">
        <f>IF(MU_390_Domestic!CD50="",0,MU_390_Domestic!CD50)</f>
        <v>0</v>
      </c>
      <c r="CE50" s="11">
        <f>IF(MU_390_Domestic!CE50="",0,MU_390_Domestic!CE50)</f>
        <v>0</v>
      </c>
      <c r="CF50" s="11">
        <f>IF(MU_390_Domestic!CF50="",0,MU_390_Domestic!CF50)</f>
        <v>0</v>
      </c>
      <c r="CG50" s="11">
        <f>IF(MU_390_Domestic!CG50="",0,MU_390_Domestic!CG50)</f>
        <v>0</v>
      </c>
      <c r="CH50" s="11">
        <f>IF(MU_390_Domestic!CH50="",0,MU_390_Domestic!CH50)</f>
        <v>0</v>
      </c>
      <c r="CI50" s="11">
        <f>IF(MU_390_Domestic!CI50="",0,MU_390_Domestic!CI50)</f>
        <v>0</v>
      </c>
      <c r="CJ50" s="11">
        <f>IF(MU_390_Domestic!CJ50="",0,MU_390_Domestic!CJ50)</f>
        <v>0</v>
      </c>
      <c r="CK50" s="11">
        <f>IF(MU_390_Domestic!CK50="",0,MU_390_Domestic!CK50)</f>
        <v>1240000</v>
      </c>
      <c r="CL50" s="11">
        <f>IF(MU_390_Domestic!CL50="",0,MU_390_Domestic!CL50)</f>
        <v>0</v>
      </c>
      <c r="CM50" s="11">
        <f>IF(MU_390_Domestic!CM50="",0,MU_390_Domestic!CM50)</f>
        <v>0</v>
      </c>
      <c r="CN50" s="11">
        <f>IF(MU_390_Domestic!CN50="",0,MU_390_Domestic!CN50)</f>
        <v>0</v>
      </c>
      <c r="CO50" s="11">
        <f>IF(MU_390_Domestic!CO50="",0,MU_390_Domestic!CO50)</f>
        <v>0</v>
      </c>
      <c r="CP50" s="11">
        <f>IF(MU_390_Domestic!CP50="",0,MU_390_Domestic!CP50)</f>
        <v>0</v>
      </c>
      <c r="CQ50" s="11">
        <f>IF(MU_390_Domestic!CQ50="",0,MU_390_Domestic!CQ50)</f>
        <v>0</v>
      </c>
      <c r="CR50" s="11">
        <f>IF(MU_390_Domestic!CR50="",0,MU_390_Domestic!CR50)</f>
        <v>0</v>
      </c>
      <c r="CS50" s="11">
        <f>IF(MU_390_Domestic!CS50="",0,MU_390_Domestic!CS50)</f>
        <v>0</v>
      </c>
      <c r="CT50" s="11">
        <f>IF(MU_390_Domestic!CT50="",0,MU_390_Domestic!CT50)</f>
        <v>0</v>
      </c>
      <c r="CU50" s="11">
        <f>IF(MU_390_Domestic!CU50="",0,MU_390_Domestic!CU50)</f>
        <v>0</v>
      </c>
      <c r="CV50" s="11">
        <f>IF(MU_390_Domestic!CV50="",0,MU_390_Domestic!CV50)</f>
        <v>0</v>
      </c>
      <c r="CW50" s="11">
        <f>IF(MU_390_Domestic!CW50="",0,MU_390_Domestic!CW50)</f>
        <v>0</v>
      </c>
      <c r="CX50" s="11">
        <f>IF(MU_390_Domestic!CX50="",0,MU_390_Domestic!CX50)</f>
        <v>0</v>
      </c>
      <c r="CY50" s="11">
        <f>IF(MU_390_Domestic!CY50="",0,MU_390_Domestic!CY50)</f>
        <v>0</v>
      </c>
      <c r="CZ50" s="11">
        <f>IF(MU_390_Domestic!CZ50="",0,MU_390_Domestic!CZ50)</f>
        <v>0</v>
      </c>
      <c r="DA50" s="11">
        <f>IF(MU_390_Domestic!DA50="",0,MU_390_Domestic!DA50)</f>
        <v>0</v>
      </c>
      <c r="DB50" s="11">
        <f>IF(MU_390_Domestic!DB50="",0,MU_390_Domestic!DB50)</f>
        <v>0</v>
      </c>
      <c r="DC50" s="11">
        <f>IF(MU_390_Domestic!DC50="",0,MU_390_Domestic!DC50)</f>
        <v>0</v>
      </c>
      <c r="DD50" s="11">
        <f>IF(MU_390_Domestic!DD50="",0,MU_390_Domestic!DD50)</f>
        <v>0</v>
      </c>
      <c r="DE50" s="11">
        <f>IF(MU_390_Domestic!DE50="",0,MU_390_Domestic!DE50)</f>
        <v>0</v>
      </c>
      <c r="DF50" s="11">
        <f>IF(MU_390_Domestic!DF50="",0,MU_390_Domestic!DF50)</f>
        <v>0</v>
      </c>
      <c r="DG50" s="11">
        <f>IF(MU_390_Domestic!DG50="",0,MU_390_Domestic!DG50)</f>
        <v>0</v>
      </c>
      <c r="DH50" s="11">
        <f>IF(MU_390_Domestic!DH50="",0,MU_390_Domestic!DH50)</f>
        <v>0</v>
      </c>
      <c r="DI50" s="11">
        <f>IF(MU_390_Domestic!DI50="",0,MU_390_Domestic!DI50)</f>
        <v>0</v>
      </c>
      <c r="DJ50" s="11">
        <f>IF(MU_390_Domestic!DJ50="",0,MU_390_Domestic!DJ50)</f>
        <v>0</v>
      </c>
      <c r="DK50" s="11">
        <f>IF(MU_390_Domestic!DK50="",0,MU_390_Domestic!DK50)</f>
        <v>0</v>
      </c>
      <c r="DL50" s="11">
        <f>IF(MU_390_Domestic!DL50="",0,MU_390_Domestic!DL50)</f>
        <v>0</v>
      </c>
      <c r="DM50" s="11">
        <f>IF(MU_390_Domestic!DM50="",0,MU_390_Domestic!DM50)</f>
        <v>0</v>
      </c>
      <c r="DN50" s="11">
        <f>IF(MU_390_Domestic!DN50="",0,MU_390_Domestic!DN50)</f>
        <v>0</v>
      </c>
      <c r="DO50" s="11">
        <f>IF(MU_390_Domestic!DO50="",0,MU_390_Domestic!DO50)</f>
        <v>0</v>
      </c>
      <c r="DP50" s="11">
        <f>IF(MU_390_Domestic!DP50="",0,MU_390_Domestic!DP50)</f>
        <v>0</v>
      </c>
      <c r="DQ50" s="11">
        <f>IF(MU_390_Domestic!DQ50="",0,MU_390_Domestic!DQ50)</f>
        <v>0</v>
      </c>
      <c r="DR50" s="11">
        <f>IF(MU_390_Domestic!DR50="",0,MU_390_Domestic!DR50)</f>
        <v>0</v>
      </c>
      <c r="DS50" s="11">
        <f>IF(MU_390_Domestic!DS50="",0,MU_390_Domestic!DS50)</f>
        <v>0</v>
      </c>
      <c r="DT50" s="11">
        <f>IF(MU_390_Domestic!DT50="",0,MU_390_Domestic!DT50)</f>
        <v>0</v>
      </c>
      <c r="DU50" s="11">
        <f>IF(MU_390_Domestic!DU50="",0,MU_390_Domestic!DU50)</f>
        <v>0</v>
      </c>
      <c r="DV50" s="11">
        <f>IF(MU_390_Domestic!DV50="",0,MU_390_Domestic!DV50)</f>
        <v>0</v>
      </c>
      <c r="DW50" s="11">
        <f>IF(MU_390_Domestic!DW50="",0,MU_390_Domestic!DW50)</f>
        <v>0</v>
      </c>
      <c r="DX50" s="11">
        <f>IF(MU_390_Domestic!DX50="",0,MU_390_Domestic!DX50)</f>
        <v>0</v>
      </c>
      <c r="DY50" s="11">
        <f>IF(MU_390_Domestic!DY50="",0,MU_390_Domestic!DY50)</f>
        <v>0</v>
      </c>
      <c r="DZ50" s="11">
        <f>IF(MU_390_Domestic!DZ50="",0,MU_390_Domestic!DZ50)</f>
        <v>0</v>
      </c>
      <c r="EA50" s="11">
        <f>IF(MU_390_Domestic!EA50="",0,MU_390_Domestic!EA50)</f>
        <v>0</v>
      </c>
      <c r="EB50" s="11">
        <f>IF(MU_390_Domestic!EB50="",0,MU_390_Domestic!EB50)</f>
        <v>0</v>
      </c>
      <c r="EC50" s="11">
        <f>IF(MU_390_Domestic!EC50="",0,MU_390_Domestic!EC50)</f>
        <v>0</v>
      </c>
      <c r="ED50" s="11">
        <f>IF(MU_390_Domestic!ED50="",0,MU_390_Domestic!ED50)</f>
        <v>0</v>
      </c>
      <c r="EE50" s="11">
        <f>IF(MU_390_Domestic!EE50="",0,MU_390_Domestic!EE50)</f>
        <v>0</v>
      </c>
      <c r="EF50" s="11">
        <f>IF(MU_390_Domestic!EF50="",0,MU_390_Domestic!EF50)</f>
        <v>0</v>
      </c>
      <c r="EG50" s="11">
        <f>IF(MU_390_Domestic!EG50="",0,MU_390_Domestic!EG50)</f>
        <v>2930000</v>
      </c>
      <c r="EH50" s="11">
        <f>IF(MU_390_Domestic!EH50="",0,MU_390_Domestic!EH50)</f>
        <v>0</v>
      </c>
      <c r="EI50" s="11">
        <f>IF(MU_390_Domestic!EI50="",0,MU_390_Domestic!EI50)</f>
        <v>0</v>
      </c>
      <c r="EJ50" s="11">
        <f>IF(MU_390_Domestic!EJ50="",0,MU_390_Domestic!EJ50)</f>
        <v>0</v>
      </c>
      <c r="EK50" s="11">
        <f>IF(MU_390_Domestic!EK50="",0,MU_390_Domestic!EK50)</f>
        <v>0</v>
      </c>
      <c r="EL50" s="11">
        <f>IF(MU_390_Domestic!EL50="",0,MU_390_Domestic!EL50)</f>
        <v>0</v>
      </c>
      <c r="EM50" s="11">
        <f>IF(MU_390_Domestic!EM50="",0,MU_390_Domestic!EM50)</f>
        <v>0</v>
      </c>
      <c r="EN50" s="11">
        <f>IF(MU_390_Domestic!EN50="",0,MU_390_Domestic!EN50)</f>
        <v>0</v>
      </c>
      <c r="EO50" s="11">
        <f>IF(MU_390_Domestic!EO50="",0,MU_390_Domestic!EO50)</f>
        <v>0</v>
      </c>
      <c r="EP50" s="11">
        <f>IF(MU_390_Domestic!EP50="",0,MU_390_Domestic!EP50)</f>
        <v>0</v>
      </c>
      <c r="EQ50" s="11">
        <f>IF(MU_390_Domestic!EQ50="",0,MU_390_Domestic!EQ50)</f>
        <v>0</v>
      </c>
      <c r="ER50" s="11">
        <f>IF(MU_390_Domestic!ER50="",0,MU_390_Domestic!ER50)</f>
        <v>0</v>
      </c>
      <c r="ES50" s="11">
        <f>IF(MU_390_Domestic!ES50="",0,MU_390_Domestic!ES50)</f>
        <v>0</v>
      </c>
      <c r="ET50" s="11">
        <f>IF(MU_390_Domestic!ET50="",0,MU_390_Domestic!ET50)</f>
        <v>0</v>
      </c>
      <c r="EU50" s="11">
        <f>IF(MU_390_Domestic!EU50="",0,MU_390_Domestic!EU50)</f>
        <v>0</v>
      </c>
      <c r="EV50" s="11">
        <f>IF(MU_390_Domestic!EV50="",0,MU_390_Domestic!EV50)</f>
        <v>0</v>
      </c>
      <c r="EW50" s="11">
        <f>IF(MU_390_Domestic!EW50="",0,MU_390_Domestic!EW50)</f>
        <v>0</v>
      </c>
      <c r="EX50" s="11">
        <f>IF(MU_390_Domestic!EX50="",0,MU_390_Domestic!EX50)</f>
        <v>0</v>
      </c>
      <c r="EY50" s="11">
        <f>IF(MU_390_Domestic!EY50="",0,MU_390_Domestic!EY50)</f>
        <v>0</v>
      </c>
      <c r="EZ50" s="11">
        <f>IF(MU_390_Domestic!EZ50="",0,MU_390_Domestic!EZ50)</f>
        <v>0</v>
      </c>
      <c r="FA50" s="11">
        <f>IF(MU_390_Domestic!FA50="",0,MU_390_Domestic!FA50)</f>
        <v>0</v>
      </c>
      <c r="FB50" s="11">
        <f>IF(MU_390_Domestic!FB50="",0,MU_390_Domestic!FB50)</f>
        <v>0</v>
      </c>
      <c r="FC50" s="11">
        <f>IF(MU_390_Domestic!FC50="",0,MU_390_Domestic!FC50)</f>
        <v>0</v>
      </c>
      <c r="FD50" s="11">
        <f>IF(MU_390_Domestic!FD50="",0,MU_390_Domestic!FD50)</f>
        <v>0</v>
      </c>
      <c r="FE50" s="11">
        <f>IF(MU_390_Domestic!FE50="",0,MU_390_Domestic!FE50)</f>
        <v>0</v>
      </c>
      <c r="FF50" s="11">
        <f>IF(MU_390_Domestic!FF50="",0,MU_390_Domestic!FF50)</f>
        <v>0</v>
      </c>
      <c r="FG50" s="11">
        <f>IF(MU_390_Domestic!FG50="",0,MU_390_Domestic!FG50)</f>
        <v>130000</v>
      </c>
      <c r="FH50" s="11">
        <f>IF(MU_390_Domestic!FH50="",0,MU_390_Domestic!FH50)</f>
        <v>0</v>
      </c>
      <c r="FI50" s="11">
        <f>IF(MU_390_Domestic!FI50="",0,MU_390_Domestic!FI50)</f>
        <v>0</v>
      </c>
      <c r="FJ50" s="11">
        <f>IF(MU_390_Domestic!FJ50="",0,MU_390_Domestic!FJ50)</f>
        <v>0</v>
      </c>
      <c r="FK50" s="11">
        <f>IF(MU_390_Domestic!FK50="",0,MU_390_Domestic!FK50)</f>
        <v>0</v>
      </c>
      <c r="FL50" s="11">
        <f>IF(MU_390_Domestic!FL50="",0,MU_390_Domestic!FL50)</f>
        <v>0</v>
      </c>
      <c r="FM50" s="11">
        <f>IF(MU_390_Domestic!FM50="",0,MU_390_Domestic!FM50)</f>
        <v>0</v>
      </c>
      <c r="FN50" s="11">
        <f>IF(MU_390_Domestic!FN50="",0,MU_390_Domestic!FN50)</f>
        <v>0</v>
      </c>
      <c r="FO50" s="11">
        <f>IF(MU_390_Domestic!FO50="",0,MU_390_Domestic!FO50)</f>
        <v>0</v>
      </c>
      <c r="FP50" s="11">
        <f>IF(MU_390_Domestic!FP50="",0,MU_390_Domestic!FP50)</f>
        <v>0</v>
      </c>
      <c r="FQ50" s="11">
        <f>IF(MU_390_Domestic!FQ50="",0,MU_390_Domestic!FQ50)</f>
        <v>0</v>
      </c>
      <c r="FR50" s="11">
        <f>IF(MU_390_Domestic!FR50="",0,MU_390_Domestic!FR50)</f>
        <v>0</v>
      </c>
      <c r="FS50" s="11">
        <f>IF(MU_390_Domestic!FS50="",0,MU_390_Domestic!FS50)</f>
        <v>0</v>
      </c>
      <c r="FT50" s="11">
        <f>IF(MU_390_Domestic!FT50="",0,MU_390_Domestic!FT50)</f>
        <v>0</v>
      </c>
      <c r="FU50" s="11">
        <f>IF(MU_390_Domestic!FU50="",0,MU_390_Domestic!FU50)</f>
        <v>0</v>
      </c>
      <c r="FV50" s="11">
        <f>IF(MU_390_Domestic!FV50="",0,MU_390_Domestic!FV50)</f>
        <v>0</v>
      </c>
      <c r="FW50" s="11">
        <f>IF(MU_390_Domestic!FW50="",0,MU_390_Domestic!FW50)</f>
        <v>0</v>
      </c>
      <c r="FX50" s="11">
        <f>IF(MU_390_Domestic!FX50="",0,MU_390_Domestic!FX50)</f>
        <v>0</v>
      </c>
      <c r="FY50" s="11">
        <f>IF(MU_390_Domestic!FY50="",0,MU_390_Domestic!FY50)</f>
        <v>0</v>
      </c>
      <c r="FZ50" s="11">
        <f>IF(MU_390_Domestic!FZ50="",0,MU_390_Domestic!FZ50)</f>
        <v>0</v>
      </c>
      <c r="GA50" s="11">
        <f>IF(MU_390_Domestic!GA50="",0,MU_390_Domestic!GA50)</f>
        <v>0</v>
      </c>
      <c r="GB50" s="11">
        <f>IF(MU_390_Domestic!GB50="",0,MU_390_Domestic!GB50)</f>
        <v>0</v>
      </c>
      <c r="GC50" s="11">
        <f>IF(MU_390_Domestic!GC50="",0,MU_390_Domestic!GC50)</f>
        <v>0</v>
      </c>
      <c r="GD50" s="11">
        <f>IF(MU_390_Domestic!GD50="",0,MU_390_Domestic!GD50)</f>
        <v>0</v>
      </c>
      <c r="GE50" s="11">
        <f>IF(MU_390_Domestic!GE50="",0,MU_390_Domestic!GE50)</f>
        <v>0</v>
      </c>
      <c r="GF50" s="11">
        <f>IF(MU_390_Domestic!GF50="",0,MU_390_Domestic!GF50)</f>
        <v>0</v>
      </c>
      <c r="GG50" s="11">
        <f>IF(MU_390_Domestic!GG50="",0,MU_390_Domestic!GG50)</f>
        <v>0</v>
      </c>
      <c r="GH50" s="11">
        <f>IF(MU_390_Domestic!GH50="",0,MU_390_Domestic!GH50)</f>
        <v>0</v>
      </c>
      <c r="GI50" s="11">
        <f>IF(MU_390_Domestic!GI50="",0,MU_390_Domestic!GI50)</f>
        <v>0</v>
      </c>
      <c r="GJ50" s="11">
        <f>IF(MU_390_Domestic!GJ50="",0,MU_390_Domestic!GJ50)</f>
        <v>0</v>
      </c>
      <c r="GK50" s="11">
        <f>IF(MU_390_Domestic!GK50="",0,MU_390_Domestic!GK50)</f>
        <v>0</v>
      </c>
      <c r="GL50" s="11">
        <f>IF(MU_390_Domestic!GL50="",0,MU_390_Domestic!GL50)</f>
        <v>0</v>
      </c>
      <c r="GM50" s="11">
        <f>IF(MU_390_Domestic!GM50="",0,MU_390_Domestic!GM50)</f>
        <v>0</v>
      </c>
      <c r="GN50" s="11">
        <f>IF(MU_390_Domestic!GN50="",0,MU_390_Domestic!GN50)</f>
        <v>0</v>
      </c>
      <c r="GO50" s="11">
        <f>IF(MU_390_Domestic!GO50="",0,MU_390_Domestic!GO50)</f>
        <v>0</v>
      </c>
      <c r="GP50" s="11">
        <f>IF(MU_390_Domestic!GP50="",0,MU_390_Domestic!GP50)</f>
        <v>0</v>
      </c>
      <c r="GQ50" s="11">
        <f>IF(MU_390_Domestic!GQ50="",0,MU_390_Domestic!GQ50)</f>
        <v>0</v>
      </c>
      <c r="GR50" s="11">
        <f>IF(MU_390_Domestic!GR50="",0,MU_390_Domestic!GR50)</f>
        <v>0</v>
      </c>
      <c r="GS50" s="11">
        <f>IF(MU_390_Domestic!GS50="",0,MU_390_Domestic!GS50)</f>
        <v>0</v>
      </c>
      <c r="GT50" s="11">
        <f>IF(MU_390_Domestic!GT50="",0,MU_390_Domestic!GT50)</f>
        <v>0</v>
      </c>
      <c r="GU50" s="11">
        <f>IF(MU_390_Domestic!GU50="",0,MU_390_Domestic!GU50)</f>
        <v>0</v>
      </c>
      <c r="GV50" s="11">
        <f>IF(MU_390_Domestic!GV50="",0,MU_390_Domestic!GV50)</f>
        <v>0</v>
      </c>
      <c r="GW50" s="11">
        <f>IF(MU_390_Domestic!GW50="",0,MU_390_Domestic!GW50)</f>
        <v>0</v>
      </c>
      <c r="GX50" s="11">
        <f>IF(MU_390_Domestic!GX50="",0,MU_390_Domestic!GX50)</f>
        <v>0</v>
      </c>
      <c r="GY50" s="11">
        <f>IF(MU_390_Domestic!GY50="",0,MU_390_Domestic!GY50)</f>
        <v>0</v>
      </c>
      <c r="GZ50" s="11">
        <f>IF(MU_390_Domestic!GZ50="",0,MU_390_Domestic!GZ50)</f>
        <v>0</v>
      </c>
      <c r="HA50" s="11">
        <f>IF(MU_390_Domestic!HA50="",0,MU_390_Domestic!HA50)</f>
        <v>0</v>
      </c>
      <c r="HB50" s="11">
        <f>IF(MU_390_Domestic!HB50="",0,MU_390_Domestic!HB50)</f>
        <v>0</v>
      </c>
      <c r="HC50" s="11">
        <f>IF(MU_390_Domestic!HC50="",0,MU_390_Domestic!HC50)</f>
        <v>0</v>
      </c>
      <c r="HD50" s="11">
        <f>IF(MU_390_Domestic!HD50="",0,MU_390_Domestic!HD50)</f>
        <v>0</v>
      </c>
      <c r="HE50" s="11">
        <f>IF(MU_390_Domestic!HE50="",0,MU_390_Domestic!HE50)</f>
        <v>0</v>
      </c>
      <c r="HF50" s="11">
        <f>IF(MU_390_Domestic!HF50="",0,MU_390_Domestic!HF50)</f>
        <v>0</v>
      </c>
      <c r="HG50" s="11">
        <f>IF(MU_390_Domestic!HG50="",0,MU_390_Domestic!HG50)</f>
        <v>0</v>
      </c>
      <c r="HH50" s="11">
        <f>IF(MU_390_Domestic!HH50="",0,MU_390_Domestic!HH50)</f>
        <v>0</v>
      </c>
      <c r="HI50" s="11">
        <f>IF(MU_390_Domestic!HI50="",0,MU_390_Domestic!HI50)</f>
        <v>0</v>
      </c>
      <c r="HJ50" s="11">
        <f>IF(MU_390_Domestic!HJ50="",0,MU_390_Domestic!HJ50)</f>
        <v>0</v>
      </c>
      <c r="HK50" s="11">
        <f>IF(MU_390_Domestic!HK50="",0,MU_390_Domestic!HK50)</f>
        <v>0</v>
      </c>
      <c r="HL50" s="11">
        <f>IF(MU_390_Domestic!HL50="",0,MU_390_Domestic!HL50)</f>
        <v>0</v>
      </c>
      <c r="HM50" s="11">
        <f>IF(MU_390_Domestic!HM50="",0,MU_390_Domestic!HM50)</f>
        <v>0</v>
      </c>
      <c r="HN50" s="11">
        <f>IF(MU_390_Domestic!HN50="",0,MU_390_Domestic!HN50)</f>
        <v>0</v>
      </c>
      <c r="HO50" s="11">
        <f>IF(MU_390_Domestic!HO50="",0,MU_390_Domestic!HO50)</f>
        <v>0</v>
      </c>
      <c r="HP50" s="11">
        <f>IF(MU_390_Domestic!HP50="",0,MU_390_Domestic!HP50)</f>
        <v>0</v>
      </c>
      <c r="HQ50" s="11">
        <f>IF(MU_390_Domestic!HQ50="",0,MU_390_Domestic!HQ50)</f>
        <v>0</v>
      </c>
      <c r="HR50" s="11">
        <f>IF(MU_390_Domestic!HR50="",0,MU_390_Domestic!HR50)</f>
        <v>0</v>
      </c>
      <c r="HS50" s="11">
        <f>IF(MU_390_Domestic!HS50="",0,MU_390_Domestic!HS50)</f>
        <v>0</v>
      </c>
      <c r="HT50" s="11">
        <f>IF(MU_390_Domestic!HT50="",0,MU_390_Domestic!HT50)</f>
        <v>0</v>
      </c>
      <c r="HU50" s="11">
        <f>IF(MU_390_Domestic!HU50="",0,MU_390_Domestic!HU50)</f>
        <v>0</v>
      </c>
      <c r="HV50" s="11">
        <f>IF(MU_390_Domestic!HV50="",0,MU_390_Domestic!HV50)</f>
        <v>0</v>
      </c>
      <c r="HW50" s="11">
        <f>IF(MU_390_Domestic!HW50="",0,MU_390_Domestic!HW50)</f>
        <v>0</v>
      </c>
      <c r="HX50" s="11">
        <f>IF(MU_390_Domestic!HX50="",0,MU_390_Domestic!HX50)</f>
        <v>0</v>
      </c>
      <c r="HY50" s="11">
        <f>IF(MU_390_Domestic!HY50="",0,MU_390_Domestic!HY50)</f>
        <v>0</v>
      </c>
      <c r="HZ50" s="11">
        <f>IF(MU_390_Domestic!HZ50="",0,MU_390_Domestic!HZ50)</f>
        <v>0</v>
      </c>
      <c r="IA50" s="11">
        <f>IF(MU_390_Domestic!IA50="",0,MU_390_Domestic!IA50)</f>
        <v>0</v>
      </c>
      <c r="IB50" s="11">
        <f>IF(MU_390_Domestic!IB50="",0,MU_390_Domestic!IB50)</f>
        <v>0</v>
      </c>
      <c r="IC50" s="11">
        <f>IF(MU_390_Domestic!IC50="",0,MU_390_Domestic!IC50)</f>
        <v>0</v>
      </c>
      <c r="ID50" s="11">
        <f>IF(MU_390_Domestic!ID50="",0,MU_390_Domestic!ID50)</f>
        <v>0</v>
      </c>
      <c r="IE50" s="11">
        <f>IF(MU_390_Domestic!IE50="",0,MU_390_Domestic!IE50)</f>
        <v>0</v>
      </c>
      <c r="IF50" s="11">
        <f>IF(MU_390_Domestic!IF50="",0,MU_390_Domestic!IF50)</f>
        <v>0</v>
      </c>
      <c r="IG50" s="11">
        <f>IF(MU_390_Domestic!IG50="",0,MU_390_Domestic!IG50)</f>
        <v>0</v>
      </c>
      <c r="IH50" s="11">
        <f>IF(MU_390_Domestic!IH50="",0,MU_390_Domestic!IH50)</f>
        <v>0</v>
      </c>
      <c r="II50" s="11">
        <f>IF(MU_390_Domestic!II50="",0,MU_390_Domestic!II50)</f>
        <v>0</v>
      </c>
      <c r="IJ50" s="11">
        <f>IF(MU_390_Domestic!IJ50="",0,MU_390_Domestic!IJ50)</f>
        <v>0</v>
      </c>
      <c r="IK50" s="11">
        <f>IF(MU_390_Domestic!IK50="",0,MU_390_Domestic!IK50)</f>
        <v>0</v>
      </c>
      <c r="IL50" s="11">
        <f>IF(MU_390_Domestic!IL50="",0,MU_390_Domestic!IL50)</f>
        <v>0</v>
      </c>
      <c r="IM50" s="11">
        <f>IF(MU_390_Domestic!IM50="",0,MU_390_Domestic!IM50)</f>
        <v>0</v>
      </c>
      <c r="IN50" s="11">
        <f>IF(MU_390_Domestic!IN50="",0,MU_390_Domestic!IN50)</f>
        <v>0</v>
      </c>
      <c r="IO50" s="11">
        <f>IF(MU_390_Domestic!IO50="",0,MU_390_Domestic!IO50)</f>
        <v>0</v>
      </c>
      <c r="IP50" s="11">
        <f>IF(MU_390_Domestic!IP50="",0,MU_390_Domestic!IP50)</f>
        <v>0</v>
      </c>
      <c r="IQ50" s="11">
        <f>IF(MU_390_Domestic!IQ50="",0,MU_390_Domestic!IQ50)</f>
        <v>0</v>
      </c>
      <c r="IR50" s="11">
        <f>IF(MU_390_Domestic!IR50="",0,MU_390_Domestic!IR50)</f>
        <v>0</v>
      </c>
      <c r="IS50" s="11">
        <f>IF(MU_390_Domestic!IS50="",0,MU_390_Domestic!IS50)</f>
        <v>0</v>
      </c>
      <c r="IT50" s="11">
        <f>IF(MU_390_Domestic!IT50="",0,MU_390_Domestic!IT50)</f>
        <v>0</v>
      </c>
      <c r="IU50" s="11">
        <f>IF(MU_390_Domestic!IU50="",0,MU_390_Domestic!IU50)</f>
        <v>0</v>
      </c>
      <c r="IV50" s="11">
        <f>IF(MU_390_Domestic!IV50="",0,MU_390_Domestic!IV50)</f>
        <v>0</v>
      </c>
      <c r="IW50" s="11">
        <f>IF(MU_390_Domestic!IW50="",0,MU_390_Domestic!IW50)</f>
        <v>0</v>
      </c>
      <c r="IX50" s="11">
        <f>IF(MU_390_Domestic!IX50="",0,MU_390_Domestic!IX50)</f>
        <v>0</v>
      </c>
      <c r="IY50" s="11">
        <f>IF(MU_390_Domestic!IY50="",0,MU_390_Domestic!IY50)</f>
        <v>0</v>
      </c>
      <c r="IZ50" s="11">
        <f>IF(MU_390_Domestic!IZ50="",0,MU_390_Domestic!IZ50)</f>
        <v>0</v>
      </c>
      <c r="JA50" s="11">
        <f>IF(MU_390_Domestic!JA50="",0,MU_390_Domestic!JA50)</f>
        <v>0</v>
      </c>
      <c r="JB50" s="11">
        <f>IF(MU_390_Domestic!JB50="",0,MU_390_Domestic!JB50)</f>
        <v>0</v>
      </c>
      <c r="JC50" s="11">
        <f>IF(MU_390_Domestic!JC50="",0,MU_390_Domestic!JC50)</f>
        <v>9500000</v>
      </c>
      <c r="JD50" s="11">
        <f>IF(MU_390_Domestic!JD50="",0,MU_390_Domestic!JD50)</f>
        <v>0</v>
      </c>
      <c r="JE50" s="11">
        <f>IF(MU_390_Domestic!JE50="",0,MU_390_Domestic!JE50)</f>
        <v>0</v>
      </c>
      <c r="JF50" s="11">
        <f>IF(MU_390_Domestic!JF50="",0,MU_390_Domestic!JF50)</f>
        <v>0</v>
      </c>
      <c r="JG50" s="11">
        <f>IF(MU_390_Domestic!JG50="",0,MU_390_Domestic!JG50)</f>
        <v>0</v>
      </c>
      <c r="JH50" s="11">
        <f>IF(MU_390_Domestic!JH50="",0,MU_390_Domestic!JH50)</f>
        <v>0</v>
      </c>
      <c r="JI50" s="11">
        <f>IF(MU_390_Domestic!JI50="",0,MU_390_Domestic!JI50)</f>
        <v>0</v>
      </c>
      <c r="JJ50" s="11">
        <f>IF(MU_390_Domestic!JJ50="",0,MU_390_Domestic!JJ50)</f>
        <v>0</v>
      </c>
      <c r="JK50" s="11">
        <f>IF(MU_390_Domestic!JK50="",0,MU_390_Domestic!JK50)</f>
        <v>0</v>
      </c>
      <c r="JL50" s="11">
        <f>IF(MU_390_Domestic!JL50="",0,MU_390_Domestic!JL50)</f>
        <v>0</v>
      </c>
      <c r="JM50" s="11">
        <f>IF(MU_390_Domestic!JM50="",0,MU_390_Domestic!JM50)</f>
        <v>0</v>
      </c>
      <c r="JN50" s="11">
        <f>IF(MU_390_Domestic!JN50="",0,MU_390_Domestic!JN50)</f>
        <v>0</v>
      </c>
      <c r="JO50" s="11">
        <f>IF(MU_390_Domestic!JO50="",0,MU_390_Domestic!JO50)</f>
        <v>0</v>
      </c>
      <c r="JP50" s="11">
        <f>IF(MU_390_Domestic!JP50="",0,MU_390_Domestic!JP50)</f>
        <v>0</v>
      </c>
      <c r="JQ50" s="11">
        <f>IF(MU_390_Domestic!JQ50="",0,MU_390_Domestic!JQ50)</f>
        <v>0</v>
      </c>
      <c r="JR50" s="11">
        <f>IF(MU_390_Domestic!JR50="",0,MU_390_Domestic!JR50)</f>
        <v>0</v>
      </c>
      <c r="JS50" s="11">
        <f>IF(MU_390_Domestic!JS50="",0,MU_390_Domestic!JS50)</f>
        <v>0</v>
      </c>
      <c r="JT50" s="11">
        <f>IF(MU_390_Domestic!JT50="",0,MU_390_Domestic!JT50)</f>
        <v>0</v>
      </c>
      <c r="JU50" s="11">
        <f>IF(MU_390_Domestic!JU50="",0,MU_390_Domestic!JU50)</f>
        <v>0</v>
      </c>
      <c r="JV50" s="11">
        <f>IF(MU_390_Domestic!JV50="",0,MU_390_Domestic!JV50)</f>
        <v>0</v>
      </c>
      <c r="JW50" s="11">
        <f>IF(MU_390_Domestic!JW50="",0,MU_390_Domestic!JW50)</f>
        <v>0</v>
      </c>
      <c r="JX50" s="11">
        <f>IF(MU_390_Domestic!JX50="",0,MU_390_Domestic!JX50)</f>
        <v>0</v>
      </c>
      <c r="JY50" s="11">
        <f>IF(MU_390_Domestic!JY50="",0,MU_390_Domestic!JY50)</f>
        <v>0</v>
      </c>
      <c r="JZ50" s="11">
        <f>IF(MU_390_Domestic!JZ50="",0,MU_390_Domestic!JZ50)</f>
        <v>0</v>
      </c>
      <c r="KA50" s="11">
        <f>IF(MU_390_Domestic!KA50="",0,MU_390_Domestic!KA50)</f>
        <v>0</v>
      </c>
      <c r="KB50" s="11">
        <f>IF(MU_390_Domestic!KB50="",0,MU_390_Domestic!KB50)</f>
        <v>0</v>
      </c>
      <c r="KC50" s="11">
        <f>IF(MU_390_Domestic!KC50="",0,MU_390_Domestic!KC50)</f>
        <v>0</v>
      </c>
      <c r="KD50" s="11">
        <f>IF(MU_390_Domestic!KD50="",0,MU_390_Domestic!KD50)</f>
        <v>0</v>
      </c>
      <c r="KE50" s="11">
        <f>IF(MU_390_Domestic!KE50="",0,MU_390_Domestic!KE50)</f>
        <v>0</v>
      </c>
      <c r="KF50" s="11">
        <f>IF(MU_390_Domestic!KF50="",0,MU_390_Domestic!KF50)</f>
        <v>0</v>
      </c>
      <c r="KG50" s="11">
        <f>IF(MU_390_Domestic!KG50="",0,MU_390_Domestic!KG50)</f>
        <v>0</v>
      </c>
      <c r="KH50" s="11">
        <f>IF(MU_390_Domestic!KH50="",0,MU_390_Domestic!KH50)</f>
        <v>0</v>
      </c>
      <c r="KI50" s="11">
        <f>IF(MU_390_Domestic!KI50="",0,MU_390_Domestic!KI50)</f>
        <v>0</v>
      </c>
      <c r="KJ50" s="11">
        <f>IF(MU_390_Domestic!KJ50="",0,MU_390_Domestic!KJ50)</f>
        <v>0</v>
      </c>
      <c r="KK50" s="11">
        <f>IF(MU_390_Domestic!KK50="",0,MU_390_Domestic!KK50)</f>
        <v>0</v>
      </c>
      <c r="KL50" s="11">
        <f>IF(MU_390_Domestic!KL50="",0,MU_390_Domestic!KL50)</f>
        <v>0</v>
      </c>
      <c r="KM50" s="11">
        <f>IF(MU_390_Domestic!KM50="",0,MU_390_Domestic!KM50)</f>
        <v>0</v>
      </c>
      <c r="KN50" s="11">
        <f>IF(MU_390_Domestic!KN50="",0,MU_390_Domestic!KN50)</f>
        <v>0</v>
      </c>
      <c r="KO50" s="11">
        <f>IF(MU_390_Domestic!KO50="",0,MU_390_Domestic!KO50)</f>
        <v>0</v>
      </c>
      <c r="KP50" s="11">
        <f>IF(MU_390_Domestic!KP50="",0,MU_390_Domestic!KP50)</f>
        <v>0</v>
      </c>
      <c r="KQ50" s="11">
        <f>IF(MU_390_Domestic!KQ50="",0,MU_390_Domestic!KQ50)</f>
        <v>0</v>
      </c>
      <c r="KR50" s="11">
        <f>IF(MU_390_Domestic!KR50="",0,MU_390_Domestic!KR50)</f>
        <v>0</v>
      </c>
      <c r="KS50" s="11">
        <f>IF(MU_390_Domestic!KS50="",0,MU_390_Domestic!KS50)</f>
        <v>0</v>
      </c>
      <c r="KT50" s="11">
        <f>IF(MU_390_Domestic!KT50="",0,MU_390_Domestic!KT50)</f>
        <v>0</v>
      </c>
      <c r="KU50" s="11">
        <f>IF(MU_390_Domestic!KU50="",0,MU_390_Domestic!KU50)</f>
        <v>0</v>
      </c>
      <c r="KV50" s="11">
        <f>IF(MU_390_Domestic!KV50="",0,MU_390_Domestic!KV50)</f>
        <v>0</v>
      </c>
      <c r="KW50" s="11">
        <f>IF(MU_390_Domestic!KW50="",0,MU_390_Domestic!KW50)</f>
        <v>0</v>
      </c>
      <c r="KX50" s="11">
        <f>IF(MU_390_Domestic!KX50="",0,MU_390_Domestic!KX50)</f>
        <v>0</v>
      </c>
      <c r="KY50" s="11">
        <f>IF(MU_390_Domestic!KY50="",0,MU_390_Domestic!KY50)</f>
        <v>0</v>
      </c>
      <c r="KZ50" s="11">
        <f>IF(MU_390_Domestic!KZ50="",0,MU_390_Domestic!KZ50)</f>
        <v>0</v>
      </c>
      <c r="LA50" s="11">
        <f>IF(MU_390_Domestic!LA50="",0,MU_390_Domestic!LA50)</f>
        <v>0</v>
      </c>
      <c r="LB50" s="11">
        <f>IF(MU_390_Domestic!LB50="",0,MU_390_Domestic!LB50)</f>
        <v>0</v>
      </c>
      <c r="LC50" s="11">
        <f>IF(MU_390_Domestic!LC50="",0,MU_390_Domestic!LC50)</f>
        <v>0</v>
      </c>
      <c r="LD50" s="11">
        <f>IF(MU_390_Domestic!LD50="",0,MU_390_Domestic!LD50)</f>
        <v>0</v>
      </c>
      <c r="LE50" s="11">
        <f>IF(MU_390_Domestic!LE50="",0,MU_390_Domestic!LE50)</f>
        <v>0</v>
      </c>
      <c r="LF50" s="11">
        <f>IF(MU_390_Domestic!LF50="",0,MU_390_Domestic!LF50)</f>
        <v>0</v>
      </c>
      <c r="LG50" s="11">
        <f>IF(MU_390_Domestic!LG50="",0,MU_390_Domestic!LG50)</f>
        <v>0</v>
      </c>
      <c r="LH50" s="11">
        <f>IF(MU_390_Domestic!LH50="",0,MU_390_Domestic!LH50)</f>
        <v>0</v>
      </c>
      <c r="LI50" s="11">
        <f>IF(MU_390_Domestic!LI50="",0,MU_390_Domestic!LI50)</f>
        <v>0</v>
      </c>
      <c r="LJ50" s="11">
        <f>IF(MU_390_Domestic!LJ50="",0,MU_390_Domestic!LJ50)</f>
        <v>0</v>
      </c>
      <c r="LK50" s="11">
        <f>IF(MU_390_Domestic!LK50="",0,MU_390_Domestic!LK50)</f>
        <v>0</v>
      </c>
      <c r="LL50" s="11">
        <f>IF(MU_390_Domestic!LL50="",0,MU_390_Domestic!LL50)</f>
        <v>0</v>
      </c>
      <c r="LM50" s="11">
        <f>IF(MU_390_Domestic!LM50="",0,MU_390_Domestic!LM50)</f>
        <v>0</v>
      </c>
      <c r="LN50" s="11">
        <f>IF(MU_390_Domestic!LN50="",0,MU_390_Domestic!LN50)</f>
        <v>0</v>
      </c>
      <c r="LO50" s="11">
        <f>IF(MU_390_Domestic!LO50="",0,MU_390_Domestic!LO50)</f>
        <v>0</v>
      </c>
      <c r="LP50" s="11">
        <f>IF(MU_390_Domestic!LP50="",0,MU_390_Domestic!LP50)</f>
        <v>0</v>
      </c>
      <c r="LQ50" s="11">
        <f>IF(MU_390_Domestic!LQ50="",0,MU_390_Domestic!LQ50)</f>
        <v>0</v>
      </c>
      <c r="LR50" s="11">
        <f>IF(MU_390_Domestic!LR50="",0,MU_390_Domestic!LR50)</f>
        <v>0</v>
      </c>
      <c r="LS50" s="11">
        <f>IF(MU_390_Domestic!LS50="",0,MU_390_Domestic!LS50)</f>
        <v>0</v>
      </c>
      <c r="LT50" s="11">
        <f>IF(MU_390_Domestic!LT50="",0,MU_390_Domestic!LT50)</f>
        <v>0</v>
      </c>
      <c r="LU50" s="11">
        <f>IF(MU_390_Domestic!LU50="",0,MU_390_Domestic!LU50)</f>
        <v>0</v>
      </c>
      <c r="LV50" s="11">
        <f>IF(MU_390_Domestic!LV50="",0,MU_390_Domestic!LV50)</f>
        <v>0</v>
      </c>
      <c r="LW50" s="11">
        <f>IF(MU_390_Domestic!LW50="",0,MU_390_Domestic!LW50)</f>
        <v>0</v>
      </c>
      <c r="LX50" s="11">
        <f>IF(MU_390_Domestic!LX50="",0,MU_390_Domestic!LX50)</f>
        <v>0</v>
      </c>
      <c r="LY50" s="11">
        <f>IF(MU_390_Domestic!LY50="",0,MU_390_Domestic!LY50)</f>
        <v>0</v>
      </c>
      <c r="LZ50" s="11">
        <f>IF(MU_390_Domestic!LZ50="",0,MU_390_Domestic!LZ50)</f>
        <v>0</v>
      </c>
      <c r="MA50" s="11">
        <f>IF(MU_390_Domestic!MA50="",0,MU_390_Domestic!MA50)</f>
        <v>0</v>
      </c>
      <c r="MB50" s="11">
        <f>IF(MU_390_Domestic!MB50="",0,MU_390_Domestic!MB50)</f>
        <v>0</v>
      </c>
      <c r="MC50" s="11">
        <f>IF(MU_390_Domestic!MC50="",0,MU_390_Domestic!MC50)</f>
        <v>0</v>
      </c>
      <c r="MD50" s="11">
        <f>IF(MU_390_Domestic!MD50="",0,MU_390_Domestic!MD50)</f>
        <v>0</v>
      </c>
      <c r="ME50" s="11">
        <f>IF(MU_390_Domestic!ME50="",0,MU_390_Domestic!ME50)</f>
        <v>0</v>
      </c>
      <c r="MF50" s="11">
        <f>IF(MU_390_Domestic!MF50="",0,MU_390_Domestic!MF50)</f>
        <v>0</v>
      </c>
      <c r="MG50" s="11">
        <f>IF(MU_390_Domestic!MG50="",0,MU_390_Domestic!MG50)</f>
        <v>0</v>
      </c>
      <c r="MH50" s="11">
        <f>IF(MU_390_Domestic!MH50="",0,MU_390_Domestic!MH50)</f>
        <v>0</v>
      </c>
      <c r="MI50" s="11">
        <f>IF(MU_390_Domestic!MI50="",0,MU_390_Domestic!MI50)</f>
        <v>0</v>
      </c>
      <c r="MJ50" s="11">
        <f>IF(MU_390_Domestic!MJ50="",0,MU_390_Domestic!MJ50)</f>
        <v>0</v>
      </c>
      <c r="MK50" s="11">
        <f>IF(MU_390_Domestic!MK50="",0,MU_390_Domestic!MK50)</f>
        <v>0</v>
      </c>
      <c r="ML50" s="11">
        <f>IF(MU_390_Domestic!ML50="",0,MU_390_Domestic!ML50)</f>
        <v>0</v>
      </c>
      <c r="MM50" s="11">
        <f>IF(MU_390_Domestic!MM50="",0,MU_390_Domestic!MM50)</f>
        <v>0</v>
      </c>
      <c r="MN50" s="11">
        <f>IF(MU_390_Domestic!MN50="",0,MU_390_Domestic!MN50)</f>
        <v>0</v>
      </c>
      <c r="MO50" s="11">
        <f>IF(MU_390_Domestic!MO50="",0,MU_390_Domestic!MO50)</f>
        <v>0</v>
      </c>
      <c r="MP50" s="11">
        <f>IF(MU_390_Domestic!MP50="",0,MU_390_Domestic!MP50)</f>
        <v>0</v>
      </c>
      <c r="MQ50" s="11">
        <f>IF(MU_390_Domestic!MQ50="",0,MU_390_Domestic!MQ50)</f>
        <v>0</v>
      </c>
      <c r="MR50" s="11">
        <f>IF(MU_390_Domestic!MR50="",0,MU_390_Domestic!MR50)</f>
        <v>0</v>
      </c>
      <c r="MS50" s="11">
        <f>IF(MU_390_Domestic!MS50="",0,MU_390_Domestic!MS50)</f>
        <v>0</v>
      </c>
      <c r="MT50" s="11">
        <f>IF(MU_390_Domestic!MT50="",0,MU_390_Domestic!MT50)</f>
        <v>0</v>
      </c>
      <c r="MU50" s="11">
        <f>IF(MU_390_Domestic!MU50="",0,MU_390_Domestic!MU50)</f>
        <v>0</v>
      </c>
      <c r="MV50" s="11">
        <f>IF(MU_390_Domestic!MV50="",0,MU_390_Domestic!MV50)</f>
        <v>0</v>
      </c>
      <c r="MW50" s="11">
        <f>IF(MU_390_Domestic!MW50="",0,MU_390_Domestic!MW50)</f>
        <v>0</v>
      </c>
      <c r="MX50" s="11">
        <f>IF(MU_390_Domestic!MX50="",0,MU_390_Domestic!MX50)</f>
        <v>0</v>
      </c>
      <c r="MY50" s="11">
        <f>IF(MU_390_Domestic!MY50="",0,MU_390_Domestic!MY50)</f>
        <v>0</v>
      </c>
      <c r="MZ50" s="11">
        <f>IF(MU_390_Domestic!MZ50="",0,MU_390_Domestic!MZ50)</f>
        <v>0</v>
      </c>
      <c r="NA50" s="11">
        <f>IF(MU_390_Domestic!NA50="",0,MU_390_Domestic!NA50)</f>
        <v>0</v>
      </c>
      <c r="NB50" s="11">
        <f>IF(MU_390_Domestic!NB50="",0,MU_390_Domestic!NB50)</f>
        <v>0</v>
      </c>
      <c r="NC50" s="11">
        <f>IF(MU_390_Domestic!NC50="",0,MU_390_Domestic!NC50)</f>
        <v>0</v>
      </c>
      <c r="ND50" s="11">
        <f>IF(MU_390_Domestic!ND50="",0,MU_390_Domestic!ND50)</f>
        <v>0</v>
      </c>
      <c r="NE50" s="11">
        <f>IF(MU_390_Domestic!NE50="",0,MU_390_Domestic!NE50)</f>
        <v>0</v>
      </c>
      <c r="NF50" s="11">
        <f>IF(MU_390_Domestic!NF50="",0,MU_390_Domestic!NF50)</f>
        <v>0</v>
      </c>
      <c r="NG50" s="11">
        <f>IF(MU_390_Domestic!NG50="",0,MU_390_Domestic!NG50)</f>
        <v>0</v>
      </c>
      <c r="NH50" s="11">
        <f>IF(MU_390_Domestic!NH50="",0,MU_390_Domestic!NH50)</f>
        <v>0</v>
      </c>
      <c r="NI50" s="11">
        <f>IF(MU_390_Domestic!NI50="",0,MU_390_Domestic!NI50)</f>
        <v>0</v>
      </c>
      <c r="NJ50" s="11">
        <f>IF(MU_390_Domestic!NJ50="",0,MU_390_Domestic!NJ50)</f>
        <v>0</v>
      </c>
      <c r="NK50" s="11">
        <f>IF(MU_390_Domestic!NK50="",0,MU_390_Domestic!NK50)</f>
        <v>0</v>
      </c>
      <c r="NL50" s="11">
        <f>IF(MU_390_Domestic!NL50="",0,MU_390_Domestic!NL50)</f>
        <v>0</v>
      </c>
      <c r="NM50" s="11">
        <f>IF(MU_390_Domestic!NM50="",0,MU_390_Domestic!NM50)</f>
        <v>0</v>
      </c>
      <c r="NN50" s="11">
        <f>IF(MU_390_Domestic!NN50="",0,MU_390_Domestic!NN50)</f>
        <v>0</v>
      </c>
      <c r="NO50" s="11">
        <f>IF(MU_390_Domestic!NO50="",0,MU_390_Domestic!NO50)</f>
        <v>0</v>
      </c>
      <c r="NP50" s="11">
        <f>IF(MU_390_Domestic!NP50="",0,MU_390_Domestic!NP50)</f>
        <v>0</v>
      </c>
      <c r="NQ50" s="11">
        <f>IF(MU_390_Domestic!NQ50="",0,MU_390_Domestic!NQ50)</f>
        <v>0</v>
      </c>
      <c r="NR50" s="11">
        <f>IF(MU_390_Domestic!NR50="",0,MU_390_Domestic!NR50)</f>
        <v>0</v>
      </c>
      <c r="NS50" s="11">
        <f>IF(MU_390_Domestic!NS50="",0,MU_390_Domestic!NS50)</f>
        <v>0</v>
      </c>
      <c r="NT50" s="11">
        <f>IF(MU_390_Domestic!NT50="",0,MU_390_Domestic!NT50)</f>
        <v>0</v>
      </c>
      <c r="NU50" s="11">
        <f>IF(MU_390_Domestic!NU50="",0,MU_390_Domestic!NU50)</f>
        <v>0</v>
      </c>
      <c r="NV50" s="11">
        <f>IF(MU_390_Domestic!NV50="",0,MU_390_Domestic!NV50)</f>
        <v>0</v>
      </c>
      <c r="NW50" s="11">
        <f>IF(MU_390_Domestic!NW50="",0,MU_390_Domestic!NW50)</f>
        <v>0</v>
      </c>
      <c r="NX50" s="11">
        <f>IF(MU_390_Domestic!NX50="",0,MU_390_Domestic!NX50)</f>
        <v>0</v>
      </c>
      <c r="NY50" s="11">
        <f>IF(MU_390_Domestic!NY50="",0,MU_390_Domestic!NY50)</f>
        <v>0</v>
      </c>
      <c r="NZ50" s="11">
        <f>IF(MU_390_Domestic!NZ50="",0,MU_390_Domestic!NZ50)</f>
        <v>0</v>
      </c>
      <c r="OA50" s="11">
        <f>IF(MU_390_Domestic!OA50="",0,MU_390_Domestic!OA50)</f>
        <v>0</v>
      </c>
      <c r="OB50" s="11">
        <f>IF(MU_390_Domestic!OB50="",0,MU_390_Domestic!OB50)</f>
        <v>0</v>
      </c>
      <c r="OC50" s="13">
        <f t="shared" si="3"/>
        <v>13800000</v>
      </c>
      <c r="OD50" s="11">
        <f>W_DirectConsumption_Total!E50</f>
        <v>0</v>
      </c>
      <c r="OE50" s="11">
        <f t="shared" si="1"/>
        <v>13800000</v>
      </c>
      <c r="OG50" s="11">
        <f t="shared" si="2"/>
        <v>-13800000</v>
      </c>
    </row>
    <row r="51" spans="1:397">
      <c r="A51" s="9" t="s">
        <v>844</v>
      </c>
      <c r="B51" s="9" t="s">
        <v>845</v>
      </c>
      <c r="C51" s="11">
        <f>IF(MU_390_Domestic!C51="",0,MU_390_Domestic!C51)</f>
        <v>0</v>
      </c>
      <c r="D51" s="11">
        <f>IF(MU_390_Domestic!D51="",0,MU_390_Domestic!D51)</f>
        <v>0</v>
      </c>
      <c r="E51" s="11">
        <f>IF(MU_390_Domestic!E51="",0,MU_390_Domestic!E51)</f>
        <v>0</v>
      </c>
      <c r="F51" s="11">
        <f>IF(MU_390_Domestic!F51="",0,MU_390_Domestic!F51)</f>
        <v>0</v>
      </c>
      <c r="G51" s="11">
        <f>IF(MU_390_Domestic!G51="",0,MU_390_Domestic!G51)</f>
        <v>0</v>
      </c>
      <c r="H51" s="11">
        <f>IF(MU_390_Domestic!H51="",0,MU_390_Domestic!H51)</f>
        <v>0</v>
      </c>
      <c r="I51" s="11">
        <f>IF(MU_390_Domestic!I51="",0,MU_390_Domestic!I51)</f>
        <v>0</v>
      </c>
      <c r="J51" s="11">
        <f>IF(MU_390_Domestic!J51="",0,MU_390_Domestic!J51)</f>
        <v>0</v>
      </c>
      <c r="K51" s="11">
        <f>IF(MU_390_Domestic!K51="",0,MU_390_Domestic!K51)</f>
        <v>0</v>
      </c>
      <c r="L51" s="11">
        <f>IF(MU_390_Domestic!L51="",0,MU_390_Domestic!L51)</f>
        <v>0</v>
      </c>
      <c r="M51" s="11">
        <f>IF(MU_390_Domestic!M51="",0,MU_390_Domestic!M51)</f>
        <v>0</v>
      </c>
      <c r="N51" s="11">
        <f>IF(MU_390_Domestic!N51="",0,MU_390_Domestic!N51)</f>
        <v>0</v>
      </c>
      <c r="O51" s="11">
        <f>IF(MU_390_Domestic!O51="",0,MU_390_Domestic!O51)</f>
        <v>0</v>
      </c>
      <c r="P51" s="11">
        <f>IF(MU_390_Domestic!P51="",0,MU_390_Domestic!P51)</f>
        <v>0</v>
      </c>
      <c r="Q51" s="11">
        <f>IF(MU_390_Domestic!Q51="",0,MU_390_Domestic!Q51)</f>
        <v>0</v>
      </c>
      <c r="R51" s="11">
        <f>IF(MU_390_Domestic!R51="",0,MU_390_Domestic!R51)</f>
        <v>0</v>
      </c>
      <c r="S51" s="11">
        <f>IF(MU_390_Domestic!S51="",0,MU_390_Domestic!S51)</f>
        <v>0</v>
      </c>
      <c r="T51" s="11">
        <f>IF(MU_390_Domestic!T51="",0,MU_390_Domestic!T51)</f>
        <v>0</v>
      </c>
      <c r="U51" s="11">
        <f>IF(MU_390_Domestic!U51="",0,MU_390_Domestic!U51)</f>
        <v>0</v>
      </c>
      <c r="V51" s="11">
        <f>IF(MU_390_Domestic!V51="",0,MU_390_Domestic!V51)</f>
        <v>0</v>
      </c>
      <c r="W51" s="11">
        <f>IF(MU_390_Domestic!W51="",0,MU_390_Domestic!W51)</f>
        <v>0</v>
      </c>
      <c r="X51" s="11">
        <f>IF(MU_390_Domestic!X51="",0,MU_390_Domestic!X51)</f>
        <v>0</v>
      </c>
      <c r="Y51" s="11">
        <f>IF(MU_390_Domestic!Y51="",0,MU_390_Domestic!Y51)</f>
        <v>0</v>
      </c>
      <c r="Z51" s="11">
        <f>IF(MU_390_Domestic!Z51="",0,MU_390_Domestic!Z51)</f>
        <v>0</v>
      </c>
      <c r="AA51" s="11">
        <f>IF(MU_390_Domestic!AA51="",0,MU_390_Domestic!AA51)</f>
        <v>0</v>
      </c>
      <c r="AB51" s="11">
        <f>IF(MU_390_Domestic!AB51="",0,MU_390_Domestic!AB51)</f>
        <v>0</v>
      </c>
      <c r="AC51" s="11">
        <f>IF(MU_390_Domestic!AC51="",0,MU_390_Domestic!AC51)</f>
        <v>0</v>
      </c>
      <c r="AD51" s="11">
        <f>IF(MU_390_Domestic!AD51="",0,MU_390_Domestic!AD51)</f>
        <v>0</v>
      </c>
      <c r="AE51" s="11">
        <f>IF(MU_390_Domestic!AE51="",0,MU_390_Domestic!AE51)</f>
        <v>0</v>
      </c>
      <c r="AF51" s="11">
        <f>IF(MU_390_Domestic!AF51="",0,MU_390_Domestic!AF51)</f>
        <v>0</v>
      </c>
      <c r="AG51" s="11">
        <f>IF(MU_390_Domestic!AG51="",0,MU_390_Domestic!AG51)</f>
        <v>0</v>
      </c>
      <c r="AH51" s="11">
        <f>IF(MU_390_Domestic!AH51="",0,MU_390_Domestic!AH51)</f>
        <v>0</v>
      </c>
      <c r="AI51" s="11">
        <f>IF(MU_390_Domestic!AI51="",0,MU_390_Domestic!AI51)</f>
        <v>0</v>
      </c>
      <c r="AJ51" s="11">
        <f>IF(MU_390_Domestic!AJ51="",0,MU_390_Domestic!AJ51)</f>
        <v>0</v>
      </c>
      <c r="AK51" s="11">
        <f>IF(MU_390_Domestic!AK51="",0,MU_390_Domestic!AK51)</f>
        <v>0</v>
      </c>
      <c r="AL51" s="11">
        <f>IF(MU_390_Domestic!AL51="",0,MU_390_Domestic!AL51)</f>
        <v>0</v>
      </c>
      <c r="AM51" s="11">
        <f>IF(MU_390_Domestic!AM51="",0,MU_390_Domestic!AM51)</f>
        <v>0</v>
      </c>
      <c r="AN51" s="11">
        <f>IF(MU_390_Domestic!AN51="",0,MU_390_Domestic!AN51)</f>
        <v>0</v>
      </c>
      <c r="AO51" s="11">
        <f>IF(MU_390_Domestic!AO51="",0,MU_390_Domestic!AO51)</f>
        <v>0</v>
      </c>
      <c r="AP51" s="11">
        <f>IF(MU_390_Domestic!AP51="",0,MU_390_Domestic!AP51)</f>
        <v>0</v>
      </c>
      <c r="AQ51" s="11">
        <f>IF(MU_390_Domestic!AQ51="",0,MU_390_Domestic!AQ51)</f>
        <v>0</v>
      </c>
      <c r="AR51" s="11">
        <f>IF(MU_390_Domestic!AR51="",0,MU_390_Domestic!AR51)</f>
        <v>0</v>
      </c>
      <c r="AS51" s="11">
        <f>IF(MU_390_Domestic!AS51="",0,MU_390_Domestic!AS51)</f>
        <v>0</v>
      </c>
      <c r="AT51" s="11">
        <f>IF(MU_390_Domestic!AT51="",0,MU_390_Domestic!AT51)</f>
        <v>0</v>
      </c>
      <c r="AU51" s="11">
        <f>IF(MU_390_Domestic!AU51="",0,MU_390_Domestic!AU51)</f>
        <v>0</v>
      </c>
      <c r="AV51" s="11">
        <f>IF(MU_390_Domestic!AV51="",0,MU_390_Domestic!AV51)</f>
        <v>0</v>
      </c>
      <c r="AW51" s="11">
        <f>IF(MU_390_Domestic!AW51="",0,MU_390_Domestic!AW51)</f>
        <v>0</v>
      </c>
      <c r="AX51" s="11">
        <f>IF(MU_390_Domestic!AX51="",0,MU_390_Domestic!AX51)</f>
        <v>0</v>
      </c>
      <c r="AY51" s="11">
        <f>IF(MU_390_Domestic!AY51="",0,MU_390_Domestic!AY51)</f>
        <v>0</v>
      </c>
      <c r="AZ51" s="11">
        <f>IF(MU_390_Domestic!AZ51="",0,MU_390_Domestic!AZ51)</f>
        <v>0</v>
      </c>
      <c r="BA51" s="11">
        <f>IF(MU_390_Domestic!BA51="",0,MU_390_Domestic!BA51)</f>
        <v>0</v>
      </c>
      <c r="BB51" s="11">
        <f>IF(MU_390_Domestic!BB51="",0,MU_390_Domestic!BB51)</f>
        <v>0</v>
      </c>
      <c r="BC51" s="11">
        <f>IF(MU_390_Domestic!BC51="",0,MU_390_Domestic!BC51)</f>
        <v>0</v>
      </c>
      <c r="BD51" s="11">
        <f>IF(MU_390_Domestic!BD51="",0,MU_390_Domestic!BD51)</f>
        <v>0</v>
      </c>
      <c r="BE51" s="11">
        <f>IF(MU_390_Domestic!BE51="",0,MU_390_Domestic!BE51)</f>
        <v>0</v>
      </c>
      <c r="BF51" s="11">
        <f>IF(MU_390_Domestic!BF51="",0,MU_390_Domestic!BF51)</f>
        <v>0</v>
      </c>
      <c r="BG51" s="11">
        <f>IF(MU_390_Domestic!BG51="",0,MU_390_Domestic!BG51)</f>
        <v>0</v>
      </c>
      <c r="BH51" s="11">
        <f>IF(MU_390_Domestic!BH51="",0,MU_390_Domestic!BH51)</f>
        <v>0</v>
      </c>
      <c r="BI51" s="11">
        <f>IF(MU_390_Domestic!BI51="",0,MU_390_Domestic!BI51)</f>
        <v>0</v>
      </c>
      <c r="BJ51" s="11">
        <f>IF(MU_390_Domestic!BJ51="",0,MU_390_Domestic!BJ51)</f>
        <v>0</v>
      </c>
      <c r="BK51" s="11">
        <f>IF(MU_390_Domestic!BK51="",0,MU_390_Domestic!BK51)</f>
        <v>0</v>
      </c>
      <c r="BL51" s="11">
        <f>IF(MU_390_Domestic!BL51="",0,MU_390_Domestic!BL51)</f>
        <v>0</v>
      </c>
      <c r="BM51" s="11">
        <f>IF(MU_390_Domestic!BM51="",0,MU_390_Domestic!BM51)</f>
        <v>2240000</v>
      </c>
      <c r="BN51" s="11">
        <f>IF(MU_390_Domestic!BN51="",0,MU_390_Domestic!BN51)</f>
        <v>0</v>
      </c>
      <c r="BO51" s="11">
        <f>IF(MU_390_Domestic!BO51="",0,MU_390_Domestic!BO51)</f>
        <v>0</v>
      </c>
      <c r="BP51" s="11">
        <f>IF(MU_390_Domestic!BP51="",0,MU_390_Domestic!BP51)</f>
        <v>0</v>
      </c>
      <c r="BQ51" s="11">
        <f>IF(MU_390_Domestic!BQ51="",0,MU_390_Domestic!BQ51)</f>
        <v>0</v>
      </c>
      <c r="BR51" s="11">
        <f>IF(MU_390_Domestic!BR51="",0,MU_390_Domestic!BR51)</f>
        <v>0</v>
      </c>
      <c r="BS51" s="11">
        <f>IF(MU_390_Domestic!BS51="",0,MU_390_Domestic!BS51)</f>
        <v>0</v>
      </c>
      <c r="BT51" s="11">
        <f>IF(MU_390_Domestic!BT51="",0,MU_390_Domestic!BT51)</f>
        <v>0</v>
      </c>
      <c r="BU51" s="11">
        <f>IF(MU_390_Domestic!BU51="",0,MU_390_Domestic!BU51)</f>
        <v>0</v>
      </c>
      <c r="BV51" s="11">
        <f>IF(MU_390_Domestic!BV51="",0,MU_390_Domestic!BV51)</f>
        <v>0</v>
      </c>
      <c r="BW51" s="11">
        <f>IF(MU_390_Domestic!BW51="",0,MU_390_Domestic!BW51)</f>
        <v>0</v>
      </c>
      <c r="BX51" s="11">
        <f>IF(MU_390_Domestic!BX51="",0,MU_390_Domestic!BX51)</f>
        <v>0</v>
      </c>
      <c r="BY51" s="11">
        <f>IF(MU_390_Domestic!BY51="",0,MU_390_Domestic!BY51)</f>
        <v>0</v>
      </c>
      <c r="BZ51" s="11">
        <f>IF(MU_390_Domestic!BZ51="",0,MU_390_Domestic!BZ51)</f>
        <v>0</v>
      </c>
      <c r="CA51" s="11">
        <f>IF(MU_390_Domestic!CA51="",0,MU_390_Domestic!CA51)</f>
        <v>0</v>
      </c>
      <c r="CB51" s="11">
        <f>IF(MU_390_Domestic!CB51="",0,MU_390_Domestic!CB51)</f>
        <v>0</v>
      </c>
      <c r="CC51" s="11">
        <f>IF(MU_390_Domestic!CC51="",0,MU_390_Domestic!CC51)</f>
        <v>0</v>
      </c>
      <c r="CD51" s="11">
        <f>IF(MU_390_Domestic!CD51="",0,MU_390_Domestic!CD51)</f>
        <v>0</v>
      </c>
      <c r="CE51" s="11">
        <f>IF(MU_390_Domestic!CE51="",0,MU_390_Domestic!CE51)</f>
        <v>0</v>
      </c>
      <c r="CF51" s="11">
        <f>IF(MU_390_Domestic!CF51="",0,MU_390_Domestic!CF51)</f>
        <v>0</v>
      </c>
      <c r="CG51" s="11">
        <f>IF(MU_390_Domestic!CG51="",0,MU_390_Domestic!CG51)</f>
        <v>0</v>
      </c>
      <c r="CH51" s="11">
        <f>IF(MU_390_Domestic!CH51="",0,MU_390_Domestic!CH51)</f>
        <v>0</v>
      </c>
      <c r="CI51" s="11">
        <f>IF(MU_390_Domestic!CI51="",0,MU_390_Domestic!CI51)</f>
        <v>0</v>
      </c>
      <c r="CJ51" s="11">
        <f>IF(MU_390_Domestic!CJ51="",0,MU_390_Domestic!CJ51)</f>
        <v>0</v>
      </c>
      <c r="CK51" s="11">
        <f>IF(MU_390_Domestic!CK51="",0,MU_390_Domestic!CK51)</f>
        <v>70000</v>
      </c>
      <c r="CL51" s="11">
        <f>IF(MU_390_Domestic!CL51="",0,MU_390_Domestic!CL51)</f>
        <v>0</v>
      </c>
      <c r="CM51" s="11">
        <f>IF(MU_390_Domestic!CM51="",0,MU_390_Domestic!CM51)</f>
        <v>0</v>
      </c>
      <c r="CN51" s="11">
        <f>IF(MU_390_Domestic!CN51="",0,MU_390_Domestic!CN51)</f>
        <v>0</v>
      </c>
      <c r="CO51" s="11">
        <f>IF(MU_390_Domestic!CO51="",0,MU_390_Domestic!CO51)</f>
        <v>0</v>
      </c>
      <c r="CP51" s="11">
        <f>IF(MU_390_Domestic!CP51="",0,MU_390_Domestic!CP51)</f>
        <v>0</v>
      </c>
      <c r="CQ51" s="11">
        <f>IF(MU_390_Domestic!CQ51="",0,MU_390_Domestic!CQ51)</f>
        <v>0</v>
      </c>
      <c r="CR51" s="11">
        <f>IF(MU_390_Domestic!CR51="",0,MU_390_Domestic!CR51)</f>
        <v>0</v>
      </c>
      <c r="CS51" s="11">
        <f>IF(MU_390_Domestic!CS51="",0,MU_390_Domestic!CS51)</f>
        <v>0</v>
      </c>
      <c r="CT51" s="11">
        <f>IF(MU_390_Domestic!CT51="",0,MU_390_Domestic!CT51)</f>
        <v>0</v>
      </c>
      <c r="CU51" s="11">
        <f>IF(MU_390_Domestic!CU51="",0,MU_390_Domestic!CU51)</f>
        <v>0</v>
      </c>
      <c r="CV51" s="11">
        <f>IF(MU_390_Domestic!CV51="",0,MU_390_Domestic!CV51)</f>
        <v>0</v>
      </c>
      <c r="CW51" s="11">
        <f>IF(MU_390_Domestic!CW51="",0,MU_390_Domestic!CW51)</f>
        <v>0</v>
      </c>
      <c r="CX51" s="11">
        <f>IF(MU_390_Domestic!CX51="",0,MU_390_Domestic!CX51)</f>
        <v>0</v>
      </c>
      <c r="CY51" s="11">
        <f>IF(MU_390_Domestic!CY51="",0,MU_390_Domestic!CY51)</f>
        <v>0</v>
      </c>
      <c r="CZ51" s="11">
        <f>IF(MU_390_Domestic!CZ51="",0,MU_390_Domestic!CZ51)</f>
        <v>0</v>
      </c>
      <c r="DA51" s="11">
        <f>IF(MU_390_Domestic!DA51="",0,MU_390_Domestic!DA51)</f>
        <v>0</v>
      </c>
      <c r="DB51" s="11">
        <f>IF(MU_390_Domestic!DB51="",0,MU_390_Domestic!DB51)</f>
        <v>0</v>
      </c>
      <c r="DC51" s="11">
        <f>IF(MU_390_Domestic!DC51="",0,MU_390_Domestic!DC51)</f>
        <v>0</v>
      </c>
      <c r="DD51" s="11">
        <f>IF(MU_390_Domestic!DD51="",0,MU_390_Domestic!DD51)</f>
        <v>0</v>
      </c>
      <c r="DE51" s="11">
        <f>IF(MU_390_Domestic!DE51="",0,MU_390_Domestic!DE51)</f>
        <v>0</v>
      </c>
      <c r="DF51" s="11">
        <f>IF(MU_390_Domestic!DF51="",0,MU_390_Domestic!DF51)</f>
        <v>0</v>
      </c>
      <c r="DG51" s="11">
        <f>IF(MU_390_Domestic!DG51="",0,MU_390_Domestic!DG51)</f>
        <v>0</v>
      </c>
      <c r="DH51" s="11">
        <f>IF(MU_390_Domestic!DH51="",0,MU_390_Domestic!DH51)</f>
        <v>0</v>
      </c>
      <c r="DI51" s="11">
        <f>IF(MU_390_Domestic!DI51="",0,MU_390_Domestic!DI51)</f>
        <v>0</v>
      </c>
      <c r="DJ51" s="11">
        <f>IF(MU_390_Domestic!DJ51="",0,MU_390_Domestic!DJ51)</f>
        <v>0</v>
      </c>
      <c r="DK51" s="11">
        <f>IF(MU_390_Domestic!DK51="",0,MU_390_Domestic!DK51)</f>
        <v>0</v>
      </c>
      <c r="DL51" s="11">
        <f>IF(MU_390_Domestic!DL51="",0,MU_390_Domestic!DL51)</f>
        <v>0</v>
      </c>
      <c r="DM51" s="11">
        <f>IF(MU_390_Domestic!DM51="",0,MU_390_Domestic!DM51)</f>
        <v>0</v>
      </c>
      <c r="DN51" s="11">
        <f>IF(MU_390_Domestic!DN51="",0,MU_390_Domestic!DN51)</f>
        <v>0</v>
      </c>
      <c r="DO51" s="11">
        <f>IF(MU_390_Domestic!DO51="",0,MU_390_Domestic!DO51)</f>
        <v>0</v>
      </c>
      <c r="DP51" s="11">
        <f>IF(MU_390_Domestic!DP51="",0,MU_390_Domestic!DP51)</f>
        <v>0</v>
      </c>
      <c r="DQ51" s="11">
        <f>IF(MU_390_Domestic!DQ51="",0,MU_390_Domestic!DQ51)</f>
        <v>0</v>
      </c>
      <c r="DR51" s="11">
        <f>IF(MU_390_Domestic!DR51="",0,MU_390_Domestic!DR51)</f>
        <v>0</v>
      </c>
      <c r="DS51" s="11">
        <f>IF(MU_390_Domestic!DS51="",0,MU_390_Domestic!DS51)</f>
        <v>0</v>
      </c>
      <c r="DT51" s="11">
        <f>IF(MU_390_Domestic!DT51="",0,MU_390_Domestic!DT51)</f>
        <v>0</v>
      </c>
      <c r="DU51" s="11">
        <f>IF(MU_390_Domestic!DU51="",0,MU_390_Domestic!DU51)</f>
        <v>0</v>
      </c>
      <c r="DV51" s="11">
        <f>IF(MU_390_Domestic!DV51="",0,MU_390_Domestic!DV51)</f>
        <v>0</v>
      </c>
      <c r="DW51" s="11">
        <f>IF(MU_390_Domestic!DW51="",0,MU_390_Domestic!DW51)</f>
        <v>0</v>
      </c>
      <c r="DX51" s="11">
        <f>IF(MU_390_Domestic!DX51="",0,MU_390_Domestic!DX51)</f>
        <v>0</v>
      </c>
      <c r="DY51" s="11">
        <f>IF(MU_390_Domestic!DY51="",0,MU_390_Domestic!DY51)</f>
        <v>0</v>
      </c>
      <c r="DZ51" s="11">
        <f>IF(MU_390_Domestic!DZ51="",0,MU_390_Domestic!DZ51)</f>
        <v>0</v>
      </c>
      <c r="EA51" s="11">
        <f>IF(MU_390_Domestic!EA51="",0,MU_390_Domestic!EA51)</f>
        <v>0</v>
      </c>
      <c r="EB51" s="11">
        <f>IF(MU_390_Domestic!EB51="",0,MU_390_Domestic!EB51)</f>
        <v>0</v>
      </c>
      <c r="EC51" s="11">
        <f>IF(MU_390_Domestic!EC51="",0,MU_390_Domestic!EC51)</f>
        <v>0</v>
      </c>
      <c r="ED51" s="11">
        <f>IF(MU_390_Domestic!ED51="",0,MU_390_Domestic!ED51)</f>
        <v>0</v>
      </c>
      <c r="EE51" s="11">
        <f>IF(MU_390_Domestic!EE51="",0,MU_390_Domestic!EE51)</f>
        <v>0</v>
      </c>
      <c r="EF51" s="11">
        <f>IF(MU_390_Domestic!EF51="",0,MU_390_Domestic!EF51)</f>
        <v>0</v>
      </c>
      <c r="EG51" s="11">
        <f>IF(MU_390_Domestic!EG51="",0,MU_390_Domestic!EG51)</f>
        <v>290000</v>
      </c>
      <c r="EH51" s="11">
        <f>IF(MU_390_Domestic!EH51="",0,MU_390_Domestic!EH51)</f>
        <v>0</v>
      </c>
      <c r="EI51" s="11">
        <f>IF(MU_390_Domestic!EI51="",0,MU_390_Domestic!EI51)</f>
        <v>0</v>
      </c>
      <c r="EJ51" s="11">
        <f>IF(MU_390_Domestic!EJ51="",0,MU_390_Domestic!EJ51)</f>
        <v>0</v>
      </c>
      <c r="EK51" s="11">
        <f>IF(MU_390_Domestic!EK51="",0,MU_390_Domestic!EK51)</f>
        <v>0</v>
      </c>
      <c r="EL51" s="11">
        <f>IF(MU_390_Domestic!EL51="",0,MU_390_Domestic!EL51)</f>
        <v>0</v>
      </c>
      <c r="EM51" s="11">
        <f>IF(MU_390_Domestic!EM51="",0,MU_390_Domestic!EM51)</f>
        <v>0</v>
      </c>
      <c r="EN51" s="11">
        <f>IF(MU_390_Domestic!EN51="",0,MU_390_Domestic!EN51)</f>
        <v>0</v>
      </c>
      <c r="EO51" s="11">
        <f>IF(MU_390_Domestic!EO51="",0,MU_390_Domestic!EO51)</f>
        <v>0</v>
      </c>
      <c r="EP51" s="11">
        <f>IF(MU_390_Domestic!EP51="",0,MU_390_Domestic!EP51)</f>
        <v>0</v>
      </c>
      <c r="EQ51" s="11">
        <f>IF(MU_390_Domestic!EQ51="",0,MU_390_Domestic!EQ51)</f>
        <v>0</v>
      </c>
      <c r="ER51" s="11">
        <f>IF(MU_390_Domestic!ER51="",0,MU_390_Domestic!ER51)</f>
        <v>0</v>
      </c>
      <c r="ES51" s="11">
        <f>IF(MU_390_Domestic!ES51="",0,MU_390_Domestic!ES51)</f>
        <v>0</v>
      </c>
      <c r="ET51" s="11">
        <f>IF(MU_390_Domestic!ET51="",0,MU_390_Domestic!ET51)</f>
        <v>0</v>
      </c>
      <c r="EU51" s="11">
        <f>IF(MU_390_Domestic!EU51="",0,MU_390_Domestic!EU51)</f>
        <v>0</v>
      </c>
      <c r="EV51" s="11">
        <f>IF(MU_390_Domestic!EV51="",0,MU_390_Domestic!EV51)</f>
        <v>0</v>
      </c>
      <c r="EW51" s="11">
        <f>IF(MU_390_Domestic!EW51="",0,MU_390_Domestic!EW51)</f>
        <v>0</v>
      </c>
      <c r="EX51" s="11">
        <f>IF(MU_390_Domestic!EX51="",0,MU_390_Domestic!EX51)</f>
        <v>0</v>
      </c>
      <c r="EY51" s="11">
        <f>IF(MU_390_Domestic!EY51="",0,MU_390_Domestic!EY51)</f>
        <v>0</v>
      </c>
      <c r="EZ51" s="11">
        <f>IF(MU_390_Domestic!EZ51="",0,MU_390_Domestic!EZ51)</f>
        <v>0</v>
      </c>
      <c r="FA51" s="11">
        <f>IF(MU_390_Domestic!FA51="",0,MU_390_Domestic!FA51)</f>
        <v>0</v>
      </c>
      <c r="FB51" s="11">
        <f>IF(MU_390_Domestic!FB51="",0,MU_390_Domestic!FB51)</f>
        <v>0</v>
      </c>
      <c r="FC51" s="11">
        <f>IF(MU_390_Domestic!FC51="",0,MU_390_Domestic!FC51)</f>
        <v>0</v>
      </c>
      <c r="FD51" s="11">
        <f>IF(MU_390_Domestic!FD51="",0,MU_390_Domestic!FD51)</f>
        <v>0</v>
      </c>
      <c r="FE51" s="11">
        <f>IF(MU_390_Domestic!FE51="",0,MU_390_Domestic!FE51)</f>
        <v>0</v>
      </c>
      <c r="FF51" s="11">
        <f>IF(MU_390_Domestic!FF51="",0,MU_390_Domestic!FF51)</f>
        <v>0</v>
      </c>
      <c r="FG51" s="11">
        <f>IF(MU_390_Domestic!FG51="",0,MU_390_Domestic!FG51)</f>
        <v>130000</v>
      </c>
      <c r="FH51" s="11">
        <f>IF(MU_390_Domestic!FH51="",0,MU_390_Domestic!FH51)</f>
        <v>0</v>
      </c>
      <c r="FI51" s="11">
        <f>IF(MU_390_Domestic!FI51="",0,MU_390_Domestic!FI51)</f>
        <v>0</v>
      </c>
      <c r="FJ51" s="11">
        <f>IF(MU_390_Domestic!FJ51="",0,MU_390_Domestic!FJ51)</f>
        <v>0</v>
      </c>
      <c r="FK51" s="11">
        <f>IF(MU_390_Domestic!FK51="",0,MU_390_Domestic!FK51)</f>
        <v>0</v>
      </c>
      <c r="FL51" s="11">
        <f>IF(MU_390_Domestic!FL51="",0,MU_390_Domestic!FL51)</f>
        <v>0</v>
      </c>
      <c r="FM51" s="11">
        <f>IF(MU_390_Domestic!FM51="",0,MU_390_Domestic!FM51)</f>
        <v>0</v>
      </c>
      <c r="FN51" s="11">
        <f>IF(MU_390_Domestic!FN51="",0,MU_390_Domestic!FN51)</f>
        <v>0</v>
      </c>
      <c r="FO51" s="11">
        <f>IF(MU_390_Domestic!FO51="",0,MU_390_Domestic!FO51)</f>
        <v>0</v>
      </c>
      <c r="FP51" s="11">
        <f>IF(MU_390_Domestic!FP51="",0,MU_390_Domestic!FP51)</f>
        <v>0</v>
      </c>
      <c r="FQ51" s="11">
        <f>IF(MU_390_Domestic!FQ51="",0,MU_390_Domestic!FQ51)</f>
        <v>0</v>
      </c>
      <c r="FR51" s="11">
        <f>IF(MU_390_Domestic!FR51="",0,MU_390_Domestic!FR51)</f>
        <v>0</v>
      </c>
      <c r="FS51" s="11">
        <f>IF(MU_390_Domestic!FS51="",0,MU_390_Domestic!FS51)</f>
        <v>0</v>
      </c>
      <c r="FT51" s="11">
        <f>IF(MU_390_Domestic!FT51="",0,MU_390_Domestic!FT51)</f>
        <v>0</v>
      </c>
      <c r="FU51" s="11">
        <f>IF(MU_390_Domestic!FU51="",0,MU_390_Domestic!FU51)</f>
        <v>0</v>
      </c>
      <c r="FV51" s="11">
        <f>IF(MU_390_Domestic!FV51="",0,MU_390_Domestic!FV51)</f>
        <v>0</v>
      </c>
      <c r="FW51" s="11">
        <f>IF(MU_390_Domestic!FW51="",0,MU_390_Domestic!FW51)</f>
        <v>0</v>
      </c>
      <c r="FX51" s="11">
        <f>IF(MU_390_Domestic!FX51="",0,MU_390_Domestic!FX51)</f>
        <v>0</v>
      </c>
      <c r="FY51" s="11">
        <f>IF(MU_390_Domestic!FY51="",0,MU_390_Domestic!FY51)</f>
        <v>0</v>
      </c>
      <c r="FZ51" s="11">
        <f>IF(MU_390_Domestic!FZ51="",0,MU_390_Domestic!FZ51)</f>
        <v>0</v>
      </c>
      <c r="GA51" s="11">
        <f>IF(MU_390_Domestic!GA51="",0,MU_390_Domestic!GA51)</f>
        <v>0</v>
      </c>
      <c r="GB51" s="11">
        <f>IF(MU_390_Domestic!GB51="",0,MU_390_Domestic!GB51)</f>
        <v>0</v>
      </c>
      <c r="GC51" s="11">
        <f>IF(MU_390_Domestic!GC51="",0,MU_390_Domestic!GC51)</f>
        <v>0</v>
      </c>
      <c r="GD51" s="11">
        <f>IF(MU_390_Domestic!GD51="",0,MU_390_Domestic!GD51)</f>
        <v>0</v>
      </c>
      <c r="GE51" s="11">
        <f>IF(MU_390_Domestic!GE51="",0,MU_390_Domestic!GE51)</f>
        <v>0</v>
      </c>
      <c r="GF51" s="11">
        <f>IF(MU_390_Domestic!GF51="",0,MU_390_Domestic!GF51)</f>
        <v>0</v>
      </c>
      <c r="GG51" s="11">
        <f>IF(MU_390_Domestic!GG51="",0,MU_390_Domestic!GG51)</f>
        <v>0</v>
      </c>
      <c r="GH51" s="11">
        <f>IF(MU_390_Domestic!GH51="",0,MU_390_Domestic!GH51)</f>
        <v>0</v>
      </c>
      <c r="GI51" s="11">
        <f>IF(MU_390_Domestic!GI51="",0,MU_390_Domestic!GI51)</f>
        <v>0</v>
      </c>
      <c r="GJ51" s="11">
        <f>IF(MU_390_Domestic!GJ51="",0,MU_390_Domestic!GJ51)</f>
        <v>0</v>
      </c>
      <c r="GK51" s="11">
        <f>IF(MU_390_Domestic!GK51="",0,MU_390_Domestic!GK51)</f>
        <v>0</v>
      </c>
      <c r="GL51" s="11">
        <f>IF(MU_390_Domestic!GL51="",0,MU_390_Domestic!GL51)</f>
        <v>0</v>
      </c>
      <c r="GM51" s="11">
        <f>IF(MU_390_Domestic!GM51="",0,MU_390_Domestic!GM51)</f>
        <v>0</v>
      </c>
      <c r="GN51" s="11">
        <f>IF(MU_390_Domestic!GN51="",0,MU_390_Domestic!GN51)</f>
        <v>0</v>
      </c>
      <c r="GO51" s="11">
        <f>IF(MU_390_Domestic!GO51="",0,MU_390_Domestic!GO51)</f>
        <v>0</v>
      </c>
      <c r="GP51" s="11">
        <f>IF(MU_390_Domestic!GP51="",0,MU_390_Domestic!GP51)</f>
        <v>0</v>
      </c>
      <c r="GQ51" s="11">
        <f>IF(MU_390_Domestic!GQ51="",0,MU_390_Domestic!GQ51)</f>
        <v>0</v>
      </c>
      <c r="GR51" s="11">
        <f>IF(MU_390_Domestic!GR51="",0,MU_390_Domestic!GR51)</f>
        <v>0</v>
      </c>
      <c r="GS51" s="11">
        <f>IF(MU_390_Domestic!GS51="",0,MU_390_Domestic!GS51)</f>
        <v>0</v>
      </c>
      <c r="GT51" s="11">
        <f>IF(MU_390_Domestic!GT51="",0,MU_390_Domestic!GT51)</f>
        <v>0</v>
      </c>
      <c r="GU51" s="11">
        <f>IF(MU_390_Domestic!GU51="",0,MU_390_Domestic!GU51)</f>
        <v>0</v>
      </c>
      <c r="GV51" s="11">
        <f>IF(MU_390_Domestic!GV51="",0,MU_390_Domestic!GV51)</f>
        <v>0</v>
      </c>
      <c r="GW51" s="11">
        <f>IF(MU_390_Domestic!GW51="",0,MU_390_Domestic!GW51)</f>
        <v>0</v>
      </c>
      <c r="GX51" s="11">
        <f>IF(MU_390_Domestic!GX51="",0,MU_390_Domestic!GX51)</f>
        <v>0</v>
      </c>
      <c r="GY51" s="11">
        <f>IF(MU_390_Domestic!GY51="",0,MU_390_Domestic!GY51)</f>
        <v>0</v>
      </c>
      <c r="GZ51" s="11">
        <f>IF(MU_390_Domestic!GZ51="",0,MU_390_Domestic!GZ51)</f>
        <v>0</v>
      </c>
      <c r="HA51" s="11">
        <f>IF(MU_390_Domestic!HA51="",0,MU_390_Domestic!HA51)</f>
        <v>0</v>
      </c>
      <c r="HB51" s="11">
        <f>IF(MU_390_Domestic!HB51="",0,MU_390_Domestic!HB51)</f>
        <v>0</v>
      </c>
      <c r="HC51" s="11">
        <f>IF(MU_390_Domestic!HC51="",0,MU_390_Domestic!HC51)</f>
        <v>0</v>
      </c>
      <c r="HD51" s="11">
        <f>IF(MU_390_Domestic!HD51="",0,MU_390_Domestic!HD51)</f>
        <v>0</v>
      </c>
      <c r="HE51" s="11">
        <f>IF(MU_390_Domestic!HE51="",0,MU_390_Domestic!HE51)</f>
        <v>0</v>
      </c>
      <c r="HF51" s="11">
        <f>IF(MU_390_Domestic!HF51="",0,MU_390_Domestic!HF51)</f>
        <v>0</v>
      </c>
      <c r="HG51" s="11">
        <f>IF(MU_390_Domestic!HG51="",0,MU_390_Domestic!HG51)</f>
        <v>0</v>
      </c>
      <c r="HH51" s="11">
        <f>IF(MU_390_Domestic!HH51="",0,MU_390_Domestic!HH51)</f>
        <v>0</v>
      </c>
      <c r="HI51" s="11">
        <f>IF(MU_390_Domestic!HI51="",0,MU_390_Domestic!HI51)</f>
        <v>0</v>
      </c>
      <c r="HJ51" s="11">
        <f>IF(MU_390_Domestic!HJ51="",0,MU_390_Domestic!HJ51)</f>
        <v>0</v>
      </c>
      <c r="HK51" s="11">
        <f>IF(MU_390_Domestic!HK51="",0,MU_390_Domestic!HK51)</f>
        <v>0</v>
      </c>
      <c r="HL51" s="11">
        <f>IF(MU_390_Domestic!HL51="",0,MU_390_Domestic!HL51)</f>
        <v>0</v>
      </c>
      <c r="HM51" s="11">
        <f>IF(MU_390_Domestic!HM51="",0,MU_390_Domestic!HM51)</f>
        <v>0</v>
      </c>
      <c r="HN51" s="11">
        <f>IF(MU_390_Domestic!HN51="",0,MU_390_Domestic!HN51)</f>
        <v>0</v>
      </c>
      <c r="HO51" s="11">
        <f>IF(MU_390_Domestic!HO51="",0,MU_390_Domestic!HO51)</f>
        <v>0</v>
      </c>
      <c r="HP51" s="11">
        <f>IF(MU_390_Domestic!HP51="",0,MU_390_Domestic!HP51)</f>
        <v>0</v>
      </c>
      <c r="HQ51" s="11">
        <f>IF(MU_390_Domestic!HQ51="",0,MU_390_Domestic!HQ51)</f>
        <v>0</v>
      </c>
      <c r="HR51" s="11">
        <f>IF(MU_390_Domestic!HR51="",0,MU_390_Domestic!HR51)</f>
        <v>0</v>
      </c>
      <c r="HS51" s="11">
        <f>IF(MU_390_Domestic!HS51="",0,MU_390_Domestic!HS51)</f>
        <v>0</v>
      </c>
      <c r="HT51" s="11">
        <f>IF(MU_390_Domestic!HT51="",0,MU_390_Domestic!HT51)</f>
        <v>0</v>
      </c>
      <c r="HU51" s="11">
        <f>IF(MU_390_Domestic!HU51="",0,MU_390_Domestic!HU51)</f>
        <v>0</v>
      </c>
      <c r="HV51" s="11">
        <f>IF(MU_390_Domestic!HV51="",0,MU_390_Domestic!HV51)</f>
        <v>0</v>
      </c>
      <c r="HW51" s="11">
        <f>IF(MU_390_Domestic!HW51="",0,MU_390_Domestic!HW51)</f>
        <v>0</v>
      </c>
      <c r="HX51" s="11">
        <f>IF(MU_390_Domestic!HX51="",0,MU_390_Domestic!HX51)</f>
        <v>0</v>
      </c>
      <c r="HY51" s="11">
        <f>IF(MU_390_Domestic!HY51="",0,MU_390_Domestic!HY51)</f>
        <v>0</v>
      </c>
      <c r="HZ51" s="11">
        <f>IF(MU_390_Domestic!HZ51="",0,MU_390_Domestic!HZ51)</f>
        <v>0</v>
      </c>
      <c r="IA51" s="11">
        <f>IF(MU_390_Domestic!IA51="",0,MU_390_Domestic!IA51)</f>
        <v>0</v>
      </c>
      <c r="IB51" s="11">
        <f>IF(MU_390_Domestic!IB51="",0,MU_390_Domestic!IB51)</f>
        <v>0</v>
      </c>
      <c r="IC51" s="11">
        <f>IF(MU_390_Domestic!IC51="",0,MU_390_Domestic!IC51)</f>
        <v>0</v>
      </c>
      <c r="ID51" s="11">
        <f>IF(MU_390_Domestic!ID51="",0,MU_390_Domestic!ID51)</f>
        <v>0</v>
      </c>
      <c r="IE51" s="11">
        <f>IF(MU_390_Domestic!IE51="",0,MU_390_Domestic!IE51)</f>
        <v>0</v>
      </c>
      <c r="IF51" s="11">
        <f>IF(MU_390_Domestic!IF51="",0,MU_390_Domestic!IF51)</f>
        <v>0</v>
      </c>
      <c r="IG51" s="11">
        <f>IF(MU_390_Domestic!IG51="",0,MU_390_Domestic!IG51)</f>
        <v>0</v>
      </c>
      <c r="IH51" s="11">
        <f>IF(MU_390_Domestic!IH51="",0,MU_390_Domestic!IH51)</f>
        <v>0</v>
      </c>
      <c r="II51" s="11">
        <f>IF(MU_390_Domestic!II51="",0,MU_390_Domestic!II51)</f>
        <v>0</v>
      </c>
      <c r="IJ51" s="11">
        <f>IF(MU_390_Domestic!IJ51="",0,MU_390_Domestic!IJ51)</f>
        <v>0</v>
      </c>
      <c r="IK51" s="11">
        <f>IF(MU_390_Domestic!IK51="",0,MU_390_Domestic!IK51)</f>
        <v>0</v>
      </c>
      <c r="IL51" s="11">
        <f>IF(MU_390_Domestic!IL51="",0,MU_390_Domestic!IL51)</f>
        <v>0</v>
      </c>
      <c r="IM51" s="11">
        <f>IF(MU_390_Domestic!IM51="",0,MU_390_Domestic!IM51)</f>
        <v>0</v>
      </c>
      <c r="IN51" s="11">
        <f>IF(MU_390_Domestic!IN51="",0,MU_390_Domestic!IN51)</f>
        <v>0</v>
      </c>
      <c r="IO51" s="11">
        <f>IF(MU_390_Domestic!IO51="",0,MU_390_Domestic!IO51)</f>
        <v>0</v>
      </c>
      <c r="IP51" s="11">
        <f>IF(MU_390_Domestic!IP51="",0,MU_390_Domestic!IP51)</f>
        <v>0</v>
      </c>
      <c r="IQ51" s="11">
        <f>IF(MU_390_Domestic!IQ51="",0,MU_390_Domestic!IQ51)</f>
        <v>0</v>
      </c>
      <c r="IR51" s="11">
        <f>IF(MU_390_Domestic!IR51="",0,MU_390_Domestic!IR51)</f>
        <v>0</v>
      </c>
      <c r="IS51" s="11">
        <f>IF(MU_390_Domestic!IS51="",0,MU_390_Domestic!IS51)</f>
        <v>0</v>
      </c>
      <c r="IT51" s="11">
        <f>IF(MU_390_Domestic!IT51="",0,MU_390_Domestic!IT51)</f>
        <v>0</v>
      </c>
      <c r="IU51" s="11">
        <f>IF(MU_390_Domestic!IU51="",0,MU_390_Domestic!IU51)</f>
        <v>0</v>
      </c>
      <c r="IV51" s="11">
        <f>IF(MU_390_Domestic!IV51="",0,MU_390_Domestic!IV51)</f>
        <v>0</v>
      </c>
      <c r="IW51" s="11">
        <f>IF(MU_390_Domestic!IW51="",0,MU_390_Domestic!IW51)</f>
        <v>0</v>
      </c>
      <c r="IX51" s="11">
        <f>IF(MU_390_Domestic!IX51="",0,MU_390_Domestic!IX51)</f>
        <v>0</v>
      </c>
      <c r="IY51" s="11">
        <f>IF(MU_390_Domestic!IY51="",0,MU_390_Domestic!IY51)</f>
        <v>0</v>
      </c>
      <c r="IZ51" s="11">
        <f>IF(MU_390_Domestic!IZ51="",0,MU_390_Domestic!IZ51)</f>
        <v>0</v>
      </c>
      <c r="JA51" s="11">
        <f>IF(MU_390_Domestic!JA51="",0,MU_390_Domestic!JA51)</f>
        <v>0</v>
      </c>
      <c r="JB51" s="11">
        <f>IF(MU_390_Domestic!JB51="",0,MU_390_Domestic!JB51)</f>
        <v>0</v>
      </c>
      <c r="JC51" s="11">
        <f>IF(MU_390_Domestic!JC51="",0,MU_390_Domestic!JC51)</f>
        <v>0</v>
      </c>
      <c r="JD51" s="11">
        <f>IF(MU_390_Domestic!JD51="",0,MU_390_Domestic!JD51)</f>
        <v>0</v>
      </c>
      <c r="JE51" s="11">
        <f>IF(MU_390_Domestic!JE51="",0,MU_390_Domestic!JE51)</f>
        <v>0</v>
      </c>
      <c r="JF51" s="11">
        <f>IF(MU_390_Domestic!JF51="",0,MU_390_Domestic!JF51)</f>
        <v>0</v>
      </c>
      <c r="JG51" s="11">
        <f>IF(MU_390_Domestic!JG51="",0,MU_390_Domestic!JG51)</f>
        <v>0</v>
      </c>
      <c r="JH51" s="11">
        <f>IF(MU_390_Domestic!JH51="",0,MU_390_Domestic!JH51)</f>
        <v>0</v>
      </c>
      <c r="JI51" s="11">
        <f>IF(MU_390_Domestic!JI51="",0,MU_390_Domestic!JI51)</f>
        <v>0</v>
      </c>
      <c r="JJ51" s="11">
        <f>IF(MU_390_Domestic!JJ51="",0,MU_390_Domestic!JJ51)</f>
        <v>0</v>
      </c>
      <c r="JK51" s="11">
        <f>IF(MU_390_Domestic!JK51="",0,MU_390_Domestic!JK51)</f>
        <v>0</v>
      </c>
      <c r="JL51" s="11">
        <f>IF(MU_390_Domestic!JL51="",0,MU_390_Domestic!JL51)</f>
        <v>0</v>
      </c>
      <c r="JM51" s="11">
        <f>IF(MU_390_Domestic!JM51="",0,MU_390_Domestic!JM51)</f>
        <v>0</v>
      </c>
      <c r="JN51" s="11">
        <f>IF(MU_390_Domestic!JN51="",0,MU_390_Domestic!JN51)</f>
        <v>0</v>
      </c>
      <c r="JO51" s="11">
        <f>IF(MU_390_Domestic!JO51="",0,MU_390_Domestic!JO51)</f>
        <v>0</v>
      </c>
      <c r="JP51" s="11">
        <f>IF(MU_390_Domestic!JP51="",0,MU_390_Domestic!JP51)</f>
        <v>0</v>
      </c>
      <c r="JQ51" s="11">
        <f>IF(MU_390_Domestic!JQ51="",0,MU_390_Domestic!JQ51)</f>
        <v>0</v>
      </c>
      <c r="JR51" s="11">
        <f>IF(MU_390_Domestic!JR51="",0,MU_390_Domestic!JR51)</f>
        <v>0</v>
      </c>
      <c r="JS51" s="11">
        <f>IF(MU_390_Domestic!JS51="",0,MU_390_Domestic!JS51)</f>
        <v>0</v>
      </c>
      <c r="JT51" s="11">
        <f>IF(MU_390_Domestic!JT51="",0,MU_390_Domestic!JT51)</f>
        <v>0</v>
      </c>
      <c r="JU51" s="11">
        <f>IF(MU_390_Domestic!JU51="",0,MU_390_Domestic!JU51)</f>
        <v>0</v>
      </c>
      <c r="JV51" s="11">
        <f>IF(MU_390_Domestic!JV51="",0,MU_390_Domestic!JV51)</f>
        <v>0</v>
      </c>
      <c r="JW51" s="11">
        <f>IF(MU_390_Domestic!JW51="",0,MU_390_Domestic!JW51)</f>
        <v>0</v>
      </c>
      <c r="JX51" s="11">
        <f>IF(MU_390_Domestic!JX51="",0,MU_390_Domestic!JX51)</f>
        <v>0</v>
      </c>
      <c r="JY51" s="11">
        <f>IF(MU_390_Domestic!JY51="",0,MU_390_Domestic!JY51)</f>
        <v>0</v>
      </c>
      <c r="JZ51" s="11">
        <f>IF(MU_390_Domestic!JZ51="",0,MU_390_Domestic!JZ51)</f>
        <v>0</v>
      </c>
      <c r="KA51" s="11">
        <f>IF(MU_390_Domestic!KA51="",0,MU_390_Domestic!KA51)</f>
        <v>0</v>
      </c>
      <c r="KB51" s="11">
        <f>IF(MU_390_Domestic!KB51="",0,MU_390_Domestic!KB51)</f>
        <v>0</v>
      </c>
      <c r="KC51" s="11">
        <f>IF(MU_390_Domestic!KC51="",0,MU_390_Domestic!KC51)</f>
        <v>0</v>
      </c>
      <c r="KD51" s="11">
        <f>IF(MU_390_Domestic!KD51="",0,MU_390_Domestic!KD51)</f>
        <v>0</v>
      </c>
      <c r="KE51" s="11">
        <f>IF(MU_390_Domestic!KE51="",0,MU_390_Domestic!KE51)</f>
        <v>0</v>
      </c>
      <c r="KF51" s="11">
        <f>IF(MU_390_Domestic!KF51="",0,MU_390_Domestic!KF51)</f>
        <v>0</v>
      </c>
      <c r="KG51" s="11">
        <f>IF(MU_390_Domestic!KG51="",0,MU_390_Domestic!KG51)</f>
        <v>0</v>
      </c>
      <c r="KH51" s="11">
        <f>IF(MU_390_Domestic!KH51="",0,MU_390_Domestic!KH51)</f>
        <v>0</v>
      </c>
      <c r="KI51" s="11">
        <f>IF(MU_390_Domestic!KI51="",0,MU_390_Domestic!KI51)</f>
        <v>0</v>
      </c>
      <c r="KJ51" s="11">
        <f>IF(MU_390_Domestic!KJ51="",0,MU_390_Domestic!KJ51)</f>
        <v>0</v>
      </c>
      <c r="KK51" s="11">
        <f>IF(MU_390_Domestic!KK51="",0,MU_390_Domestic!KK51)</f>
        <v>0</v>
      </c>
      <c r="KL51" s="11">
        <f>IF(MU_390_Domestic!KL51="",0,MU_390_Domestic!KL51)</f>
        <v>0</v>
      </c>
      <c r="KM51" s="11">
        <f>IF(MU_390_Domestic!KM51="",0,MU_390_Domestic!KM51)</f>
        <v>0</v>
      </c>
      <c r="KN51" s="11">
        <f>IF(MU_390_Domestic!KN51="",0,MU_390_Domestic!KN51)</f>
        <v>0</v>
      </c>
      <c r="KO51" s="11">
        <f>IF(MU_390_Domestic!KO51="",0,MU_390_Domestic!KO51)</f>
        <v>0</v>
      </c>
      <c r="KP51" s="11">
        <f>IF(MU_390_Domestic!KP51="",0,MU_390_Domestic!KP51)</f>
        <v>0</v>
      </c>
      <c r="KQ51" s="11">
        <f>IF(MU_390_Domestic!KQ51="",0,MU_390_Domestic!KQ51)</f>
        <v>0</v>
      </c>
      <c r="KR51" s="11">
        <f>IF(MU_390_Domestic!KR51="",0,MU_390_Domestic!KR51)</f>
        <v>0</v>
      </c>
      <c r="KS51" s="11">
        <f>IF(MU_390_Domestic!KS51="",0,MU_390_Domestic!KS51)</f>
        <v>0</v>
      </c>
      <c r="KT51" s="11">
        <f>IF(MU_390_Domestic!KT51="",0,MU_390_Domestic!KT51)</f>
        <v>0</v>
      </c>
      <c r="KU51" s="11">
        <f>IF(MU_390_Domestic!KU51="",0,MU_390_Domestic!KU51)</f>
        <v>0</v>
      </c>
      <c r="KV51" s="11">
        <f>IF(MU_390_Domestic!KV51="",0,MU_390_Domestic!KV51)</f>
        <v>0</v>
      </c>
      <c r="KW51" s="11">
        <f>IF(MU_390_Domestic!KW51="",0,MU_390_Domestic!KW51)</f>
        <v>0</v>
      </c>
      <c r="KX51" s="11">
        <f>IF(MU_390_Domestic!KX51="",0,MU_390_Domestic!KX51)</f>
        <v>0</v>
      </c>
      <c r="KY51" s="11">
        <f>IF(MU_390_Domestic!KY51="",0,MU_390_Domestic!KY51)</f>
        <v>0</v>
      </c>
      <c r="KZ51" s="11">
        <f>IF(MU_390_Domestic!KZ51="",0,MU_390_Domestic!KZ51)</f>
        <v>0</v>
      </c>
      <c r="LA51" s="11">
        <f>IF(MU_390_Domestic!LA51="",0,MU_390_Domestic!LA51)</f>
        <v>0</v>
      </c>
      <c r="LB51" s="11">
        <f>IF(MU_390_Domestic!LB51="",0,MU_390_Domestic!LB51)</f>
        <v>0</v>
      </c>
      <c r="LC51" s="11">
        <f>IF(MU_390_Domestic!LC51="",0,MU_390_Domestic!LC51)</f>
        <v>0</v>
      </c>
      <c r="LD51" s="11">
        <f>IF(MU_390_Domestic!LD51="",0,MU_390_Domestic!LD51)</f>
        <v>0</v>
      </c>
      <c r="LE51" s="11">
        <f>IF(MU_390_Domestic!LE51="",0,MU_390_Domestic!LE51)</f>
        <v>0</v>
      </c>
      <c r="LF51" s="11">
        <f>IF(MU_390_Domestic!LF51="",0,MU_390_Domestic!LF51)</f>
        <v>0</v>
      </c>
      <c r="LG51" s="11">
        <f>IF(MU_390_Domestic!LG51="",0,MU_390_Domestic!LG51)</f>
        <v>0</v>
      </c>
      <c r="LH51" s="11">
        <f>IF(MU_390_Domestic!LH51="",0,MU_390_Domestic!LH51)</f>
        <v>0</v>
      </c>
      <c r="LI51" s="11">
        <f>IF(MU_390_Domestic!LI51="",0,MU_390_Domestic!LI51)</f>
        <v>0</v>
      </c>
      <c r="LJ51" s="11">
        <f>IF(MU_390_Domestic!LJ51="",0,MU_390_Domestic!LJ51)</f>
        <v>0</v>
      </c>
      <c r="LK51" s="11">
        <f>IF(MU_390_Domestic!LK51="",0,MU_390_Domestic!LK51)</f>
        <v>0</v>
      </c>
      <c r="LL51" s="11">
        <f>IF(MU_390_Domestic!LL51="",0,MU_390_Domestic!LL51)</f>
        <v>0</v>
      </c>
      <c r="LM51" s="11">
        <f>IF(MU_390_Domestic!LM51="",0,MU_390_Domestic!LM51)</f>
        <v>0</v>
      </c>
      <c r="LN51" s="11">
        <f>IF(MU_390_Domestic!LN51="",0,MU_390_Domestic!LN51)</f>
        <v>0</v>
      </c>
      <c r="LO51" s="11">
        <f>IF(MU_390_Domestic!LO51="",0,MU_390_Domestic!LO51)</f>
        <v>0</v>
      </c>
      <c r="LP51" s="11">
        <f>IF(MU_390_Domestic!LP51="",0,MU_390_Domestic!LP51)</f>
        <v>0</v>
      </c>
      <c r="LQ51" s="11">
        <f>IF(MU_390_Domestic!LQ51="",0,MU_390_Domestic!LQ51)</f>
        <v>0</v>
      </c>
      <c r="LR51" s="11">
        <f>IF(MU_390_Domestic!LR51="",0,MU_390_Domestic!LR51)</f>
        <v>0</v>
      </c>
      <c r="LS51" s="11">
        <f>IF(MU_390_Domestic!LS51="",0,MU_390_Domestic!LS51)</f>
        <v>0</v>
      </c>
      <c r="LT51" s="11">
        <f>IF(MU_390_Domestic!LT51="",0,MU_390_Domestic!LT51)</f>
        <v>0</v>
      </c>
      <c r="LU51" s="11">
        <f>IF(MU_390_Domestic!LU51="",0,MU_390_Domestic!LU51)</f>
        <v>0</v>
      </c>
      <c r="LV51" s="11">
        <f>IF(MU_390_Domestic!LV51="",0,MU_390_Domestic!LV51)</f>
        <v>0</v>
      </c>
      <c r="LW51" s="11">
        <f>IF(MU_390_Domestic!LW51="",0,MU_390_Domestic!LW51)</f>
        <v>0</v>
      </c>
      <c r="LX51" s="11">
        <f>IF(MU_390_Domestic!LX51="",0,MU_390_Domestic!LX51)</f>
        <v>0</v>
      </c>
      <c r="LY51" s="11">
        <f>IF(MU_390_Domestic!LY51="",0,MU_390_Domestic!LY51)</f>
        <v>0</v>
      </c>
      <c r="LZ51" s="11">
        <f>IF(MU_390_Domestic!LZ51="",0,MU_390_Domestic!LZ51)</f>
        <v>0</v>
      </c>
      <c r="MA51" s="11">
        <f>IF(MU_390_Domestic!MA51="",0,MU_390_Domestic!MA51)</f>
        <v>0</v>
      </c>
      <c r="MB51" s="11">
        <f>IF(MU_390_Domestic!MB51="",0,MU_390_Domestic!MB51)</f>
        <v>0</v>
      </c>
      <c r="MC51" s="11">
        <f>IF(MU_390_Domestic!MC51="",0,MU_390_Domestic!MC51)</f>
        <v>0</v>
      </c>
      <c r="MD51" s="11">
        <f>IF(MU_390_Domestic!MD51="",0,MU_390_Domestic!MD51)</f>
        <v>0</v>
      </c>
      <c r="ME51" s="11">
        <f>IF(MU_390_Domestic!ME51="",0,MU_390_Domestic!ME51)</f>
        <v>0</v>
      </c>
      <c r="MF51" s="11">
        <f>IF(MU_390_Domestic!MF51="",0,MU_390_Domestic!MF51)</f>
        <v>0</v>
      </c>
      <c r="MG51" s="11">
        <f>IF(MU_390_Domestic!MG51="",0,MU_390_Domestic!MG51)</f>
        <v>0</v>
      </c>
      <c r="MH51" s="11">
        <f>IF(MU_390_Domestic!MH51="",0,MU_390_Domestic!MH51)</f>
        <v>0</v>
      </c>
      <c r="MI51" s="11">
        <f>IF(MU_390_Domestic!MI51="",0,MU_390_Domestic!MI51)</f>
        <v>0</v>
      </c>
      <c r="MJ51" s="11">
        <f>IF(MU_390_Domestic!MJ51="",0,MU_390_Domestic!MJ51)</f>
        <v>0</v>
      </c>
      <c r="MK51" s="11">
        <f>IF(MU_390_Domestic!MK51="",0,MU_390_Domestic!MK51)</f>
        <v>0</v>
      </c>
      <c r="ML51" s="11">
        <f>IF(MU_390_Domestic!ML51="",0,MU_390_Domestic!ML51)</f>
        <v>0</v>
      </c>
      <c r="MM51" s="11">
        <f>IF(MU_390_Domestic!MM51="",0,MU_390_Domestic!MM51)</f>
        <v>0</v>
      </c>
      <c r="MN51" s="11">
        <f>IF(MU_390_Domestic!MN51="",0,MU_390_Domestic!MN51)</f>
        <v>0</v>
      </c>
      <c r="MO51" s="11">
        <f>IF(MU_390_Domestic!MO51="",0,MU_390_Domestic!MO51)</f>
        <v>0</v>
      </c>
      <c r="MP51" s="11">
        <f>IF(MU_390_Domestic!MP51="",0,MU_390_Domestic!MP51)</f>
        <v>0</v>
      </c>
      <c r="MQ51" s="11">
        <f>IF(MU_390_Domestic!MQ51="",0,MU_390_Domestic!MQ51)</f>
        <v>0</v>
      </c>
      <c r="MR51" s="11">
        <f>IF(MU_390_Domestic!MR51="",0,MU_390_Domestic!MR51)</f>
        <v>0</v>
      </c>
      <c r="MS51" s="11">
        <f>IF(MU_390_Domestic!MS51="",0,MU_390_Domestic!MS51)</f>
        <v>0</v>
      </c>
      <c r="MT51" s="11">
        <f>IF(MU_390_Domestic!MT51="",0,MU_390_Domestic!MT51)</f>
        <v>0</v>
      </c>
      <c r="MU51" s="11">
        <f>IF(MU_390_Domestic!MU51="",0,MU_390_Domestic!MU51)</f>
        <v>0</v>
      </c>
      <c r="MV51" s="11">
        <f>IF(MU_390_Domestic!MV51="",0,MU_390_Domestic!MV51)</f>
        <v>0</v>
      </c>
      <c r="MW51" s="11">
        <f>IF(MU_390_Domestic!MW51="",0,MU_390_Domestic!MW51)</f>
        <v>0</v>
      </c>
      <c r="MX51" s="11">
        <f>IF(MU_390_Domestic!MX51="",0,MU_390_Domestic!MX51)</f>
        <v>0</v>
      </c>
      <c r="MY51" s="11">
        <f>IF(MU_390_Domestic!MY51="",0,MU_390_Domestic!MY51)</f>
        <v>0</v>
      </c>
      <c r="MZ51" s="11">
        <f>IF(MU_390_Domestic!MZ51="",0,MU_390_Domestic!MZ51)</f>
        <v>0</v>
      </c>
      <c r="NA51" s="11">
        <f>IF(MU_390_Domestic!NA51="",0,MU_390_Domestic!NA51)</f>
        <v>0</v>
      </c>
      <c r="NB51" s="11">
        <f>IF(MU_390_Domestic!NB51="",0,MU_390_Domestic!NB51)</f>
        <v>0</v>
      </c>
      <c r="NC51" s="11">
        <f>IF(MU_390_Domestic!NC51="",0,MU_390_Domestic!NC51)</f>
        <v>0</v>
      </c>
      <c r="ND51" s="11">
        <f>IF(MU_390_Domestic!ND51="",0,MU_390_Domestic!ND51)</f>
        <v>0</v>
      </c>
      <c r="NE51" s="11">
        <f>IF(MU_390_Domestic!NE51="",0,MU_390_Domestic!NE51)</f>
        <v>0</v>
      </c>
      <c r="NF51" s="11">
        <f>IF(MU_390_Domestic!NF51="",0,MU_390_Domestic!NF51)</f>
        <v>0</v>
      </c>
      <c r="NG51" s="11">
        <f>IF(MU_390_Domestic!NG51="",0,MU_390_Domestic!NG51)</f>
        <v>0</v>
      </c>
      <c r="NH51" s="11">
        <f>IF(MU_390_Domestic!NH51="",0,MU_390_Domestic!NH51)</f>
        <v>0</v>
      </c>
      <c r="NI51" s="11">
        <f>IF(MU_390_Domestic!NI51="",0,MU_390_Domestic!NI51)</f>
        <v>0</v>
      </c>
      <c r="NJ51" s="11">
        <f>IF(MU_390_Domestic!NJ51="",0,MU_390_Domestic!NJ51)</f>
        <v>0</v>
      </c>
      <c r="NK51" s="11">
        <f>IF(MU_390_Domestic!NK51="",0,MU_390_Domestic!NK51)</f>
        <v>0</v>
      </c>
      <c r="NL51" s="11">
        <f>IF(MU_390_Domestic!NL51="",0,MU_390_Domestic!NL51)</f>
        <v>0</v>
      </c>
      <c r="NM51" s="11">
        <f>IF(MU_390_Domestic!NM51="",0,MU_390_Domestic!NM51)</f>
        <v>0</v>
      </c>
      <c r="NN51" s="11">
        <f>IF(MU_390_Domestic!NN51="",0,MU_390_Domestic!NN51)</f>
        <v>0</v>
      </c>
      <c r="NO51" s="11">
        <f>IF(MU_390_Domestic!NO51="",0,MU_390_Domestic!NO51)</f>
        <v>0</v>
      </c>
      <c r="NP51" s="11">
        <f>IF(MU_390_Domestic!NP51="",0,MU_390_Domestic!NP51)</f>
        <v>0</v>
      </c>
      <c r="NQ51" s="11">
        <f>IF(MU_390_Domestic!NQ51="",0,MU_390_Domestic!NQ51)</f>
        <v>0</v>
      </c>
      <c r="NR51" s="11">
        <f>IF(MU_390_Domestic!NR51="",0,MU_390_Domestic!NR51)</f>
        <v>0</v>
      </c>
      <c r="NS51" s="11">
        <f>IF(MU_390_Domestic!NS51="",0,MU_390_Domestic!NS51)</f>
        <v>0</v>
      </c>
      <c r="NT51" s="11">
        <f>IF(MU_390_Domestic!NT51="",0,MU_390_Domestic!NT51)</f>
        <v>0</v>
      </c>
      <c r="NU51" s="11">
        <f>IF(MU_390_Domestic!NU51="",0,MU_390_Domestic!NU51)</f>
        <v>0</v>
      </c>
      <c r="NV51" s="11">
        <f>IF(MU_390_Domestic!NV51="",0,MU_390_Domestic!NV51)</f>
        <v>0</v>
      </c>
      <c r="NW51" s="11">
        <f>IF(MU_390_Domestic!NW51="",0,MU_390_Domestic!NW51)</f>
        <v>0</v>
      </c>
      <c r="NX51" s="11">
        <f>IF(MU_390_Domestic!NX51="",0,MU_390_Domestic!NX51)</f>
        <v>0</v>
      </c>
      <c r="NY51" s="11">
        <f>IF(MU_390_Domestic!NY51="",0,MU_390_Domestic!NY51)</f>
        <v>0</v>
      </c>
      <c r="NZ51" s="11">
        <f>IF(MU_390_Domestic!NZ51="",0,MU_390_Domestic!NZ51)</f>
        <v>0</v>
      </c>
      <c r="OA51" s="11">
        <f>IF(MU_390_Domestic!OA51="",0,MU_390_Domestic!OA51)</f>
        <v>0</v>
      </c>
      <c r="OB51" s="11">
        <f>IF(MU_390_Domestic!OB51="",0,MU_390_Domestic!OB51)</f>
        <v>0</v>
      </c>
      <c r="OC51" s="13">
        <f t="shared" si="3"/>
        <v>2730000</v>
      </c>
      <c r="OD51" s="11">
        <f>W_DirectConsumption_Total!E51</f>
        <v>0</v>
      </c>
      <c r="OE51" s="11">
        <f t="shared" si="1"/>
        <v>2730000</v>
      </c>
      <c r="OG51" s="11">
        <f t="shared" si="2"/>
        <v>-2730000</v>
      </c>
    </row>
    <row r="52" spans="1:397">
      <c r="A52" s="9" t="s">
        <v>846</v>
      </c>
      <c r="B52" s="9" t="s">
        <v>847</v>
      </c>
      <c r="C52" s="11">
        <f>IF(MU_390_Domestic!C52="",0,MU_390_Domestic!C52)</f>
        <v>0</v>
      </c>
      <c r="D52" s="11">
        <f>IF(MU_390_Domestic!D52="",0,MU_390_Domestic!D52)</f>
        <v>0</v>
      </c>
      <c r="E52" s="11">
        <f>IF(MU_390_Domestic!E52="",0,MU_390_Domestic!E52)</f>
        <v>0</v>
      </c>
      <c r="F52" s="11">
        <f>IF(MU_390_Domestic!F52="",0,MU_390_Domestic!F52)</f>
        <v>0</v>
      </c>
      <c r="G52" s="11">
        <f>IF(MU_390_Domestic!G52="",0,MU_390_Domestic!G52)</f>
        <v>0</v>
      </c>
      <c r="H52" s="11">
        <f>IF(MU_390_Domestic!H52="",0,MU_390_Domestic!H52)</f>
        <v>0</v>
      </c>
      <c r="I52" s="11">
        <f>IF(MU_390_Domestic!I52="",0,MU_390_Domestic!I52)</f>
        <v>0</v>
      </c>
      <c r="J52" s="11">
        <f>IF(MU_390_Domestic!J52="",0,MU_390_Domestic!J52)</f>
        <v>0</v>
      </c>
      <c r="K52" s="11">
        <f>IF(MU_390_Domestic!K52="",0,MU_390_Domestic!K52)</f>
        <v>0</v>
      </c>
      <c r="L52" s="11">
        <f>IF(MU_390_Domestic!L52="",0,MU_390_Domestic!L52)</f>
        <v>0</v>
      </c>
      <c r="M52" s="11">
        <f>IF(MU_390_Domestic!M52="",0,MU_390_Domestic!M52)</f>
        <v>0</v>
      </c>
      <c r="N52" s="11">
        <f>IF(MU_390_Domestic!N52="",0,MU_390_Domestic!N52)</f>
        <v>0</v>
      </c>
      <c r="O52" s="11">
        <f>IF(MU_390_Domestic!O52="",0,MU_390_Domestic!O52)</f>
        <v>0</v>
      </c>
      <c r="P52" s="11">
        <f>IF(MU_390_Domestic!P52="",0,MU_390_Domestic!P52)</f>
        <v>0</v>
      </c>
      <c r="Q52" s="11">
        <f>IF(MU_390_Domestic!Q52="",0,MU_390_Domestic!Q52)</f>
        <v>0</v>
      </c>
      <c r="R52" s="11">
        <f>IF(MU_390_Domestic!R52="",0,MU_390_Domestic!R52)</f>
        <v>0</v>
      </c>
      <c r="S52" s="11">
        <f>IF(MU_390_Domestic!S52="",0,MU_390_Domestic!S52)</f>
        <v>0</v>
      </c>
      <c r="T52" s="11">
        <f>IF(MU_390_Domestic!T52="",0,MU_390_Domestic!T52)</f>
        <v>0</v>
      </c>
      <c r="U52" s="11">
        <f>IF(MU_390_Domestic!U52="",0,MU_390_Domestic!U52)</f>
        <v>0</v>
      </c>
      <c r="V52" s="11">
        <f>IF(MU_390_Domestic!V52="",0,MU_390_Domestic!V52)</f>
        <v>0</v>
      </c>
      <c r="W52" s="11">
        <f>IF(MU_390_Domestic!W52="",0,MU_390_Domestic!W52)</f>
        <v>0</v>
      </c>
      <c r="X52" s="11">
        <f>IF(MU_390_Domestic!X52="",0,MU_390_Domestic!X52)</f>
        <v>0</v>
      </c>
      <c r="Y52" s="11">
        <f>IF(MU_390_Domestic!Y52="",0,MU_390_Domestic!Y52)</f>
        <v>0</v>
      </c>
      <c r="Z52" s="11">
        <f>IF(MU_390_Domestic!Z52="",0,MU_390_Domestic!Z52)</f>
        <v>0</v>
      </c>
      <c r="AA52" s="11">
        <f>IF(MU_390_Domestic!AA52="",0,MU_390_Domestic!AA52)</f>
        <v>0</v>
      </c>
      <c r="AB52" s="11">
        <f>IF(MU_390_Domestic!AB52="",0,MU_390_Domestic!AB52)</f>
        <v>0</v>
      </c>
      <c r="AC52" s="11">
        <f>IF(MU_390_Domestic!AC52="",0,MU_390_Domestic!AC52)</f>
        <v>0</v>
      </c>
      <c r="AD52" s="11">
        <f>IF(MU_390_Domestic!AD52="",0,MU_390_Domestic!AD52)</f>
        <v>0</v>
      </c>
      <c r="AE52" s="11">
        <f>IF(MU_390_Domestic!AE52="",0,MU_390_Domestic!AE52)</f>
        <v>0</v>
      </c>
      <c r="AF52" s="11">
        <f>IF(MU_390_Domestic!AF52="",0,MU_390_Domestic!AF52)</f>
        <v>0</v>
      </c>
      <c r="AG52" s="11">
        <f>IF(MU_390_Domestic!AG52="",0,MU_390_Domestic!AG52)</f>
        <v>0</v>
      </c>
      <c r="AH52" s="11">
        <f>IF(MU_390_Domestic!AH52="",0,MU_390_Domestic!AH52)</f>
        <v>0</v>
      </c>
      <c r="AI52" s="11">
        <f>IF(MU_390_Domestic!AI52="",0,MU_390_Domestic!AI52)</f>
        <v>0</v>
      </c>
      <c r="AJ52" s="11">
        <f>IF(MU_390_Domestic!AJ52="",0,MU_390_Domestic!AJ52)</f>
        <v>0</v>
      </c>
      <c r="AK52" s="11">
        <f>IF(MU_390_Domestic!AK52="",0,MU_390_Domestic!AK52)</f>
        <v>0</v>
      </c>
      <c r="AL52" s="11">
        <f>IF(MU_390_Domestic!AL52="",0,MU_390_Domestic!AL52)</f>
        <v>0</v>
      </c>
      <c r="AM52" s="11">
        <f>IF(MU_390_Domestic!AM52="",0,MU_390_Domestic!AM52)</f>
        <v>0</v>
      </c>
      <c r="AN52" s="11">
        <f>IF(MU_390_Domestic!AN52="",0,MU_390_Domestic!AN52)</f>
        <v>0</v>
      </c>
      <c r="AO52" s="11">
        <f>IF(MU_390_Domestic!AO52="",0,MU_390_Domestic!AO52)</f>
        <v>0</v>
      </c>
      <c r="AP52" s="11">
        <f>IF(MU_390_Domestic!AP52="",0,MU_390_Domestic!AP52)</f>
        <v>0</v>
      </c>
      <c r="AQ52" s="11">
        <f>IF(MU_390_Domestic!AQ52="",0,MU_390_Domestic!AQ52)</f>
        <v>0</v>
      </c>
      <c r="AR52" s="11">
        <f>IF(MU_390_Domestic!AR52="",0,MU_390_Domestic!AR52)</f>
        <v>0</v>
      </c>
      <c r="AS52" s="11">
        <f>IF(MU_390_Domestic!AS52="",0,MU_390_Domestic!AS52)</f>
        <v>0</v>
      </c>
      <c r="AT52" s="11">
        <f>IF(MU_390_Domestic!AT52="",0,MU_390_Domestic!AT52)</f>
        <v>0</v>
      </c>
      <c r="AU52" s="11">
        <f>IF(MU_390_Domestic!AU52="",0,MU_390_Domestic!AU52)</f>
        <v>0</v>
      </c>
      <c r="AV52" s="11">
        <f>IF(MU_390_Domestic!AV52="",0,MU_390_Domestic!AV52)</f>
        <v>0</v>
      </c>
      <c r="AW52" s="11">
        <f>IF(MU_390_Domestic!AW52="",0,MU_390_Domestic!AW52)</f>
        <v>0</v>
      </c>
      <c r="AX52" s="11">
        <f>IF(MU_390_Domestic!AX52="",0,MU_390_Domestic!AX52)</f>
        <v>0</v>
      </c>
      <c r="AY52" s="11">
        <f>IF(MU_390_Domestic!AY52="",0,MU_390_Domestic!AY52)</f>
        <v>0</v>
      </c>
      <c r="AZ52" s="11">
        <f>IF(MU_390_Domestic!AZ52="",0,MU_390_Domestic!AZ52)</f>
        <v>0</v>
      </c>
      <c r="BA52" s="11">
        <f>IF(MU_390_Domestic!BA52="",0,MU_390_Domestic!BA52)</f>
        <v>0</v>
      </c>
      <c r="BB52" s="11">
        <f>IF(MU_390_Domestic!BB52="",0,MU_390_Domestic!BB52)</f>
        <v>0</v>
      </c>
      <c r="BC52" s="11">
        <f>IF(MU_390_Domestic!BC52="",0,MU_390_Domestic!BC52)</f>
        <v>0</v>
      </c>
      <c r="BD52" s="11">
        <f>IF(MU_390_Domestic!BD52="",0,MU_390_Domestic!BD52)</f>
        <v>0</v>
      </c>
      <c r="BE52" s="11">
        <f>IF(MU_390_Domestic!BE52="",0,MU_390_Domestic!BE52)</f>
        <v>0</v>
      </c>
      <c r="BF52" s="11">
        <f>IF(MU_390_Domestic!BF52="",0,MU_390_Domestic!BF52)</f>
        <v>0</v>
      </c>
      <c r="BG52" s="11">
        <f>IF(MU_390_Domestic!BG52="",0,MU_390_Domestic!BG52)</f>
        <v>0</v>
      </c>
      <c r="BH52" s="11">
        <f>IF(MU_390_Domestic!BH52="",0,MU_390_Domestic!BH52)</f>
        <v>0</v>
      </c>
      <c r="BI52" s="11">
        <f>IF(MU_390_Domestic!BI52="",0,MU_390_Domestic!BI52)</f>
        <v>0</v>
      </c>
      <c r="BJ52" s="11">
        <f>IF(MU_390_Domestic!BJ52="",0,MU_390_Domestic!BJ52)</f>
        <v>0</v>
      </c>
      <c r="BK52" s="11">
        <f>IF(MU_390_Domestic!BK52="",0,MU_390_Domestic!BK52)</f>
        <v>0</v>
      </c>
      <c r="BL52" s="11">
        <f>IF(MU_390_Domestic!BL52="",0,MU_390_Domestic!BL52)</f>
        <v>0</v>
      </c>
      <c r="BM52" s="11">
        <f>IF(MU_390_Domestic!BM52="",0,MU_390_Domestic!BM52)</f>
        <v>0</v>
      </c>
      <c r="BN52" s="11">
        <f>IF(MU_390_Domestic!BN52="",0,MU_390_Domestic!BN52)</f>
        <v>0</v>
      </c>
      <c r="BO52" s="11">
        <f>IF(MU_390_Domestic!BO52="",0,MU_390_Domestic!BO52)</f>
        <v>0</v>
      </c>
      <c r="BP52" s="11">
        <f>IF(MU_390_Domestic!BP52="",0,MU_390_Domestic!BP52)</f>
        <v>0</v>
      </c>
      <c r="BQ52" s="11">
        <f>IF(MU_390_Domestic!BQ52="",0,MU_390_Domestic!BQ52)</f>
        <v>0</v>
      </c>
      <c r="BR52" s="11">
        <f>IF(MU_390_Domestic!BR52="",0,MU_390_Domestic!BR52)</f>
        <v>0</v>
      </c>
      <c r="BS52" s="11">
        <f>IF(MU_390_Domestic!BS52="",0,MU_390_Domestic!BS52)</f>
        <v>0</v>
      </c>
      <c r="BT52" s="11">
        <f>IF(MU_390_Domestic!BT52="",0,MU_390_Domestic!BT52)</f>
        <v>0</v>
      </c>
      <c r="BU52" s="11">
        <f>IF(MU_390_Domestic!BU52="",0,MU_390_Domestic!BU52)</f>
        <v>0</v>
      </c>
      <c r="BV52" s="11">
        <f>IF(MU_390_Domestic!BV52="",0,MU_390_Domestic!BV52)</f>
        <v>0</v>
      </c>
      <c r="BW52" s="11">
        <f>IF(MU_390_Domestic!BW52="",0,MU_390_Domestic!BW52)</f>
        <v>0</v>
      </c>
      <c r="BX52" s="11">
        <f>IF(MU_390_Domestic!BX52="",0,MU_390_Domestic!BX52)</f>
        <v>0</v>
      </c>
      <c r="BY52" s="11">
        <f>IF(MU_390_Domestic!BY52="",0,MU_390_Domestic!BY52)</f>
        <v>0</v>
      </c>
      <c r="BZ52" s="11">
        <f>IF(MU_390_Domestic!BZ52="",0,MU_390_Domestic!BZ52)</f>
        <v>0</v>
      </c>
      <c r="CA52" s="11">
        <f>IF(MU_390_Domestic!CA52="",0,MU_390_Domestic!CA52)</f>
        <v>0</v>
      </c>
      <c r="CB52" s="11">
        <f>IF(MU_390_Domestic!CB52="",0,MU_390_Domestic!CB52)</f>
        <v>0</v>
      </c>
      <c r="CC52" s="11">
        <f>IF(MU_390_Domestic!CC52="",0,MU_390_Domestic!CC52)</f>
        <v>0</v>
      </c>
      <c r="CD52" s="11">
        <f>IF(MU_390_Domestic!CD52="",0,MU_390_Domestic!CD52)</f>
        <v>0</v>
      </c>
      <c r="CE52" s="11">
        <f>IF(MU_390_Domestic!CE52="",0,MU_390_Domestic!CE52)</f>
        <v>0</v>
      </c>
      <c r="CF52" s="11">
        <f>IF(MU_390_Domestic!CF52="",0,MU_390_Domestic!CF52)</f>
        <v>0</v>
      </c>
      <c r="CG52" s="11">
        <f>IF(MU_390_Domestic!CG52="",0,MU_390_Domestic!CG52)</f>
        <v>0</v>
      </c>
      <c r="CH52" s="11">
        <f>IF(MU_390_Domestic!CH52="",0,MU_390_Domestic!CH52)</f>
        <v>0</v>
      </c>
      <c r="CI52" s="11">
        <f>IF(MU_390_Domestic!CI52="",0,MU_390_Domestic!CI52)</f>
        <v>0</v>
      </c>
      <c r="CJ52" s="11">
        <f>IF(MU_390_Domestic!CJ52="",0,MU_390_Domestic!CJ52)</f>
        <v>0</v>
      </c>
      <c r="CK52" s="11">
        <f>IF(MU_390_Domestic!CK52="",0,MU_390_Domestic!CK52)</f>
        <v>0</v>
      </c>
      <c r="CL52" s="11">
        <f>IF(MU_390_Domestic!CL52="",0,MU_390_Domestic!CL52)</f>
        <v>0</v>
      </c>
      <c r="CM52" s="11">
        <f>IF(MU_390_Domestic!CM52="",0,MU_390_Domestic!CM52)</f>
        <v>0</v>
      </c>
      <c r="CN52" s="11">
        <f>IF(MU_390_Domestic!CN52="",0,MU_390_Domestic!CN52)</f>
        <v>0</v>
      </c>
      <c r="CO52" s="11">
        <f>IF(MU_390_Domestic!CO52="",0,MU_390_Domestic!CO52)</f>
        <v>0</v>
      </c>
      <c r="CP52" s="11">
        <f>IF(MU_390_Domestic!CP52="",0,MU_390_Domestic!CP52)</f>
        <v>0</v>
      </c>
      <c r="CQ52" s="11">
        <f>IF(MU_390_Domestic!CQ52="",0,MU_390_Domestic!CQ52)</f>
        <v>0</v>
      </c>
      <c r="CR52" s="11">
        <f>IF(MU_390_Domestic!CR52="",0,MU_390_Domestic!CR52)</f>
        <v>0</v>
      </c>
      <c r="CS52" s="11">
        <f>IF(MU_390_Domestic!CS52="",0,MU_390_Domestic!CS52)</f>
        <v>0</v>
      </c>
      <c r="CT52" s="11">
        <f>IF(MU_390_Domestic!CT52="",0,MU_390_Domestic!CT52)</f>
        <v>0</v>
      </c>
      <c r="CU52" s="11">
        <f>IF(MU_390_Domestic!CU52="",0,MU_390_Domestic!CU52)</f>
        <v>0</v>
      </c>
      <c r="CV52" s="11">
        <f>IF(MU_390_Domestic!CV52="",0,MU_390_Domestic!CV52)</f>
        <v>0</v>
      </c>
      <c r="CW52" s="11">
        <f>IF(MU_390_Domestic!CW52="",0,MU_390_Domestic!CW52)</f>
        <v>0</v>
      </c>
      <c r="CX52" s="11">
        <f>IF(MU_390_Domestic!CX52="",0,MU_390_Domestic!CX52)</f>
        <v>0</v>
      </c>
      <c r="CY52" s="11">
        <f>IF(MU_390_Domestic!CY52="",0,MU_390_Domestic!CY52)</f>
        <v>0</v>
      </c>
      <c r="CZ52" s="11">
        <f>IF(MU_390_Domestic!CZ52="",0,MU_390_Domestic!CZ52)</f>
        <v>0</v>
      </c>
      <c r="DA52" s="11">
        <f>IF(MU_390_Domestic!DA52="",0,MU_390_Domestic!DA52)</f>
        <v>0</v>
      </c>
      <c r="DB52" s="11">
        <f>IF(MU_390_Domestic!DB52="",0,MU_390_Domestic!DB52)</f>
        <v>0</v>
      </c>
      <c r="DC52" s="11">
        <f>IF(MU_390_Domestic!DC52="",0,MU_390_Domestic!DC52)</f>
        <v>0</v>
      </c>
      <c r="DD52" s="11">
        <f>IF(MU_390_Domestic!DD52="",0,MU_390_Domestic!DD52)</f>
        <v>0</v>
      </c>
      <c r="DE52" s="11">
        <f>IF(MU_390_Domestic!DE52="",0,MU_390_Domestic!DE52)</f>
        <v>0</v>
      </c>
      <c r="DF52" s="11">
        <f>IF(MU_390_Domestic!DF52="",0,MU_390_Domestic!DF52)</f>
        <v>0</v>
      </c>
      <c r="DG52" s="11">
        <f>IF(MU_390_Domestic!DG52="",0,MU_390_Domestic!DG52)</f>
        <v>0</v>
      </c>
      <c r="DH52" s="11">
        <f>IF(MU_390_Domestic!DH52="",0,MU_390_Domestic!DH52)</f>
        <v>0</v>
      </c>
      <c r="DI52" s="11">
        <f>IF(MU_390_Domestic!DI52="",0,MU_390_Domestic!DI52)</f>
        <v>0</v>
      </c>
      <c r="DJ52" s="11">
        <f>IF(MU_390_Domestic!DJ52="",0,MU_390_Domestic!DJ52)</f>
        <v>0</v>
      </c>
      <c r="DK52" s="11">
        <f>IF(MU_390_Domestic!DK52="",0,MU_390_Domestic!DK52)</f>
        <v>0</v>
      </c>
      <c r="DL52" s="11">
        <f>IF(MU_390_Domestic!DL52="",0,MU_390_Domestic!DL52)</f>
        <v>0</v>
      </c>
      <c r="DM52" s="11">
        <f>IF(MU_390_Domestic!DM52="",0,MU_390_Domestic!DM52)</f>
        <v>0</v>
      </c>
      <c r="DN52" s="11">
        <f>IF(MU_390_Domestic!DN52="",0,MU_390_Domestic!DN52)</f>
        <v>0</v>
      </c>
      <c r="DO52" s="11">
        <f>IF(MU_390_Domestic!DO52="",0,MU_390_Domestic!DO52)</f>
        <v>0</v>
      </c>
      <c r="DP52" s="11">
        <f>IF(MU_390_Domestic!DP52="",0,MU_390_Domestic!DP52)</f>
        <v>0</v>
      </c>
      <c r="DQ52" s="11">
        <f>IF(MU_390_Domestic!DQ52="",0,MU_390_Domestic!DQ52)</f>
        <v>0</v>
      </c>
      <c r="DR52" s="11">
        <f>IF(MU_390_Domestic!DR52="",0,MU_390_Domestic!DR52)</f>
        <v>0</v>
      </c>
      <c r="DS52" s="11">
        <f>IF(MU_390_Domestic!DS52="",0,MU_390_Domestic!DS52)</f>
        <v>0</v>
      </c>
      <c r="DT52" s="11">
        <f>IF(MU_390_Domestic!DT52="",0,MU_390_Domestic!DT52)</f>
        <v>0</v>
      </c>
      <c r="DU52" s="11">
        <f>IF(MU_390_Domestic!DU52="",0,MU_390_Domestic!DU52)</f>
        <v>0</v>
      </c>
      <c r="DV52" s="11">
        <f>IF(MU_390_Domestic!DV52="",0,MU_390_Domestic!DV52)</f>
        <v>0</v>
      </c>
      <c r="DW52" s="11">
        <f>IF(MU_390_Domestic!DW52="",0,MU_390_Domestic!DW52)</f>
        <v>0</v>
      </c>
      <c r="DX52" s="11">
        <f>IF(MU_390_Domestic!DX52="",0,MU_390_Domestic!DX52)</f>
        <v>0</v>
      </c>
      <c r="DY52" s="11">
        <f>IF(MU_390_Domestic!DY52="",0,MU_390_Domestic!DY52)</f>
        <v>0</v>
      </c>
      <c r="DZ52" s="11">
        <f>IF(MU_390_Domestic!DZ52="",0,MU_390_Domestic!DZ52)</f>
        <v>0</v>
      </c>
      <c r="EA52" s="11">
        <f>IF(MU_390_Domestic!EA52="",0,MU_390_Domestic!EA52)</f>
        <v>0</v>
      </c>
      <c r="EB52" s="11">
        <f>IF(MU_390_Domestic!EB52="",0,MU_390_Domestic!EB52)</f>
        <v>0</v>
      </c>
      <c r="EC52" s="11">
        <f>IF(MU_390_Domestic!EC52="",0,MU_390_Domestic!EC52)</f>
        <v>0</v>
      </c>
      <c r="ED52" s="11">
        <f>IF(MU_390_Domestic!ED52="",0,MU_390_Domestic!ED52)</f>
        <v>0</v>
      </c>
      <c r="EE52" s="11">
        <f>IF(MU_390_Domestic!EE52="",0,MU_390_Domestic!EE52)</f>
        <v>0</v>
      </c>
      <c r="EF52" s="11">
        <f>IF(MU_390_Domestic!EF52="",0,MU_390_Domestic!EF52)</f>
        <v>0</v>
      </c>
      <c r="EG52" s="11">
        <f>IF(MU_390_Domestic!EG52="",0,MU_390_Domestic!EG52)</f>
        <v>0</v>
      </c>
      <c r="EH52" s="11">
        <f>IF(MU_390_Domestic!EH52="",0,MU_390_Domestic!EH52)</f>
        <v>0</v>
      </c>
      <c r="EI52" s="11">
        <f>IF(MU_390_Domestic!EI52="",0,MU_390_Domestic!EI52)</f>
        <v>0</v>
      </c>
      <c r="EJ52" s="11">
        <f>IF(MU_390_Domestic!EJ52="",0,MU_390_Domestic!EJ52)</f>
        <v>0</v>
      </c>
      <c r="EK52" s="11">
        <f>IF(MU_390_Domestic!EK52="",0,MU_390_Domestic!EK52)</f>
        <v>0</v>
      </c>
      <c r="EL52" s="11">
        <f>IF(MU_390_Domestic!EL52="",0,MU_390_Domestic!EL52)</f>
        <v>0</v>
      </c>
      <c r="EM52" s="11">
        <f>IF(MU_390_Domestic!EM52="",0,MU_390_Domestic!EM52)</f>
        <v>0</v>
      </c>
      <c r="EN52" s="11">
        <f>IF(MU_390_Domestic!EN52="",0,MU_390_Domestic!EN52)</f>
        <v>0</v>
      </c>
      <c r="EO52" s="11">
        <f>IF(MU_390_Domestic!EO52="",0,MU_390_Domestic!EO52)</f>
        <v>0</v>
      </c>
      <c r="EP52" s="11">
        <f>IF(MU_390_Domestic!EP52="",0,MU_390_Domestic!EP52)</f>
        <v>0</v>
      </c>
      <c r="EQ52" s="11">
        <f>IF(MU_390_Domestic!EQ52="",0,MU_390_Domestic!EQ52)</f>
        <v>0</v>
      </c>
      <c r="ER52" s="11">
        <f>IF(MU_390_Domestic!ER52="",0,MU_390_Domestic!ER52)</f>
        <v>0</v>
      </c>
      <c r="ES52" s="11">
        <f>IF(MU_390_Domestic!ES52="",0,MU_390_Domestic!ES52)</f>
        <v>0</v>
      </c>
      <c r="ET52" s="11">
        <f>IF(MU_390_Domestic!ET52="",0,MU_390_Domestic!ET52)</f>
        <v>0</v>
      </c>
      <c r="EU52" s="11">
        <f>IF(MU_390_Domestic!EU52="",0,MU_390_Domestic!EU52)</f>
        <v>0</v>
      </c>
      <c r="EV52" s="11">
        <f>IF(MU_390_Domestic!EV52="",0,MU_390_Domestic!EV52)</f>
        <v>0</v>
      </c>
      <c r="EW52" s="11">
        <f>IF(MU_390_Domestic!EW52="",0,MU_390_Domestic!EW52)</f>
        <v>0</v>
      </c>
      <c r="EX52" s="11">
        <f>IF(MU_390_Domestic!EX52="",0,MU_390_Domestic!EX52)</f>
        <v>0</v>
      </c>
      <c r="EY52" s="11">
        <f>IF(MU_390_Domestic!EY52="",0,MU_390_Domestic!EY52)</f>
        <v>0</v>
      </c>
      <c r="EZ52" s="11">
        <f>IF(MU_390_Domestic!EZ52="",0,MU_390_Domestic!EZ52)</f>
        <v>0</v>
      </c>
      <c r="FA52" s="11">
        <f>IF(MU_390_Domestic!FA52="",0,MU_390_Domestic!FA52)</f>
        <v>0</v>
      </c>
      <c r="FB52" s="11">
        <f>IF(MU_390_Domestic!FB52="",0,MU_390_Domestic!FB52)</f>
        <v>0</v>
      </c>
      <c r="FC52" s="11">
        <f>IF(MU_390_Domestic!FC52="",0,MU_390_Domestic!FC52)</f>
        <v>0</v>
      </c>
      <c r="FD52" s="11">
        <f>IF(MU_390_Domestic!FD52="",0,MU_390_Domestic!FD52)</f>
        <v>0</v>
      </c>
      <c r="FE52" s="11">
        <f>IF(MU_390_Domestic!FE52="",0,MU_390_Domestic!FE52)</f>
        <v>0</v>
      </c>
      <c r="FF52" s="11">
        <f>IF(MU_390_Domestic!FF52="",0,MU_390_Domestic!FF52)</f>
        <v>0</v>
      </c>
      <c r="FG52" s="11">
        <f>IF(MU_390_Domestic!FG52="",0,MU_390_Domestic!FG52)</f>
        <v>280000</v>
      </c>
      <c r="FH52" s="11">
        <f>IF(MU_390_Domestic!FH52="",0,MU_390_Domestic!FH52)</f>
        <v>0</v>
      </c>
      <c r="FI52" s="11">
        <f>IF(MU_390_Domestic!FI52="",0,MU_390_Domestic!FI52)</f>
        <v>0</v>
      </c>
      <c r="FJ52" s="11">
        <f>IF(MU_390_Domestic!FJ52="",0,MU_390_Domestic!FJ52)</f>
        <v>0</v>
      </c>
      <c r="FK52" s="11">
        <f>IF(MU_390_Domestic!FK52="",0,MU_390_Domestic!FK52)</f>
        <v>0</v>
      </c>
      <c r="FL52" s="11">
        <f>IF(MU_390_Domestic!FL52="",0,MU_390_Domestic!FL52)</f>
        <v>0</v>
      </c>
      <c r="FM52" s="11">
        <f>IF(MU_390_Domestic!FM52="",0,MU_390_Domestic!FM52)</f>
        <v>0</v>
      </c>
      <c r="FN52" s="11">
        <f>IF(MU_390_Domestic!FN52="",0,MU_390_Domestic!FN52)</f>
        <v>0</v>
      </c>
      <c r="FO52" s="11">
        <f>IF(MU_390_Domestic!FO52="",0,MU_390_Domestic!FO52)</f>
        <v>0</v>
      </c>
      <c r="FP52" s="11">
        <f>IF(MU_390_Domestic!FP52="",0,MU_390_Domestic!FP52)</f>
        <v>0</v>
      </c>
      <c r="FQ52" s="11">
        <f>IF(MU_390_Domestic!FQ52="",0,MU_390_Domestic!FQ52)</f>
        <v>0</v>
      </c>
      <c r="FR52" s="11">
        <f>IF(MU_390_Domestic!FR52="",0,MU_390_Domestic!FR52)</f>
        <v>0</v>
      </c>
      <c r="FS52" s="11">
        <f>IF(MU_390_Domestic!FS52="",0,MU_390_Domestic!FS52)</f>
        <v>0</v>
      </c>
      <c r="FT52" s="11">
        <f>IF(MU_390_Domestic!FT52="",0,MU_390_Domestic!FT52)</f>
        <v>0</v>
      </c>
      <c r="FU52" s="11">
        <f>IF(MU_390_Domestic!FU52="",0,MU_390_Domestic!FU52)</f>
        <v>0</v>
      </c>
      <c r="FV52" s="11">
        <f>IF(MU_390_Domestic!FV52="",0,MU_390_Domestic!FV52)</f>
        <v>0</v>
      </c>
      <c r="FW52" s="11">
        <f>IF(MU_390_Domestic!FW52="",0,MU_390_Domestic!FW52)</f>
        <v>0</v>
      </c>
      <c r="FX52" s="11">
        <f>IF(MU_390_Domestic!FX52="",0,MU_390_Domestic!FX52)</f>
        <v>0</v>
      </c>
      <c r="FY52" s="11">
        <f>IF(MU_390_Domestic!FY52="",0,MU_390_Domestic!FY52)</f>
        <v>0</v>
      </c>
      <c r="FZ52" s="11">
        <f>IF(MU_390_Domestic!FZ52="",0,MU_390_Domestic!FZ52)</f>
        <v>0</v>
      </c>
      <c r="GA52" s="11">
        <f>IF(MU_390_Domestic!GA52="",0,MU_390_Domestic!GA52)</f>
        <v>0</v>
      </c>
      <c r="GB52" s="11">
        <f>IF(MU_390_Domestic!GB52="",0,MU_390_Domestic!GB52)</f>
        <v>0</v>
      </c>
      <c r="GC52" s="11">
        <f>IF(MU_390_Domestic!GC52="",0,MU_390_Domestic!GC52)</f>
        <v>0</v>
      </c>
      <c r="GD52" s="11">
        <f>IF(MU_390_Domestic!GD52="",0,MU_390_Domestic!GD52)</f>
        <v>0</v>
      </c>
      <c r="GE52" s="11">
        <f>IF(MU_390_Domestic!GE52="",0,MU_390_Domestic!GE52)</f>
        <v>0</v>
      </c>
      <c r="GF52" s="11">
        <f>IF(MU_390_Domestic!GF52="",0,MU_390_Domestic!GF52)</f>
        <v>0</v>
      </c>
      <c r="GG52" s="11">
        <f>IF(MU_390_Domestic!GG52="",0,MU_390_Domestic!GG52)</f>
        <v>0</v>
      </c>
      <c r="GH52" s="11">
        <f>IF(MU_390_Domestic!GH52="",0,MU_390_Domestic!GH52)</f>
        <v>0</v>
      </c>
      <c r="GI52" s="11">
        <f>IF(MU_390_Domestic!GI52="",0,MU_390_Domestic!GI52)</f>
        <v>0</v>
      </c>
      <c r="GJ52" s="11">
        <f>IF(MU_390_Domestic!GJ52="",0,MU_390_Domestic!GJ52)</f>
        <v>0</v>
      </c>
      <c r="GK52" s="11">
        <f>IF(MU_390_Domestic!GK52="",0,MU_390_Domestic!GK52)</f>
        <v>0</v>
      </c>
      <c r="GL52" s="11">
        <f>IF(MU_390_Domestic!GL52="",0,MU_390_Domestic!GL52)</f>
        <v>0</v>
      </c>
      <c r="GM52" s="11">
        <f>IF(MU_390_Domestic!GM52="",0,MU_390_Domestic!GM52)</f>
        <v>0</v>
      </c>
      <c r="GN52" s="11">
        <f>IF(MU_390_Domestic!GN52="",0,MU_390_Domestic!GN52)</f>
        <v>0</v>
      </c>
      <c r="GO52" s="11">
        <f>IF(MU_390_Domestic!GO52="",0,MU_390_Domestic!GO52)</f>
        <v>0</v>
      </c>
      <c r="GP52" s="11">
        <f>IF(MU_390_Domestic!GP52="",0,MU_390_Domestic!GP52)</f>
        <v>0</v>
      </c>
      <c r="GQ52" s="11">
        <f>IF(MU_390_Domestic!GQ52="",0,MU_390_Domestic!GQ52)</f>
        <v>0</v>
      </c>
      <c r="GR52" s="11">
        <f>IF(MU_390_Domestic!GR52="",0,MU_390_Domestic!GR52)</f>
        <v>0</v>
      </c>
      <c r="GS52" s="11">
        <f>IF(MU_390_Domestic!GS52="",0,MU_390_Domestic!GS52)</f>
        <v>0</v>
      </c>
      <c r="GT52" s="11">
        <f>IF(MU_390_Domestic!GT52="",0,MU_390_Domestic!GT52)</f>
        <v>0</v>
      </c>
      <c r="GU52" s="11">
        <f>IF(MU_390_Domestic!GU52="",0,MU_390_Domestic!GU52)</f>
        <v>0</v>
      </c>
      <c r="GV52" s="11">
        <f>IF(MU_390_Domestic!GV52="",0,MU_390_Domestic!GV52)</f>
        <v>0</v>
      </c>
      <c r="GW52" s="11">
        <f>IF(MU_390_Domestic!GW52="",0,MU_390_Domestic!GW52)</f>
        <v>0</v>
      </c>
      <c r="GX52" s="11">
        <f>IF(MU_390_Domestic!GX52="",0,MU_390_Domestic!GX52)</f>
        <v>0</v>
      </c>
      <c r="GY52" s="11">
        <f>IF(MU_390_Domestic!GY52="",0,MU_390_Domestic!GY52)</f>
        <v>0</v>
      </c>
      <c r="GZ52" s="11">
        <f>IF(MU_390_Domestic!GZ52="",0,MU_390_Domestic!GZ52)</f>
        <v>0</v>
      </c>
      <c r="HA52" s="11">
        <f>IF(MU_390_Domestic!HA52="",0,MU_390_Domestic!HA52)</f>
        <v>0</v>
      </c>
      <c r="HB52" s="11">
        <f>IF(MU_390_Domestic!HB52="",0,MU_390_Domestic!HB52)</f>
        <v>0</v>
      </c>
      <c r="HC52" s="11">
        <f>IF(MU_390_Domestic!HC52="",0,MU_390_Domestic!HC52)</f>
        <v>0</v>
      </c>
      <c r="HD52" s="11">
        <f>IF(MU_390_Domestic!HD52="",0,MU_390_Domestic!HD52)</f>
        <v>0</v>
      </c>
      <c r="HE52" s="11">
        <f>IF(MU_390_Domestic!HE52="",0,MU_390_Domestic!HE52)</f>
        <v>0</v>
      </c>
      <c r="HF52" s="11">
        <f>IF(MU_390_Domestic!HF52="",0,MU_390_Domestic!HF52)</f>
        <v>0</v>
      </c>
      <c r="HG52" s="11">
        <f>IF(MU_390_Domestic!HG52="",0,MU_390_Domestic!HG52)</f>
        <v>0</v>
      </c>
      <c r="HH52" s="11">
        <f>IF(MU_390_Domestic!HH52="",0,MU_390_Domestic!HH52)</f>
        <v>0</v>
      </c>
      <c r="HI52" s="11">
        <f>IF(MU_390_Domestic!HI52="",0,MU_390_Domestic!HI52)</f>
        <v>0</v>
      </c>
      <c r="HJ52" s="11">
        <f>IF(MU_390_Domestic!HJ52="",0,MU_390_Domestic!HJ52)</f>
        <v>0</v>
      </c>
      <c r="HK52" s="11">
        <f>IF(MU_390_Domestic!HK52="",0,MU_390_Domestic!HK52)</f>
        <v>0</v>
      </c>
      <c r="HL52" s="11">
        <f>IF(MU_390_Domestic!HL52="",0,MU_390_Domestic!HL52)</f>
        <v>0</v>
      </c>
      <c r="HM52" s="11">
        <f>IF(MU_390_Domestic!HM52="",0,MU_390_Domestic!HM52)</f>
        <v>0</v>
      </c>
      <c r="HN52" s="11">
        <f>IF(MU_390_Domestic!HN52="",0,MU_390_Domestic!HN52)</f>
        <v>0</v>
      </c>
      <c r="HO52" s="11">
        <f>IF(MU_390_Domestic!HO52="",0,MU_390_Domestic!HO52)</f>
        <v>0</v>
      </c>
      <c r="HP52" s="11">
        <f>IF(MU_390_Domestic!HP52="",0,MU_390_Domestic!HP52)</f>
        <v>0</v>
      </c>
      <c r="HQ52" s="11">
        <f>IF(MU_390_Domestic!HQ52="",0,MU_390_Domestic!HQ52)</f>
        <v>0</v>
      </c>
      <c r="HR52" s="11">
        <f>IF(MU_390_Domestic!HR52="",0,MU_390_Domestic!HR52)</f>
        <v>0</v>
      </c>
      <c r="HS52" s="11">
        <f>IF(MU_390_Domestic!HS52="",0,MU_390_Domestic!HS52)</f>
        <v>0</v>
      </c>
      <c r="HT52" s="11">
        <f>IF(MU_390_Domestic!HT52="",0,MU_390_Domestic!HT52)</f>
        <v>0</v>
      </c>
      <c r="HU52" s="11">
        <f>IF(MU_390_Domestic!HU52="",0,MU_390_Domestic!HU52)</f>
        <v>0</v>
      </c>
      <c r="HV52" s="11">
        <f>IF(MU_390_Domestic!HV52="",0,MU_390_Domestic!HV52)</f>
        <v>0</v>
      </c>
      <c r="HW52" s="11">
        <f>IF(MU_390_Domestic!HW52="",0,MU_390_Domestic!HW52)</f>
        <v>0</v>
      </c>
      <c r="HX52" s="11">
        <f>IF(MU_390_Domestic!HX52="",0,MU_390_Domestic!HX52)</f>
        <v>0</v>
      </c>
      <c r="HY52" s="11">
        <f>IF(MU_390_Domestic!HY52="",0,MU_390_Domestic!HY52)</f>
        <v>0</v>
      </c>
      <c r="HZ52" s="11">
        <f>IF(MU_390_Domestic!HZ52="",0,MU_390_Domestic!HZ52)</f>
        <v>0</v>
      </c>
      <c r="IA52" s="11">
        <f>IF(MU_390_Domestic!IA52="",0,MU_390_Domestic!IA52)</f>
        <v>0</v>
      </c>
      <c r="IB52" s="11">
        <f>IF(MU_390_Domestic!IB52="",0,MU_390_Domestic!IB52)</f>
        <v>0</v>
      </c>
      <c r="IC52" s="11">
        <f>IF(MU_390_Domestic!IC52="",0,MU_390_Domestic!IC52)</f>
        <v>0</v>
      </c>
      <c r="ID52" s="11">
        <f>IF(MU_390_Domestic!ID52="",0,MU_390_Domestic!ID52)</f>
        <v>0</v>
      </c>
      <c r="IE52" s="11">
        <f>IF(MU_390_Domestic!IE52="",0,MU_390_Domestic!IE52)</f>
        <v>0</v>
      </c>
      <c r="IF52" s="11">
        <f>IF(MU_390_Domestic!IF52="",0,MU_390_Domestic!IF52)</f>
        <v>0</v>
      </c>
      <c r="IG52" s="11">
        <f>IF(MU_390_Domestic!IG52="",0,MU_390_Domestic!IG52)</f>
        <v>0</v>
      </c>
      <c r="IH52" s="11">
        <f>IF(MU_390_Domestic!IH52="",0,MU_390_Domestic!IH52)</f>
        <v>0</v>
      </c>
      <c r="II52" s="11">
        <f>IF(MU_390_Domestic!II52="",0,MU_390_Domestic!II52)</f>
        <v>0</v>
      </c>
      <c r="IJ52" s="11">
        <f>IF(MU_390_Domestic!IJ52="",0,MU_390_Domestic!IJ52)</f>
        <v>0</v>
      </c>
      <c r="IK52" s="11">
        <f>IF(MU_390_Domestic!IK52="",0,MU_390_Domestic!IK52)</f>
        <v>0</v>
      </c>
      <c r="IL52" s="11">
        <f>IF(MU_390_Domestic!IL52="",0,MU_390_Domestic!IL52)</f>
        <v>0</v>
      </c>
      <c r="IM52" s="11">
        <f>IF(MU_390_Domestic!IM52="",0,MU_390_Domestic!IM52)</f>
        <v>0</v>
      </c>
      <c r="IN52" s="11">
        <f>IF(MU_390_Domestic!IN52="",0,MU_390_Domestic!IN52)</f>
        <v>0</v>
      </c>
      <c r="IO52" s="11">
        <f>IF(MU_390_Domestic!IO52="",0,MU_390_Domestic!IO52)</f>
        <v>0</v>
      </c>
      <c r="IP52" s="11">
        <f>IF(MU_390_Domestic!IP52="",0,MU_390_Domestic!IP52)</f>
        <v>0</v>
      </c>
      <c r="IQ52" s="11">
        <f>IF(MU_390_Domestic!IQ52="",0,MU_390_Domestic!IQ52)</f>
        <v>0</v>
      </c>
      <c r="IR52" s="11">
        <f>IF(MU_390_Domestic!IR52="",0,MU_390_Domestic!IR52)</f>
        <v>0</v>
      </c>
      <c r="IS52" s="11">
        <f>IF(MU_390_Domestic!IS52="",0,MU_390_Domestic!IS52)</f>
        <v>0</v>
      </c>
      <c r="IT52" s="11">
        <f>IF(MU_390_Domestic!IT52="",0,MU_390_Domestic!IT52)</f>
        <v>0</v>
      </c>
      <c r="IU52" s="11">
        <f>IF(MU_390_Domestic!IU52="",0,MU_390_Domestic!IU52)</f>
        <v>0</v>
      </c>
      <c r="IV52" s="11">
        <f>IF(MU_390_Domestic!IV52="",0,MU_390_Domestic!IV52)</f>
        <v>0</v>
      </c>
      <c r="IW52" s="11">
        <f>IF(MU_390_Domestic!IW52="",0,MU_390_Domestic!IW52)</f>
        <v>0</v>
      </c>
      <c r="IX52" s="11">
        <f>IF(MU_390_Domestic!IX52="",0,MU_390_Domestic!IX52)</f>
        <v>0</v>
      </c>
      <c r="IY52" s="11">
        <f>IF(MU_390_Domestic!IY52="",0,MU_390_Domestic!IY52)</f>
        <v>0</v>
      </c>
      <c r="IZ52" s="11">
        <f>IF(MU_390_Domestic!IZ52="",0,MU_390_Domestic!IZ52)</f>
        <v>0</v>
      </c>
      <c r="JA52" s="11">
        <f>IF(MU_390_Domestic!JA52="",0,MU_390_Domestic!JA52)</f>
        <v>0</v>
      </c>
      <c r="JB52" s="11">
        <f>IF(MU_390_Domestic!JB52="",0,MU_390_Domestic!JB52)</f>
        <v>0</v>
      </c>
      <c r="JC52" s="11">
        <f>IF(MU_390_Domestic!JC52="",0,MU_390_Domestic!JC52)</f>
        <v>1100000</v>
      </c>
      <c r="JD52" s="11">
        <f>IF(MU_390_Domestic!JD52="",0,MU_390_Domestic!JD52)</f>
        <v>0</v>
      </c>
      <c r="JE52" s="11">
        <f>IF(MU_390_Domestic!JE52="",0,MU_390_Domestic!JE52)</f>
        <v>0</v>
      </c>
      <c r="JF52" s="11">
        <f>IF(MU_390_Domestic!JF52="",0,MU_390_Domestic!JF52)</f>
        <v>0</v>
      </c>
      <c r="JG52" s="11">
        <f>IF(MU_390_Domestic!JG52="",0,MU_390_Domestic!JG52)</f>
        <v>0</v>
      </c>
      <c r="JH52" s="11">
        <f>IF(MU_390_Domestic!JH52="",0,MU_390_Domestic!JH52)</f>
        <v>0</v>
      </c>
      <c r="JI52" s="11">
        <f>IF(MU_390_Domestic!JI52="",0,MU_390_Domestic!JI52)</f>
        <v>0</v>
      </c>
      <c r="JJ52" s="11">
        <f>IF(MU_390_Domestic!JJ52="",0,MU_390_Domestic!JJ52)</f>
        <v>0</v>
      </c>
      <c r="JK52" s="11">
        <f>IF(MU_390_Domestic!JK52="",0,MU_390_Domestic!JK52)</f>
        <v>0</v>
      </c>
      <c r="JL52" s="11">
        <f>IF(MU_390_Domestic!JL52="",0,MU_390_Domestic!JL52)</f>
        <v>0</v>
      </c>
      <c r="JM52" s="11">
        <f>IF(MU_390_Domestic!JM52="",0,MU_390_Domestic!JM52)</f>
        <v>0</v>
      </c>
      <c r="JN52" s="11">
        <f>IF(MU_390_Domestic!JN52="",0,MU_390_Domestic!JN52)</f>
        <v>0</v>
      </c>
      <c r="JO52" s="11">
        <f>IF(MU_390_Domestic!JO52="",0,MU_390_Domestic!JO52)</f>
        <v>0</v>
      </c>
      <c r="JP52" s="11">
        <f>IF(MU_390_Domestic!JP52="",0,MU_390_Domestic!JP52)</f>
        <v>0</v>
      </c>
      <c r="JQ52" s="11">
        <f>IF(MU_390_Domestic!JQ52="",0,MU_390_Domestic!JQ52)</f>
        <v>0</v>
      </c>
      <c r="JR52" s="11">
        <f>IF(MU_390_Domestic!JR52="",0,MU_390_Domestic!JR52)</f>
        <v>0</v>
      </c>
      <c r="JS52" s="11">
        <f>IF(MU_390_Domestic!JS52="",0,MU_390_Domestic!JS52)</f>
        <v>0</v>
      </c>
      <c r="JT52" s="11">
        <f>IF(MU_390_Domestic!JT52="",0,MU_390_Domestic!JT52)</f>
        <v>0</v>
      </c>
      <c r="JU52" s="11">
        <f>IF(MU_390_Domestic!JU52="",0,MU_390_Domestic!JU52)</f>
        <v>0</v>
      </c>
      <c r="JV52" s="11">
        <f>IF(MU_390_Domestic!JV52="",0,MU_390_Domestic!JV52)</f>
        <v>0</v>
      </c>
      <c r="JW52" s="11">
        <f>IF(MU_390_Domestic!JW52="",0,MU_390_Domestic!JW52)</f>
        <v>0</v>
      </c>
      <c r="JX52" s="11">
        <f>IF(MU_390_Domestic!JX52="",0,MU_390_Domestic!JX52)</f>
        <v>0</v>
      </c>
      <c r="JY52" s="11">
        <f>IF(MU_390_Domestic!JY52="",0,MU_390_Domestic!JY52)</f>
        <v>0</v>
      </c>
      <c r="JZ52" s="11">
        <f>IF(MU_390_Domestic!JZ52="",0,MU_390_Domestic!JZ52)</f>
        <v>0</v>
      </c>
      <c r="KA52" s="11">
        <f>IF(MU_390_Domestic!KA52="",0,MU_390_Domestic!KA52)</f>
        <v>0</v>
      </c>
      <c r="KB52" s="11">
        <f>IF(MU_390_Domestic!KB52="",0,MU_390_Domestic!KB52)</f>
        <v>0</v>
      </c>
      <c r="KC52" s="11">
        <f>IF(MU_390_Domestic!KC52="",0,MU_390_Domestic!KC52)</f>
        <v>0</v>
      </c>
      <c r="KD52" s="11">
        <f>IF(MU_390_Domestic!KD52="",0,MU_390_Domestic!KD52)</f>
        <v>0</v>
      </c>
      <c r="KE52" s="11">
        <f>IF(MU_390_Domestic!KE52="",0,MU_390_Domestic!KE52)</f>
        <v>0</v>
      </c>
      <c r="KF52" s="11">
        <f>IF(MU_390_Domestic!KF52="",0,MU_390_Domestic!KF52)</f>
        <v>0</v>
      </c>
      <c r="KG52" s="11">
        <f>IF(MU_390_Domestic!KG52="",0,MU_390_Domestic!KG52)</f>
        <v>0</v>
      </c>
      <c r="KH52" s="11">
        <f>IF(MU_390_Domestic!KH52="",0,MU_390_Domestic!KH52)</f>
        <v>0</v>
      </c>
      <c r="KI52" s="11">
        <f>IF(MU_390_Domestic!KI52="",0,MU_390_Domestic!KI52)</f>
        <v>0</v>
      </c>
      <c r="KJ52" s="11">
        <f>IF(MU_390_Domestic!KJ52="",0,MU_390_Domestic!KJ52)</f>
        <v>0</v>
      </c>
      <c r="KK52" s="11">
        <f>IF(MU_390_Domestic!KK52="",0,MU_390_Domestic!KK52)</f>
        <v>0</v>
      </c>
      <c r="KL52" s="11">
        <f>IF(MU_390_Domestic!KL52="",0,MU_390_Domestic!KL52)</f>
        <v>0</v>
      </c>
      <c r="KM52" s="11">
        <f>IF(MU_390_Domestic!KM52="",0,MU_390_Domestic!KM52)</f>
        <v>0</v>
      </c>
      <c r="KN52" s="11">
        <f>IF(MU_390_Domestic!KN52="",0,MU_390_Domestic!KN52)</f>
        <v>0</v>
      </c>
      <c r="KO52" s="11">
        <f>IF(MU_390_Domestic!KO52="",0,MU_390_Domestic!KO52)</f>
        <v>0</v>
      </c>
      <c r="KP52" s="11">
        <f>IF(MU_390_Domestic!KP52="",0,MU_390_Domestic!KP52)</f>
        <v>0</v>
      </c>
      <c r="KQ52" s="11">
        <f>IF(MU_390_Domestic!KQ52="",0,MU_390_Domestic!KQ52)</f>
        <v>0</v>
      </c>
      <c r="KR52" s="11">
        <f>IF(MU_390_Domestic!KR52="",0,MU_390_Domestic!KR52)</f>
        <v>0</v>
      </c>
      <c r="KS52" s="11">
        <f>IF(MU_390_Domestic!KS52="",0,MU_390_Domestic!KS52)</f>
        <v>0</v>
      </c>
      <c r="KT52" s="11">
        <f>IF(MU_390_Domestic!KT52="",0,MU_390_Domestic!KT52)</f>
        <v>0</v>
      </c>
      <c r="KU52" s="11">
        <f>IF(MU_390_Domestic!KU52="",0,MU_390_Domestic!KU52)</f>
        <v>0</v>
      </c>
      <c r="KV52" s="11">
        <f>IF(MU_390_Domestic!KV52="",0,MU_390_Domestic!KV52)</f>
        <v>0</v>
      </c>
      <c r="KW52" s="11">
        <f>IF(MU_390_Domestic!KW52="",0,MU_390_Domestic!KW52)</f>
        <v>0</v>
      </c>
      <c r="KX52" s="11">
        <f>IF(MU_390_Domestic!KX52="",0,MU_390_Domestic!KX52)</f>
        <v>0</v>
      </c>
      <c r="KY52" s="11">
        <f>IF(MU_390_Domestic!KY52="",0,MU_390_Domestic!KY52)</f>
        <v>0</v>
      </c>
      <c r="KZ52" s="11">
        <f>IF(MU_390_Domestic!KZ52="",0,MU_390_Domestic!KZ52)</f>
        <v>0</v>
      </c>
      <c r="LA52" s="11">
        <f>IF(MU_390_Domestic!LA52="",0,MU_390_Domestic!LA52)</f>
        <v>0</v>
      </c>
      <c r="LB52" s="11">
        <f>IF(MU_390_Domestic!LB52="",0,MU_390_Domestic!LB52)</f>
        <v>0</v>
      </c>
      <c r="LC52" s="11">
        <f>IF(MU_390_Domestic!LC52="",0,MU_390_Domestic!LC52)</f>
        <v>0</v>
      </c>
      <c r="LD52" s="11">
        <f>IF(MU_390_Domestic!LD52="",0,MU_390_Domestic!LD52)</f>
        <v>0</v>
      </c>
      <c r="LE52" s="11">
        <f>IF(MU_390_Domestic!LE52="",0,MU_390_Domestic!LE52)</f>
        <v>0</v>
      </c>
      <c r="LF52" s="11">
        <f>IF(MU_390_Domestic!LF52="",0,MU_390_Domestic!LF52)</f>
        <v>0</v>
      </c>
      <c r="LG52" s="11">
        <f>IF(MU_390_Domestic!LG52="",0,MU_390_Domestic!LG52)</f>
        <v>0</v>
      </c>
      <c r="LH52" s="11">
        <f>IF(MU_390_Domestic!LH52="",0,MU_390_Domestic!LH52)</f>
        <v>0</v>
      </c>
      <c r="LI52" s="11">
        <f>IF(MU_390_Domestic!LI52="",0,MU_390_Domestic!LI52)</f>
        <v>0</v>
      </c>
      <c r="LJ52" s="11">
        <f>IF(MU_390_Domestic!LJ52="",0,MU_390_Domestic!LJ52)</f>
        <v>0</v>
      </c>
      <c r="LK52" s="11">
        <f>IF(MU_390_Domestic!LK52="",0,MU_390_Domestic!LK52)</f>
        <v>0</v>
      </c>
      <c r="LL52" s="11">
        <f>IF(MU_390_Domestic!LL52="",0,MU_390_Domestic!LL52)</f>
        <v>0</v>
      </c>
      <c r="LM52" s="11">
        <f>IF(MU_390_Domestic!LM52="",0,MU_390_Domestic!LM52)</f>
        <v>0</v>
      </c>
      <c r="LN52" s="11">
        <f>IF(MU_390_Domestic!LN52="",0,MU_390_Domestic!LN52)</f>
        <v>0</v>
      </c>
      <c r="LO52" s="11">
        <f>IF(MU_390_Domestic!LO52="",0,MU_390_Domestic!LO52)</f>
        <v>0</v>
      </c>
      <c r="LP52" s="11">
        <f>IF(MU_390_Domestic!LP52="",0,MU_390_Domestic!LP52)</f>
        <v>0</v>
      </c>
      <c r="LQ52" s="11">
        <f>IF(MU_390_Domestic!LQ52="",0,MU_390_Domestic!LQ52)</f>
        <v>0</v>
      </c>
      <c r="LR52" s="11">
        <f>IF(MU_390_Domestic!LR52="",0,MU_390_Domestic!LR52)</f>
        <v>0</v>
      </c>
      <c r="LS52" s="11">
        <f>IF(MU_390_Domestic!LS52="",0,MU_390_Domestic!LS52)</f>
        <v>0</v>
      </c>
      <c r="LT52" s="11">
        <f>IF(MU_390_Domestic!LT52="",0,MU_390_Domestic!LT52)</f>
        <v>0</v>
      </c>
      <c r="LU52" s="11">
        <f>IF(MU_390_Domestic!LU52="",0,MU_390_Domestic!LU52)</f>
        <v>0</v>
      </c>
      <c r="LV52" s="11">
        <f>IF(MU_390_Domestic!LV52="",0,MU_390_Domestic!LV52)</f>
        <v>0</v>
      </c>
      <c r="LW52" s="11">
        <f>IF(MU_390_Domestic!LW52="",0,MU_390_Domestic!LW52)</f>
        <v>0</v>
      </c>
      <c r="LX52" s="11">
        <f>IF(MU_390_Domestic!LX52="",0,MU_390_Domestic!LX52)</f>
        <v>0</v>
      </c>
      <c r="LY52" s="11">
        <f>IF(MU_390_Domestic!LY52="",0,MU_390_Domestic!LY52)</f>
        <v>0</v>
      </c>
      <c r="LZ52" s="11">
        <f>IF(MU_390_Domestic!LZ52="",0,MU_390_Domestic!LZ52)</f>
        <v>0</v>
      </c>
      <c r="MA52" s="11">
        <f>IF(MU_390_Domestic!MA52="",0,MU_390_Domestic!MA52)</f>
        <v>0</v>
      </c>
      <c r="MB52" s="11">
        <f>IF(MU_390_Domestic!MB52="",0,MU_390_Domestic!MB52)</f>
        <v>0</v>
      </c>
      <c r="MC52" s="11">
        <f>IF(MU_390_Domestic!MC52="",0,MU_390_Domestic!MC52)</f>
        <v>0</v>
      </c>
      <c r="MD52" s="11">
        <f>IF(MU_390_Domestic!MD52="",0,MU_390_Domestic!MD52)</f>
        <v>0</v>
      </c>
      <c r="ME52" s="11">
        <f>IF(MU_390_Domestic!ME52="",0,MU_390_Domestic!ME52)</f>
        <v>0</v>
      </c>
      <c r="MF52" s="11">
        <f>IF(MU_390_Domestic!MF52="",0,MU_390_Domestic!MF52)</f>
        <v>0</v>
      </c>
      <c r="MG52" s="11">
        <f>IF(MU_390_Domestic!MG52="",0,MU_390_Domestic!MG52)</f>
        <v>0</v>
      </c>
      <c r="MH52" s="11">
        <f>IF(MU_390_Domestic!MH52="",0,MU_390_Domestic!MH52)</f>
        <v>0</v>
      </c>
      <c r="MI52" s="11">
        <f>IF(MU_390_Domestic!MI52="",0,MU_390_Domestic!MI52)</f>
        <v>0</v>
      </c>
      <c r="MJ52" s="11">
        <f>IF(MU_390_Domestic!MJ52="",0,MU_390_Domestic!MJ52)</f>
        <v>0</v>
      </c>
      <c r="MK52" s="11">
        <f>IF(MU_390_Domestic!MK52="",0,MU_390_Domestic!MK52)</f>
        <v>0</v>
      </c>
      <c r="ML52" s="11">
        <f>IF(MU_390_Domestic!ML52="",0,MU_390_Domestic!ML52)</f>
        <v>0</v>
      </c>
      <c r="MM52" s="11">
        <f>IF(MU_390_Domestic!MM52="",0,MU_390_Domestic!MM52)</f>
        <v>0</v>
      </c>
      <c r="MN52" s="11">
        <f>IF(MU_390_Domestic!MN52="",0,MU_390_Domestic!MN52)</f>
        <v>0</v>
      </c>
      <c r="MO52" s="11">
        <f>IF(MU_390_Domestic!MO52="",0,MU_390_Domestic!MO52)</f>
        <v>0</v>
      </c>
      <c r="MP52" s="11">
        <f>IF(MU_390_Domestic!MP52="",0,MU_390_Domestic!MP52)</f>
        <v>0</v>
      </c>
      <c r="MQ52" s="11">
        <f>IF(MU_390_Domestic!MQ52="",0,MU_390_Domestic!MQ52)</f>
        <v>0</v>
      </c>
      <c r="MR52" s="11">
        <f>IF(MU_390_Domestic!MR52="",0,MU_390_Domestic!MR52)</f>
        <v>0</v>
      </c>
      <c r="MS52" s="11">
        <f>IF(MU_390_Domestic!MS52="",0,MU_390_Domestic!MS52)</f>
        <v>0</v>
      </c>
      <c r="MT52" s="11">
        <f>IF(MU_390_Domestic!MT52="",0,MU_390_Domestic!MT52)</f>
        <v>0</v>
      </c>
      <c r="MU52" s="11">
        <f>IF(MU_390_Domestic!MU52="",0,MU_390_Domestic!MU52)</f>
        <v>0</v>
      </c>
      <c r="MV52" s="11">
        <f>IF(MU_390_Domestic!MV52="",0,MU_390_Domestic!MV52)</f>
        <v>0</v>
      </c>
      <c r="MW52" s="11">
        <f>IF(MU_390_Domestic!MW52="",0,MU_390_Domestic!MW52)</f>
        <v>0</v>
      </c>
      <c r="MX52" s="11">
        <f>IF(MU_390_Domestic!MX52="",0,MU_390_Domestic!MX52)</f>
        <v>0</v>
      </c>
      <c r="MY52" s="11">
        <f>IF(MU_390_Domestic!MY52="",0,MU_390_Domestic!MY52)</f>
        <v>0</v>
      </c>
      <c r="MZ52" s="11">
        <f>IF(MU_390_Domestic!MZ52="",0,MU_390_Domestic!MZ52)</f>
        <v>0</v>
      </c>
      <c r="NA52" s="11">
        <f>IF(MU_390_Domestic!NA52="",0,MU_390_Domestic!NA52)</f>
        <v>0</v>
      </c>
      <c r="NB52" s="11">
        <f>IF(MU_390_Domestic!NB52="",0,MU_390_Domestic!NB52)</f>
        <v>0</v>
      </c>
      <c r="NC52" s="11">
        <f>IF(MU_390_Domestic!NC52="",0,MU_390_Domestic!NC52)</f>
        <v>0</v>
      </c>
      <c r="ND52" s="11">
        <f>IF(MU_390_Domestic!ND52="",0,MU_390_Domestic!ND52)</f>
        <v>0</v>
      </c>
      <c r="NE52" s="11">
        <f>IF(MU_390_Domestic!NE52="",0,MU_390_Domestic!NE52)</f>
        <v>0</v>
      </c>
      <c r="NF52" s="11">
        <f>IF(MU_390_Domestic!NF52="",0,MU_390_Domestic!NF52)</f>
        <v>0</v>
      </c>
      <c r="NG52" s="11">
        <f>IF(MU_390_Domestic!NG52="",0,MU_390_Domestic!NG52)</f>
        <v>0</v>
      </c>
      <c r="NH52" s="11">
        <f>IF(MU_390_Domestic!NH52="",0,MU_390_Domestic!NH52)</f>
        <v>0</v>
      </c>
      <c r="NI52" s="11">
        <f>IF(MU_390_Domestic!NI52="",0,MU_390_Domestic!NI52)</f>
        <v>0</v>
      </c>
      <c r="NJ52" s="11">
        <f>IF(MU_390_Domestic!NJ52="",0,MU_390_Domestic!NJ52)</f>
        <v>0</v>
      </c>
      <c r="NK52" s="11">
        <f>IF(MU_390_Domestic!NK52="",0,MU_390_Domestic!NK52)</f>
        <v>0</v>
      </c>
      <c r="NL52" s="11">
        <f>IF(MU_390_Domestic!NL52="",0,MU_390_Domestic!NL52)</f>
        <v>0</v>
      </c>
      <c r="NM52" s="11">
        <f>IF(MU_390_Domestic!NM52="",0,MU_390_Domestic!NM52)</f>
        <v>0</v>
      </c>
      <c r="NN52" s="11">
        <f>IF(MU_390_Domestic!NN52="",0,MU_390_Domestic!NN52)</f>
        <v>0</v>
      </c>
      <c r="NO52" s="11">
        <f>IF(MU_390_Domestic!NO52="",0,MU_390_Domestic!NO52)</f>
        <v>0</v>
      </c>
      <c r="NP52" s="11">
        <f>IF(MU_390_Domestic!NP52="",0,MU_390_Domestic!NP52)</f>
        <v>0</v>
      </c>
      <c r="NQ52" s="11">
        <f>IF(MU_390_Domestic!NQ52="",0,MU_390_Domestic!NQ52)</f>
        <v>0</v>
      </c>
      <c r="NR52" s="11">
        <f>IF(MU_390_Domestic!NR52="",0,MU_390_Domestic!NR52)</f>
        <v>0</v>
      </c>
      <c r="NS52" s="11">
        <f>IF(MU_390_Domestic!NS52="",0,MU_390_Domestic!NS52)</f>
        <v>0</v>
      </c>
      <c r="NT52" s="11">
        <f>IF(MU_390_Domestic!NT52="",0,MU_390_Domestic!NT52)</f>
        <v>0</v>
      </c>
      <c r="NU52" s="11">
        <f>IF(MU_390_Domestic!NU52="",0,MU_390_Domestic!NU52)</f>
        <v>0</v>
      </c>
      <c r="NV52" s="11">
        <f>IF(MU_390_Domestic!NV52="",0,MU_390_Domestic!NV52)</f>
        <v>0</v>
      </c>
      <c r="NW52" s="11">
        <f>IF(MU_390_Domestic!NW52="",0,MU_390_Domestic!NW52)</f>
        <v>0</v>
      </c>
      <c r="NX52" s="11">
        <f>IF(MU_390_Domestic!NX52="",0,MU_390_Domestic!NX52)</f>
        <v>0</v>
      </c>
      <c r="NY52" s="11">
        <f>IF(MU_390_Domestic!NY52="",0,MU_390_Domestic!NY52)</f>
        <v>0</v>
      </c>
      <c r="NZ52" s="11">
        <f>IF(MU_390_Domestic!NZ52="",0,MU_390_Domestic!NZ52)</f>
        <v>0</v>
      </c>
      <c r="OA52" s="11">
        <f>IF(MU_390_Domestic!OA52="",0,MU_390_Domestic!OA52)</f>
        <v>0</v>
      </c>
      <c r="OB52" s="11">
        <f>IF(MU_390_Domestic!OB52="",0,MU_390_Domestic!OB52)</f>
        <v>0</v>
      </c>
      <c r="OC52" s="13">
        <f t="shared" si="3"/>
        <v>1380000</v>
      </c>
      <c r="OD52" s="11">
        <f>W_DirectConsumption_Total!E52</f>
        <v>0</v>
      </c>
      <c r="OE52" s="11">
        <f t="shared" si="1"/>
        <v>1380000</v>
      </c>
      <c r="OG52" s="11">
        <f t="shared" si="2"/>
        <v>-1380000</v>
      </c>
    </row>
    <row r="53" spans="1:397">
      <c r="A53" s="9" t="s">
        <v>848</v>
      </c>
      <c r="B53" s="9" t="s">
        <v>849</v>
      </c>
      <c r="C53" s="11">
        <f>IF(MU_390_Domestic!C53="",0,MU_390_Domestic!C53)</f>
        <v>0</v>
      </c>
      <c r="D53" s="11">
        <f>IF(MU_390_Domestic!D53="",0,MU_390_Domestic!D53)</f>
        <v>0</v>
      </c>
      <c r="E53" s="11">
        <f>IF(MU_390_Domestic!E53="",0,MU_390_Domestic!E53)</f>
        <v>0</v>
      </c>
      <c r="F53" s="11">
        <f>IF(MU_390_Domestic!F53="",0,MU_390_Domestic!F53)</f>
        <v>0</v>
      </c>
      <c r="G53" s="11">
        <f>IF(MU_390_Domestic!G53="",0,MU_390_Domestic!G53)</f>
        <v>0</v>
      </c>
      <c r="H53" s="11">
        <f>IF(MU_390_Domestic!H53="",0,MU_390_Domestic!H53)</f>
        <v>0</v>
      </c>
      <c r="I53" s="11">
        <f>IF(MU_390_Domestic!I53="",0,MU_390_Domestic!I53)</f>
        <v>0</v>
      </c>
      <c r="J53" s="11">
        <f>IF(MU_390_Domestic!J53="",0,MU_390_Domestic!J53)</f>
        <v>0</v>
      </c>
      <c r="K53" s="11">
        <f>IF(MU_390_Domestic!K53="",0,MU_390_Domestic!K53)</f>
        <v>0</v>
      </c>
      <c r="L53" s="11">
        <f>IF(MU_390_Domestic!L53="",0,MU_390_Domestic!L53)</f>
        <v>0</v>
      </c>
      <c r="M53" s="11">
        <f>IF(MU_390_Domestic!M53="",0,MU_390_Domestic!M53)</f>
        <v>0</v>
      </c>
      <c r="N53" s="11">
        <f>IF(MU_390_Domestic!N53="",0,MU_390_Domestic!N53)</f>
        <v>0</v>
      </c>
      <c r="O53" s="11">
        <f>IF(MU_390_Domestic!O53="",0,MU_390_Domestic!O53)</f>
        <v>0</v>
      </c>
      <c r="P53" s="11">
        <f>IF(MU_390_Domestic!P53="",0,MU_390_Domestic!P53)</f>
        <v>0</v>
      </c>
      <c r="Q53" s="11">
        <f>IF(MU_390_Domestic!Q53="",0,MU_390_Domestic!Q53)</f>
        <v>0</v>
      </c>
      <c r="R53" s="11">
        <f>IF(MU_390_Domestic!R53="",0,MU_390_Domestic!R53)</f>
        <v>0</v>
      </c>
      <c r="S53" s="11">
        <f>IF(MU_390_Domestic!S53="",0,MU_390_Domestic!S53)</f>
        <v>0</v>
      </c>
      <c r="T53" s="11">
        <f>IF(MU_390_Domestic!T53="",0,MU_390_Domestic!T53)</f>
        <v>0</v>
      </c>
      <c r="U53" s="11">
        <f>IF(MU_390_Domestic!U53="",0,MU_390_Domestic!U53)</f>
        <v>0</v>
      </c>
      <c r="V53" s="11">
        <f>IF(MU_390_Domestic!V53="",0,MU_390_Domestic!V53)</f>
        <v>0</v>
      </c>
      <c r="W53" s="11">
        <f>IF(MU_390_Domestic!W53="",0,MU_390_Domestic!W53)</f>
        <v>0</v>
      </c>
      <c r="X53" s="11">
        <f>IF(MU_390_Domestic!X53="",0,MU_390_Domestic!X53)</f>
        <v>0</v>
      </c>
      <c r="Y53" s="11">
        <f>IF(MU_390_Domestic!Y53="",0,MU_390_Domestic!Y53)</f>
        <v>0</v>
      </c>
      <c r="Z53" s="11">
        <f>IF(MU_390_Domestic!Z53="",0,MU_390_Domestic!Z53)</f>
        <v>0</v>
      </c>
      <c r="AA53" s="11">
        <f>IF(MU_390_Domestic!AA53="",0,MU_390_Domestic!AA53)</f>
        <v>0</v>
      </c>
      <c r="AB53" s="11">
        <f>IF(MU_390_Domestic!AB53="",0,MU_390_Domestic!AB53)</f>
        <v>0</v>
      </c>
      <c r="AC53" s="11">
        <f>IF(MU_390_Domestic!AC53="",0,MU_390_Domestic!AC53)</f>
        <v>0</v>
      </c>
      <c r="AD53" s="11">
        <f>IF(MU_390_Domestic!AD53="",0,MU_390_Domestic!AD53)</f>
        <v>0</v>
      </c>
      <c r="AE53" s="11">
        <f>IF(MU_390_Domestic!AE53="",0,MU_390_Domestic!AE53)</f>
        <v>0</v>
      </c>
      <c r="AF53" s="11">
        <f>IF(MU_390_Domestic!AF53="",0,MU_390_Domestic!AF53)</f>
        <v>0</v>
      </c>
      <c r="AG53" s="11">
        <f>IF(MU_390_Domestic!AG53="",0,MU_390_Domestic!AG53)</f>
        <v>0</v>
      </c>
      <c r="AH53" s="11">
        <f>IF(MU_390_Domestic!AH53="",0,MU_390_Domestic!AH53)</f>
        <v>0</v>
      </c>
      <c r="AI53" s="11">
        <f>IF(MU_390_Domestic!AI53="",0,MU_390_Domestic!AI53)</f>
        <v>0</v>
      </c>
      <c r="AJ53" s="11">
        <f>IF(MU_390_Domestic!AJ53="",0,MU_390_Domestic!AJ53)</f>
        <v>0</v>
      </c>
      <c r="AK53" s="11">
        <f>IF(MU_390_Domestic!AK53="",0,MU_390_Domestic!AK53)</f>
        <v>0</v>
      </c>
      <c r="AL53" s="11">
        <f>IF(MU_390_Domestic!AL53="",0,MU_390_Domestic!AL53)</f>
        <v>0</v>
      </c>
      <c r="AM53" s="11">
        <f>IF(MU_390_Domestic!AM53="",0,MU_390_Domestic!AM53)</f>
        <v>0</v>
      </c>
      <c r="AN53" s="11">
        <f>IF(MU_390_Domestic!AN53="",0,MU_390_Domestic!AN53)</f>
        <v>0</v>
      </c>
      <c r="AO53" s="11">
        <f>IF(MU_390_Domestic!AO53="",0,MU_390_Domestic!AO53)</f>
        <v>0</v>
      </c>
      <c r="AP53" s="11">
        <f>IF(MU_390_Domestic!AP53="",0,MU_390_Domestic!AP53)</f>
        <v>0</v>
      </c>
      <c r="AQ53" s="11">
        <f>IF(MU_390_Domestic!AQ53="",0,MU_390_Domestic!AQ53)</f>
        <v>0</v>
      </c>
      <c r="AR53" s="11">
        <f>IF(MU_390_Domestic!AR53="",0,MU_390_Domestic!AR53)</f>
        <v>0</v>
      </c>
      <c r="AS53" s="11">
        <f>IF(MU_390_Domestic!AS53="",0,MU_390_Domestic!AS53)</f>
        <v>0</v>
      </c>
      <c r="AT53" s="11">
        <f>IF(MU_390_Domestic!AT53="",0,MU_390_Domestic!AT53)</f>
        <v>0</v>
      </c>
      <c r="AU53" s="11">
        <f>IF(MU_390_Domestic!AU53="",0,MU_390_Domestic!AU53)</f>
        <v>0</v>
      </c>
      <c r="AV53" s="11">
        <f>IF(MU_390_Domestic!AV53="",0,MU_390_Domestic!AV53)</f>
        <v>0</v>
      </c>
      <c r="AW53" s="11">
        <f>IF(MU_390_Domestic!AW53="",0,MU_390_Domestic!AW53)</f>
        <v>0</v>
      </c>
      <c r="AX53" s="11">
        <f>IF(MU_390_Domestic!AX53="",0,MU_390_Domestic!AX53)</f>
        <v>0</v>
      </c>
      <c r="AY53" s="11">
        <f>IF(MU_390_Domestic!AY53="",0,MU_390_Domestic!AY53)</f>
        <v>0</v>
      </c>
      <c r="AZ53" s="11">
        <f>IF(MU_390_Domestic!AZ53="",0,MU_390_Domestic!AZ53)</f>
        <v>0</v>
      </c>
      <c r="BA53" s="11">
        <f>IF(MU_390_Domestic!BA53="",0,MU_390_Domestic!BA53)</f>
        <v>0</v>
      </c>
      <c r="BB53" s="11">
        <f>IF(MU_390_Domestic!BB53="",0,MU_390_Domestic!BB53)</f>
        <v>0</v>
      </c>
      <c r="BC53" s="11">
        <f>IF(MU_390_Domestic!BC53="",0,MU_390_Domestic!BC53)</f>
        <v>0</v>
      </c>
      <c r="BD53" s="11">
        <f>IF(MU_390_Domestic!BD53="",0,MU_390_Domestic!BD53)</f>
        <v>0</v>
      </c>
      <c r="BE53" s="11">
        <f>IF(MU_390_Domestic!BE53="",0,MU_390_Domestic!BE53)</f>
        <v>0</v>
      </c>
      <c r="BF53" s="11">
        <f>IF(MU_390_Domestic!BF53="",0,MU_390_Domestic!BF53)</f>
        <v>0</v>
      </c>
      <c r="BG53" s="11">
        <f>IF(MU_390_Domestic!BG53="",0,MU_390_Domestic!BG53)</f>
        <v>0</v>
      </c>
      <c r="BH53" s="11">
        <f>IF(MU_390_Domestic!BH53="",0,MU_390_Domestic!BH53)</f>
        <v>0</v>
      </c>
      <c r="BI53" s="11">
        <f>IF(MU_390_Domestic!BI53="",0,MU_390_Domestic!BI53)</f>
        <v>0</v>
      </c>
      <c r="BJ53" s="11">
        <f>IF(MU_390_Domestic!BJ53="",0,MU_390_Domestic!BJ53)</f>
        <v>0</v>
      </c>
      <c r="BK53" s="11">
        <f>IF(MU_390_Domestic!BK53="",0,MU_390_Domestic!BK53)</f>
        <v>0</v>
      </c>
      <c r="BL53" s="11">
        <f>IF(MU_390_Domestic!BL53="",0,MU_390_Domestic!BL53)</f>
        <v>0</v>
      </c>
      <c r="BM53" s="11">
        <f>IF(MU_390_Domestic!BM53="",0,MU_390_Domestic!BM53)</f>
        <v>0</v>
      </c>
      <c r="BN53" s="11">
        <f>IF(MU_390_Domestic!BN53="",0,MU_390_Domestic!BN53)</f>
        <v>0</v>
      </c>
      <c r="BO53" s="11">
        <f>IF(MU_390_Domestic!BO53="",0,MU_390_Domestic!BO53)</f>
        <v>0</v>
      </c>
      <c r="BP53" s="11">
        <f>IF(MU_390_Domestic!BP53="",0,MU_390_Domestic!BP53)</f>
        <v>0</v>
      </c>
      <c r="BQ53" s="11">
        <f>IF(MU_390_Domestic!BQ53="",0,MU_390_Domestic!BQ53)</f>
        <v>0</v>
      </c>
      <c r="BR53" s="11">
        <f>IF(MU_390_Domestic!BR53="",0,MU_390_Domestic!BR53)</f>
        <v>0</v>
      </c>
      <c r="BS53" s="11">
        <f>IF(MU_390_Domestic!BS53="",0,MU_390_Domestic!BS53)</f>
        <v>0</v>
      </c>
      <c r="BT53" s="11">
        <f>IF(MU_390_Domestic!BT53="",0,MU_390_Domestic!BT53)</f>
        <v>0</v>
      </c>
      <c r="BU53" s="11">
        <f>IF(MU_390_Domestic!BU53="",0,MU_390_Domestic!BU53)</f>
        <v>0</v>
      </c>
      <c r="BV53" s="11">
        <f>IF(MU_390_Domestic!BV53="",0,MU_390_Domestic!BV53)</f>
        <v>0</v>
      </c>
      <c r="BW53" s="11">
        <f>IF(MU_390_Domestic!BW53="",0,MU_390_Domestic!BW53)</f>
        <v>0</v>
      </c>
      <c r="BX53" s="11">
        <f>IF(MU_390_Domestic!BX53="",0,MU_390_Domestic!BX53)</f>
        <v>0</v>
      </c>
      <c r="BY53" s="11">
        <f>IF(MU_390_Domestic!BY53="",0,MU_390_Domestic!BY53)</f>
        <v>0</v>
      </c>
      <c r="BZ53" s="11">
        <f>IF(MU_390_Domestic!BZ53="",0,MU_390_Domestic!BZ53)</f>
        <v>0</v>
      </c>
      <c r="CA53" s="11">
        <f>IF(MU_390_Domestic!CA53="",0,MU_390_Domestic!CA53)</f>
        <v>0</v>
      </c>
      <c r="CB53" s="11">
        <f>IF(MU_390_Domestic!CB53="",0,MU_390_Domestic!CB53)</f>
        <v>0</v>
      </c>
      <c r="CC53" s="11">
        <f>IF(MU_390_Domestic!CC53="",0,MU_390_Domestic!CC53)</f>
        <v>0</v>
      </c>
      <c r="CD53" s="11">
        <f>IF(MU_390_Domestic!CD53="",0,MU_390_Domestic!CD53)</f>
        <v>0</v>
      </c>
      <c r="CE53" s="11">
        <f>IF(MU_390_Domestic!CE53="",0,MU_390_Domestic!CE53)</f>
        <v>0</v>
      </c>
      <c r="CF53" s="11">
        <f>IF(MU_390_Domestic!CF53="",0,MU_390_Domestic!CF53)</f>
        <v>0</v>
      </c>
      <c r="CG53" s="11">
        <f>IF(MU_390_Domestic!CG53="",0,MU_390_Domestic!CG53)</f>
        <v>0</v>
      </c>
      <c r="CH53" s="11">
        <f>IF(MU_390_Domestic!CH53="",0,MU_390_Domestic!CH53)</f>
        <v>0</v>
      </c>
      <c r="CI53" s="11">
        <f>IF(MU_390_Domestic!CI53="",0,MU_390_Domestic!CI53)</f>
        <v>0</v>
      </c>
      <c r="CJ53" s="11">
        <f>IF(MU_390_Domestic!CJ53="",0,MU_390_Domestic!CJ53)</f>
        <v>0</v>
      </c>
      <c r="CK53" s="11">
        <f>IF(MU_390_Domestic!CK53="",0,MU_390_Domestic!CK53)</f>
        <v>630000</v>
      </c>
      <c r="CL53" s="11">
        <f>IF(MU_390_Domestic!CL53="",0,MU_390_Domestic!CL53)</f>
        <v>0</v>
      </c>
      <c r="CM53" s="11">
        <f>IF(MU_390_Domestic!CM53="",0,MU_390_Domestic!CM53)</f>
        <v>0</v>
      </c>
      <c r="CN53" s="11">
        <f>IF(MU_390_Domestic!CN53="",0,MU_390_Domestic!CN53)</f>
        <v>0</v>
      </c>
      <c r="CO53" s="11">
        <f>IF(MU_390_Domestic!CO53="",0,MU_390_Domestic!CO53)</f>
        <v>0</v>
      </c>
      <c r="CP53" s="11">
        <f>IF(MU_390_Domestic!CP53="",0,MU_390_Domestic!CP53)</f>
        <v>0</v>
      </c>
      <c r="CQ53" s="11">
        <f>IF(MU_390_Domestic!CQ53="",0,MU_390_Domestic!CQ53)</f>
        <v>0</v>
      </c>
      <c r="CR53" s="11">
        <f>IF(MU_390_Domestic!CR53="",0,MU_390_Domestic!CR53)</f>
        <v>0</v>
      </c>
      <c r="CS53" s="11">
        <f>IF(MU_390_Domestic!CS53="",0,MU_390_Domestic!CS53)</f>
        <v>0</v>
      </c>
      <c r="CT53" s="11">
        <f>IF(MU_390_Domestic!CT53="",0,MU_390_Domestic!CT53)</f>
        <v>0</v>
      </c>
      <c r="CU53" s="11">
        <f>IF(MU_390_Domestic!CU53="",0,MU_390_Domestic!CU53)</f>
        <v>0</v>
      </c>
      <c r="CV53" s="11">
        <f>IF(MU_390_Domestic!CV53="",0,MU_390_Domestic!CV53)</f>
        <v>0</v>
      </c>
      <c r="CW53" s="11">
        <f>IF(MU_390_Domestic!CW53="",0,MU_390_Domestic!CW53)</f>
        <v>0</v>
      </c>
      <c r="CX53" s="11">
        <f>IF(MU_390_Domestic!CX53="",0,MU_390_Domestic!CX53)</f>
        <v>0</v>
      </c>
      <c r="CY53" s="11">
        <f>IF(MU_390_Domestic!CY53="",0,MU_390_Domestic!CY53)</f>
        <v>0</v>
      </c>
      <c r="CZ53" s="11">
        <f>IF(MU_390_Domestic!CZ53="",0,MU_390_Domestic!CZ53)</f>
        <v>0</v>
      </c>
      <c r="DA53" s="11">
        <f>IF(MU_390_Domestic!DA53="",0,MU_390_Domestic!DA53)</f>
        <v>0</v>
      </c>
      <c r="DB53" s="11">
        <f>IF(MU_390_Domestic!DB53="",0,MU_390_Domestic!DB53)</f>
        <v>0</v>
      </c>
      <c r="DC53" s="11">
        <f>IF(MU_390_Domestic!DC53="",0,MU_390_Domestic!DC53)</f>
        <v>0</v>
      </c>
      <c r="DD53" s="11">
        <f>IF(MU_390_Domestic!DD53="",0,MU_390_Domestic!DD53)</f>
        <v>0</v>
      </c>
      <c r="DE53" s="11">
        <f>IF(MU_390_Domestic!DE53="",0,MU_390_Domestic!DE53)</f>
        <v>0</v>
      </c>
      <c r="DF53" s="11">
        <f>IF(MU_390_Domestic!DF53="",0,MU_390_Domestic!DF53)</f>
        <v>0</v>
      </c>
      <c r="DG53" s="11">
        <f>IF(MU_390_Domestic!DG53="",0,MU_390_Domestic!DG53)</f>
        <v>0</v>
      </c>
      <c r="DH53" s="11">
        <f>IF(MU_390_Domestic!DH53="",0,MU_390_Domestic!DH53)</f>
        <v>0</v>
      </c>
      <c r="DI53" s="11">
        <f>IF(MU_390_Domestic!DI53="",0,MU_390_Domestic!DI53)</f>
        <v>0</v>
      </c>
      <c r="DJ53" s="11">
        <f>IF(MU_390_Domestic!DJ53="",0,MU_390_Domestic!DJ53)</f>
        <v>0</v>
      </c>
      <c r="DK53" s="11">
        <f>IF(MU_390_Domestic!DK53="",0,MU_390_Domestic!DK53)</f>
        <v>0</v>
      </c>
      <c r="DL53" s="11">
        <f>IF(MU_390_Domestic!DL53="",0,MU_390_Domestic!DL53)</f>
        <v>5822.0009578224017</v>
      </c>
      <c r="DM53" s="11">
        <f>IF(MU_390_Domestic!DM53="",0,MU_390_Domestic!DM53)</f>
        <v>0</v>
      </c>
      <c r="DN53" s="11">
        <f>IF(MU_390_Domestic!DN53="",0,MU_390_Domestic!DN53)</f>
        <v>0</v>
      </c>
      <c r="DO53" s="11">
        <f>IF(MU_390_Domestic!DO53="",0,MU_390_Domestic!DO53)</f>
        <v>0</v>
      </c>
      <c r="DP53" s="11">
        <f>IF(MU_390_Domestic!DP53="",0,MU_390_Domestic!DP53)</f>
        <v>0</v>
      </c>
      <c r="DQ53" s="11">
        <f>IF(MU_390_Domestic!DQ53="",0,MU_390_Domestic!DQ53)</f>
        <v>0</v>
      </c>
      <c r="DR53" s="11">
        <f>IF(MU_390_Domestic!DR53="",0,MU_390_Domestic!DR53)</f>
        <v>0</v>
      </c>
      <c r="DS53" s="11">
        <f>IF(MU_390_Domestic!DS53="",0,MU_390_Domestic!DS53)</f>
        <v>0</v>
      </c>
      <c r="DT53" s="11">
        <f>IF(MU_390_Domestic!DT53="",0,MU_390_Domestic!DT53)</f>
        <v>0</v>
      </c>
      <c r="DU53" s="11">
        <f>IF(MU_390_Domestic!DU53="",0,MU_390_Domestic!DU53)</f>
        <v>0</v>
      </c>
      <c r="DV53" s="11">
        <f>IF(MU_390_Domestic!DV53="",0,MU_390_Domestic!DV53)</f>
        <v>0</v>
      </c>
      <c r="DW53" s="11">
        <f>IF(MU_390_Domestic!DW53="",0,MU_390_Domestic!DW53)</f>
        <v>0</v>
      </c>
      <c r="DX53" s="11">
        <f>IF(MU_390_Domestic!DX53="",0,MU_390_Domestic!DX53)</f>
        <v>0</v>
      </c>
      <c r="DY53" s="11">
        <f>IF(MU_390_Domestic!DY53="",0,MU_390_Domestic!DY53)</f>
        <v>4424177.9990421776</v>
      </c>
      <c r="DZ53" s="11">
        <f>IF(MU_390_Domestic!DZ53="",0,MU_390_Domestic!DZ53)</f>
        <v>0</v>
      </c>
      <c r="EA53" s="11">
        <f>IF(MU_390_Domestic!EA53="",0,MU_390_Domestic!EA53)</f>
        <v>0</v>
      </c>
      <c r="EB53" s="11">
        <f>IF(MU_390_Domestic!EB53="",0,MU_390_Domestic!EB53)</f>
        <v>0</v>
      </c>
      <c r="EC53" s="11">
        <f>IF(MU_390_Domestic!EC53="",0,MU_390_Domestic!EC53)</f>
        <v>0</v>
      </c>
      <c r="ED53" s="11">
        <f>IF(MU_390_Domestic!ED53="",0,MU_390_Domestic!ED53)</f>
        <v>0</v>
      </c>
      <c r="EE53" s="11">
        <f>IF(MU_390_Domestic!EE53="",0,MU_390_Domestic!EE53)</f>
        <v>0</v>
      </c>
      <c r="EF53" s="11">
        <f>IF(MU_390_Domestic!EF53="",0,MU_390_Domestic!EF53)</f>
        <v>0</v>
      </c>
      <c r="EG53" s="11">
        <f>IF(MU_390_Domestic!EG53="",0,MU_390_Domestic!EG53)</f>
        <v>630000</v>
      </c>
      <c r="EH53" s="11">
        <f>IF(MU_390_Domestic!EH53="",0,MU_390_Domestic!EH53)</f>
        <v>0</v>
      </c>
      <c r="EI53" s="11">
        <f>IF(MU_390_Domestic!EI53="",0,MU_390_Domestic!EI53)</f>
        <v>0</v>
      </c>
      <c r="EJ53" s="11">
        <f>IF(MU_390_Domestic!EJ53="",0,MU_390_Domestic!EJ53)</f>
        <v>0</v>
      </c>
      <c r="EK53" s="11">
        <f>IF(MU_390_Domestic!EK53="",0,MU_390_Domestic!EK53)</f>
        <v>0</v>
      </c>
      <c r="EL53" s="11">
        <f>IF(MU_390_Domestic!EL53="",0,MU_390_Domestic!EL53)</f>
        <v>0</v>
      </c>
      <c r="EM53" s="11">
        <f>IF(MU_390_Domestic!EM53="",0,MU_390_Domestic!EM53)</f>
        <v>0</v>
      </c>
      <c r="EN53" s="11">
        <f>IF(MU_390_Domestic!EN53="",0,MU_390_Domestic!EN53)</f>
        <v>0</v>
      </c>
      <c r="EO53" s="11">
        <f>IF(MU_390_Domestic!EO53="",0,MU_390_Domestic!EO53)</f>
        <v>0</v>
      </c>
      <c r="EP53" s="11">
        <f>IF(MU_390_Domestic!EP53="",0,MU_390_Domestic!EP53)</f>
        <v>0</v>
      </c>
      <c r="EQ53" s="11">
        <f>IF(MU_390_Domestic!EQ53="",0,MU_390_Domestic!EQ53)</f>
        <v>0</v>
      </c>
      <c r="ER53" s="11">
        <f>IF(MU_390_Domestic!ER53="",0,MU_390_Domestic!ER53)</f>
        <v>440000</v>
      </c>
      <c r="ES53" s="11">
        <f>IF(MU_390_Domestic!ES53="",0,MU_390_Domestic!ES53)</f>
        <v>0</v>
      </c>
      <c r="ET53" s="11">
        <f>IF(MU_390_Domestic!ET53="",0,MU_390_Domestic!ET53)</f>
        <v>0</v>
      </c>
      <c r="EU53" s="11">
        <f>IF(MU_390_Domestic!EU53="",0,MU_390_Domestic!EU53)</f>
        <v>0</v>
      </c>
      <c r="EV53" s="11">
        <f>IF(MU_390_Domestic!EV53="",0,MU_390_Domestic!EV53)</f>
        <v>0</v>
      </c>
      <c r="EW53" s="11">
        <f>IF(MU_390_Domestic!EW53="",0,MU_390_Domestic!EW53)</f>
        <v>0</v>
      </c>
      <c r="EX53" s="11">
        <f>IF(MU_390_Domestic!EX53="",0,MU_390_Domestic!EX53)</f>
        <v>0</v>
      </c>
      <c r="EY53" s="11">
        <f>IF(MU_390_Domestic!EY53="",0,MU_390_Domestic!EY53)</f>
        <v>0</v>
      </c>
      <c r="EZ53" s="11">
        <f>IF(MU_390_Domestic!EZ53="",0,MU_390_Domestic!EZ53)</f>
        <v>0</v>
      </c>
      <c r="FA53" s="11">
        <f>IF(MU_390_Domestic!FA53="",0,MU_390_Domestic!FA53)</f>
        <v>0</v>
      </c>
      <c r="FB53" s="11">
        <f>IF(MU_390_Domestic!FB53="",0,MU_390_Domestic!FB53)</f>
        <v>0</v>
      </c>
      <c r="FC53" s="11">
        <f>IF(MU_390_Domestic!FC53="",0,MU_390_Domestic!FC53)</f>
        <v>0</v>
      </c>
      <c r="FD53" s="11">
        <f>IF(MU_390_Domestic!FD53="",0,MU_390_Domestic!FD53)</f>
        <v>0</v>
      </c>
      <c r="FE53" s="11">
        <f>IF(MU_390_Domestic!FE53="",0,MU_390_Domestic!FE53)</f>
        <v>0</v>
      </c>
      <c r="FF53" s="11">
        <f>IF(MU_390_Domestic!FF53="",0,MU_390_Domestic!FF53)</f>
        <v>0</v>
      </c>
      <c r="FG53" s="11">
        <f>IF(MU_390_Domestic!FG53="",0,MU_390_Domestic!FG53)</f>
        <v>360000</v>
      </c>
      <c r="FH53" s="11">
        <f>IF(MU_390_Domestic!FH53="",0,MU_390_Domestic!FH53)</f>
        <v>0</v>
      </c>
      <c r="FI53" s="11">
        <f>IF(MU_390_Domestic!FI53="",0,MU_390_Domestic!FI53)</f>
        <v>0</v>
      </c>
      <c r="FJ53" s="11">
        <f>IF(MU_390_Domestic!FJ53="",0,MU_390_Domestic!FJ53)</f>
        <v>0</v>
      </c>
      <c r="FK53" s="11">
        <f>IF(MU_390_Domestic!FK53="",0,MU_390_Domestic!FK53)</f>
        <v>0</v>
      </c>
      <c r="FL53" s="11">
        <f>IF(MU_390_Domestic!FL53="",0,MU_390_Domestic!FL53)</f>
        <v>0</v>
      </c>
      <c r="FM53" s="11">
        <f>IF(MU_390_Domestic!FM53="",0,MU_390_Domestic!FM53)</f>
        <v>0</v>
      </c>
      <c r="FN53" s="11">
        <f>IF(MU_390_Domestic!FN53="",0,MU_390_Domestic!FN53)</f>
        <v>0</v>
      </c>
      <c r="FO53" s="11">
        <f>IF(MU_390_Domestic!FO53="",0,MU_390_Domestic!FO53)</f>
        <v>0</v>
      </c>
      <c r="FP53" s="11">
        <f>IF(MU_390_Domestic!FP53="",0,MU_390_Domestic!FP53)</f>
        <v>0</v>
      </c>
      <c r="FQ53" s="11">
        <f>IF(MU_390_Domestic!FQ53="",0,MU_390_Domestic!FQ53)</f>
        <v>0</v>
      </c>
      <c r="FR53" s="11">
        <f>IF(MU_390_Domestic!FR53="",0,MU_390_Domestic!FR53)</f>
        <v>0</v>
      </c>
      <c r="FS53" s="11">
        <f>IF(MU_390_Domestic!FS53="",0,MU_390_Domestic!FS53)</f>
        <v>0</v>
      </c>
      <c r="FT53" s="11">
        <f>IF(MU_390_Domestic!FT53="",0,MU_390_Domestic!FT53)</f>
        <v>0</v>
      </c>
      <c r="FU53" s="11">
        <f>IF(MU_390_Domestic!FU53="",0,MU_390_Domestic!FU53)</f>
        <v>0</v>
      </c>
      <c r="FV53" s="11">
        <f>IF(MU_390_Domestic!FV53="",0,MU_390_Domestic!FV53)</f>
        <v>0</v>
      </c>
      <c r="FW53" s="11">
        <f>IF(MU_390_Domestic!FW53="",0,MU_390_Domestic!FW53)</f>
        <v>0</v>
      </c>
      <c r="FX53" s="11">
        <f>IF(MU_390_Domestic!FX53="",0,MU_390_Domestic!FX53)</f>
        <v>0</v>
      </c>
      <c r="FY53" s="11">
        <f>IF(MU_390_Domestic!FY53="",0,MU_390_Domestic!FY53)</f>
        <v>0</v>
      </c>
      <c r="FZ53" s="11">
        <f>IF(MU_390_Domestic!FZ53="",0,MU_390_Domestic!FZ53)</f>
        <v>0</v>
      </c>
      <c r="GA53" s="11">
        <f>IF(MU_390_Domestic!GA53="",0,MU_390_Domestic!GA53)</f>
        <v>0</v>
      </c>
      <c r="GB53" s="11">
        <f>IF(MU_390_Domestic!GB53="",0,MU_390_Domestic!GB53)</f>
        <v>0</v>
      </c>
      <c r="GC53" s="11">
        <f>IF(MU_390_Domestic!GC53="",0,MU_390_Domestic!GC53)</f>
        <v>0</v>
      </c>
      <c r="GD53" s="11">
        <f>IF(MU_390_Domestic!GD53="",0,MU_390_Domestic!GD53)</f>
        <v>0</v>
      </c>
      <c r="GE53" s="11">
        <f>IF(MU_390_Domestic!GE53="",0,MU_390_Domestic!GE53)</f>
        <v>0</v>
      </c>
      <c r="GF53" s="11">
        <f>IF(MU_390_Domestic!GF53="",0,MU_390_Domestic!GF53)</f>
        <v>0</v>
      </c>
      <c r="GG53" s="11">
        <f>IF(MU_390_Domestic!GG53="",0,MU_390_Domestic!GG53)</f>
        <v>0</v>
      </c>
      <c r="GH53" s="11">
        <f>IF(MU_390_Domestic!GH53="",0,MU_390_Domestic!GH53)</f>
        <v>0</v>
      </c>
      <c r="GI53" s="11">
        <f>IF(MU_390_Domestic!GI53="",0,MU_390_Domestic!GI53)</f>
        <v>0</v>
      </c>
      <c r="GJ53" s="11">
        <f>IF(MU_390_Domestic!GJ53="",0,MU_390_Domestic!GJ53)</f>
        <v>0</v>
      </c>
      <c r="GK53" s="11">
        <f>IF(MU_390_Domestic!GK53="",0,MU_390_Domestic!GK53)</f>
        <v>0</v>
      </c>
      <c r="GL53" s="11">
        <f>IF(MU_390_Domestic!GL53="",0,MU_390_Domestic!GL53)</f>
        <v>0</v>
      </c>
      <c r="GM53" s="11">
        <f>IF(MU_390_Domestic!GM53="",0,MU_390_Domestic!GM53)</f>
        <v>0</v>
      </c>
      <c r="GN53" s="11">
        <f>IF(MU_390_Domestic!GN53="",0,MU_390_Domestic!GN53)</f>
        <v>0</v>
      </c>
      <c r="GO53" s="11">
        <f>IF(MU_390_Domestic!GO53="",0,MU_390_Domestic!GO53)</f>
        <v>0</v>
      </c>
      <c r="GP53" s="11">
        <f>IF(MU_390_Domestic!GP53="",0,MU_390_Domestic!GP53)</f>
        <v>0</v>
      </c>
      <c r="GQ53" s="11">
        <f>IF(MU_390_Domestic!GQ53="",0,MU_390_Domestic!GQ53)</f>
        <v>0</v>
      </c>
      <c r="GR53" s="11">
        <f>IF(MU_390_Domestic!GR53="",0,MU_390_Domestic!GR53)</f>
        <v>0</v>
      </c>
      <c r="GS53" s="11">
        <f>IF(MU_390_Domestic!GS53="",0,MU_390_Domestic!GS53)</f>
        <v>0</v>
      </c>
      <c r="GT53" s="11">
        <f>IF(MU_390_Domestic!GT53="",0,MU_390_Domestic!GT53)</f>
        <v>0</v>
      </c>
      <c r="GU53" s="11">
        <f>IF(MU_390_Domestic!GU53="",0,MU_390_Domestic!GU53)</f>
        <v>0</v>
      </c>
      <c r="GV53" s="11">
        <f>IF(MU_390_Domestic!GV53="",0,MU_390_Domestic!GV53)</f>
        <v>0</v>
      </c>
      <c r="GW53" s="11">
        <f>IF(MU_390_Domestic!GW53="",0,MU_390_Domestic!GW53)</f>
        <v>0</v>
      </c>
      <c r="GX53" s="11">
        <f>IF(MU_390_Domestic!GX53="",0,MU_390_Domestic!GX53)</f>
        <v>0</v>
      </c>
      <c r="GY53" s="11">
        <f>IF(MU_390_Domestic!GY53="",0,MU_390_Domestic!GY53)</f>
        <v>0</v>
      </c>
      <c r="GZ53" s="11">
        <f>IF(MU_390_Domestic!GZ53="",0,MU_390_Domestic!GZ53)</f>
        <v>0</v>
      </c>
      <c r="HA53" s="11">
        <f>IF(MU_390_Domestic!HA53="",0,MU_390_Domestic!HA53)</f>
        <v>0</v>
      </c>
      <c r="HB53" s="11">
        <f>IF(MU_390_Domestic!HB53="",0,MU_390_Domestic!HB53)</f>
        <v>0</v>
      </c>
      <c r="HC53" s="11">
        <f>IF(MU_390_Domestic!HC53="",0,MU_390_Domestic!HC53)</f>
        <v>0</v>
      </c>
      <c r="HD53" s="11">
        <f>IF(MU_390_Domestic!HD53="",0,MU_390_Domestic!HD53)</f>
        <v>0</v>
      </c>
      <c r="HE53" s="11">
        <f>IF(MU_390_Domestic!HE53="",0,MU_390_Domestic!HE53)</f>
        <v>0</v>
      </c>
      <c r="HF53" s="11">
        <f>IF(MU_390_Domestic!HF53="",0,MU_390_Domestic!HF53)</f>
        <v>0</v>
      </c>
      <c r="HG53" s="11">
        <f>IF(MU_390_Domestic!HG53="",0,MU_390_Domestic!HG53)</f>
        <v>0</v>
      </c>
      <c r="HH53" s="11">
        <f>IF(MU_390_Domestic!HH53="",0,MU_390_Domestic!HH53)</f>
        <v>0</v>
      </c>
      <c r="HI53" s="11">
        <f>IF(MU_390_Domestic!HI53="",0,MU_390_Domestic!HI53)</f>
        <v>0</v>
      </c>
      <c r="HJ53" s="11">
        <f>IF(MU_390_Domestic!HJ53="",0,MU_390_Domestic!HJ53)</f>
        <v>0</v>
      </c>
      <c r="HK53" s="11">
        <f>IF(MU_390_Domestic!HK53="",0,MU_390_Domestic!HK53)</f>
        <v>0</v>
      </c>
      <c r="HL53" s="11">
        <f>IF(MU_390_Domestic!HL53="",0,MU_390_Domestic!HL53)</f>
        <v>0</v>
      </c>
      <c r="HM53" s="11">
        <f>IF(MU_390_Domestic!HM53="",0,MU_390_Domestic!HM53)</f>
        <v>0</v>
      </c>
      <c r="HN53" s="11">
        <f>IF(MU_390_Domestic!HN53="",0,MU_390_Domestic!HN53)</f>
        <v>0</v>
      </c>
      <c r="HO53" s="11">
        <f>IF(MU_390_Domestic!HO53="",0,MU_390_Domestic!HO53)</f>
        <v>0</v>
      </c>
      <c r="HP53" s="11">
        <f>IF(MU_390_Domestic!HP53="",0,MU_390_Domestic!HP53)</f>
        <v>0</v>
      </c>
      <c r="HQ53" s="11">
        <f>IF(MU_390_Domestic!HQ53="",0,MU_390_Domestic!HQ53)</f>
        <v>0</v>
      </c>
      <c r="HR53" s="11">
        <f>IF(MU_390_Domestic!HR53="",0,MU_390_Domestic!HR53)</f>
        <v>0</v>
      </c>
      <c r="HS53" s="11">
        <f>IF(MU_390_Domestic!HS53="",0,MU_390_Domestic!HS53)</f>
        <v>0</v>
      </c>
      <c r="HT53" s="11">
        <f>IF(MU_390_Domestic!HT53="",0,MU_390_Domestic!HT53)</f>
        <v>0</v>
      </c>
      <c r="HU53" s="11">
        <f>IF(MU_390_Domestic!HU53="",0,MU_390_Domestic!HU53)</f>
        <v>0</v>
      </c>
      <c r="HV53" s="11">
        <f>IF(MU_390_Domestic!HV53="",0,MU_390_Domestic!HV53)</f>
        <v>0</v>
      </c>
      <c r="HW53" s="11">
        <f>IF(MU_390_Domestic!HW53="",0,MU_390_Domestic!HW53)</f>
        <v>0</v>
      </c>
      <c r="HX53" s="11">
        <f>IF(MU_390_Domestic!HX53="",0,MU_390_Domestic!HX53)</f>
        <v>0</v>
      </c>
      <c r="HY53" s="11">
        <f>IF(MU_390_Domestic!HY53="",0,MU_390_Domestic!HY53)</f>
        <v>0</v>
      </c>
      <c r="HZ53" s="11">
        <f>IF(MU_390_Domestic!HZ53="",0,MU_390_Domestic!HZ53)</f>
        <v>0</v>
      </c>
      <c r="IA53" s="11">
        <f>IF(MU_390_Domestic!IA53="",0,MU_390_Domestic!IA53)</f>
        <v>0</v>
      </c>
      <c r="IB53" s="11">
        <f>IF(MU_390_Domestic!IB53="",0,MU_390_Domestic!IB53)</f>
        <v>0</v>
      </c>
      <c r="IC53" s="11">
        <f>IF(MU_390_Domestic!IC53="",0,MU_390_Domestic!IC53)</f>
        <v>0</v>
      </c>
      <c r="ID53" s="11">
        <f>IF(MU_390_Domestic!ID53="",0,MU_390_Domestic!ID53)</f>
        <v>0</v>
      </c>
      <c r="IE53" s="11">
        <f>IF(MU_390_Domestic!IE53="",0,MU_390_Domestic!IE53)</f>
        <v>0</v>
      </c>
      <c r="IF53" s="11">
        <f>IF(MU_390_Domestic!IF53="",0,MU_390_Domestic!IF53)</f>
        <v>0</v>
      </c>
      <c r="IG53" s="11">
        <f>IF(MU_390_Domestic!IG53="",0,MU_390_Domestic!IG53)</f>
        <v>0</v>
      </c>
      <c r="IH53" s="11">
        <f>IF(MU_390_Domestic!IH53="",0,MU_390_Domestic!IH53)</f>
        <v>0</v>
      </c>
      <c r="II53" s="11">
        <f>IF(MU_390_Domestic!II53="",0,MU_390_Domestic!II53)</f>
        <v>0</v>
      </c>
      <c r="IJ53" s="11">
        <f>IF(MU_390_Domestic!IJ53="",0,MU_390_Domestic!IJ53)</f>
        <v>0</v>
      </c>
      <c r="IK53" s="11">
        <f>IF(MU_390_Domestic!IK53="",0,MU_390_Domestic!IK53)</f>
        <v>0</v>
      </c>
      <c r="IL53" s="11">
        <f>IF(MU_390_Domestic!IL53="",0,MU_390_Domestic!IL53)</f>
        <v>0</v>
      </c>
      <c r="IM53" s="11">
        <f>IF(MU_390_Domestic!IM53="",0,MU_390_Domestic!IM53)</f>
        <v>0</v>
      </c>
      <c r="IN53" s="11">
        <f>IF(MU_390_Domestic!IN53="",0,MU_390_Domestic!IN53)</f>
        <v>0</v>
      </c>
      <c r="IO53" s="11">
        <f>IF(MU_390_Domestic!IO53="",0,MU_390_Domestic!IO53)</f>
        <v>0</v>
      </c>
      <c r="IP53" s="11">
        <f>IF(MU_390_Domestic!IP53="",0,MU_390_Domestic!IP53)</f>
        <v>0</v>
      </c>
      <c r="IQ53" s="11">
        <f>IF(MU_390_Domestic!IQ53="",0,MU_390_Domestic!IQ53)</f>
        <v>0</v>
      </c>
      <c r="IR53" s="11">
        <f>IF(MU_390_Domestic!IR53="",0,MU_390_Domestic!IR53)</f>
        <v>0</v>
      </c>
      <c r="IS53" s="11">
        <f>IF(MU_390_Domestic!IS53="",0,MU_390_Domestic!IS53)</f>
        <v>0</v>
      </c>
      <c r="IT53" s="11">
        <f>IF(MU_390_Domestic!IT53="",0,MU_390_Domestic!IT53)</f>
        <v>0</v>
      </c>
      <c r="IU53" s="11">
        <f>IF(MU_390_Domestic!IU53="",0,MU_390_Domestic!IU53)</f>
        <v>0</v>
      </c>
      <c r="IV53" s="11">
        <f>IF(MU_390_Domestic!IV53="",0,MU_390_Domestic!IV53)</f>
        <v>0</v>
      </c>
      <c r="IW53" s="11">
        <f>IF(MU_390_Domestic!IW53="",0,MU_390_Domestic!IW53)</f>
        <v>0</v>
      </c>
      <c r="IX53" s="11">
        <f>IF(MU_390_Domestic!IX53="",0,MU_390_Domestic!IX53)</f>
        <v>0</v>
      </c>
      <c r="IY53" s="11">
        <f>IF(MU_390_Domestic!IY53="",0,MU_390_Domestic!IY53)</f>
        <v>0</v>
      </c>
      <c r="IZ53" s="11">
        <f>IF(MU_390_Domestic!IZ53="",0,MU_390_Domestic!IZ53)</f>
        <v>0</v>
      </c>
      <c r="JA53" s="11">
        <f>IF(MU_390_Domestic!JA53="",0,MU_390_Domestic!JA53)</f>
        <v>0</v>
      </c>
      <c r="JB53" s="11">
        <f>IF(MU_390_Domestic!JB53="",0,MU_390_Domestic!JB53)</f>
        <v>0</v>
      </c>
      <c r="JC53" s="11">
        <f>IF(MU_390_Domestic!JC53="",0,MU_390_Domestic!JC53)</f>
        <v>0</v>
      </c>
      <c r="JD53" s="11">
        <f>IF(MU_390_Domestic!JD53="",0,MU_390_Domestic!JD53)</f>
        <v>0</v>
      </c>
      <c r="JE53" s="11">
        <f>IF(MU_390_Domestic!JE53="",0,MU_390_Domestic!JE53)</f>
        <v>0</v>
      </c>
      <c r="JF53" s="11">
        <f>IF(MU_390_Domestic!JF53="",0,MU_390_Domestic!JF53)</f>
        <v>0</v>
      </c>
      <c r="JG53" s="11">
        <f>IF(MU_390_Domestic!JG53="",0,MU_390_Domestic!JG53)</f>
        <v>0</v>
      </c>
      <c r="JH53" s="11">
        <f>IF(MU_390_Domestic!JH53="",0,MU_390_Domestic!JH53)</f>
        <v>0</v>
      </c>
      <c r="JI53" s="11">
        <f>IF(MU_390_Domestic!JI53="",0,MU_390_Domestic!JI53)</f>
        <v>0</v>
      </c>
      <c r="JJ53" s="11">
        <f>IF(MU_390_Domestic!JJ53="",0,MU_390_Domestic!JJ53)</f>
        <v>0</v>
      </c>
      <c r="JK53" s="11">
        <f>IF(MU_390_Domestic!JK53="",0,MU_390_Domestic!JK53)</f>
        <v>0</v>
      </c>
      <c r="JL53" s="11">
        <f>IF(MU_390_Domestic!JL53="",0,MU_390_Domestic!JL53)</f>
        <v>0</v>
      </c>
      <c r="JM53" s="11">
        <f>IF(MU_390_Domestic!JM53="",0,MU_390_Domestic!JM53)</f>
        <v>0</v>
      </c>
      <c r="JN53" s="11">
        <f>IF(MU_390_Domestic!JN53="",0,MU_390_Domestic!JN53)</f>
        <v>0</v>
      </c>
      <c r="JO53" s="11">
        <f>IF(MU_390_Domestic!JO53="",0,MU_390_Domestic!JO53)</f>
        <v>0</v>
      </c>
      <c r="JP53" s="11">
        <f>IF(MU_390_Domestic!JP53="",0,MU_390_Domestic!JP53)</f>
        <v>0</v>
      </c>
      <c r="JQ53" s="11">
        <f>IF(MU_390_Domestic!JQ53="",0,MU_390_Domestic!JQ53)</f>
        <v>0</v>
      </c>
      <c r="JR53" s="11">
        <f>IF(MU_390_Domestic!JR53="",0,MU_390_Domestic!JR53)</f>
        <v>0</v>
      </c>
      <c r="JS53" s="11">
        <f>IF(MU_390_Domestic!JS53="",0,MU_390_Domestic!JS53)</f>
        <v>0</v>
      </c>
      <c r="JT53" s="11">
        <f>IF(MU_390_Domestic!JT53="",0,MU_390_Domestic!JT53)</f>
        <v>0</v>
      </c>
      <c r="JU53" s="11">
        <f>IF(MU_390_Domestic!JU53="",0,MU_390_Domestic!JU53)</f>
        <v>0</v>
      </c>
      <c r="JV53" s="11">
        <f>IF(MU_390_Domestic!JV53="",0,MU_390_Domestic!JV53)</f>
        <v>0</v>
      </c>
      <c r="JW53" s="11">
        <f>IF(MU_390_Domestic!JW53="",0,MU_390_Domestic!JW53)</f>
        <v>0</v>
      </c>
      <c r="JX53" s="11">
        <f>IF(MU_390_Domestic!JX53="",0,MU_390_Domestic!JX53)</f>
        <v>0</v>
      </c>
      <c r="JY53" s="11">
        <f>IF(MU_390_Domestic!JY53="",0,MU_390_Domestic!JY53)</f>
        <v>0</v>
      </c>
      <c r="JZ53" s="11">
        <f>IF(MU_390_Domestic!JZ53="",0,MU_390_Domestic!JZ53)</f>
        <v>0</v>
      </c>
      <c r="KA53" s="11">
        <f>IF(MU_390_Domestic!KA53="",0,MU_390_Domestic!KA53)</f>
        <v>0</v>
      </c>
      <c r="KB53" s="11">
        <f>IF(MU_390_Domestic!KB53="",0,MU_390_Domestic!KB53)</f>
        <v>0</v>
      </c>
      <c r="KC53" s="11">
        <f>IF(MU_390_Domestic!KC53="",0,MU_390_Domestic!KC53)</f>
        <v>0</v>
      </c>
      <c r="KD53" s="11">
        <f>IF(MU_390_Domestic!KD53="",0,MU_390_Domestic!KD53)</f>
        <v>0</v>
      </c>
      <c r="KE53" s="11">
        <f>IF(MU_390_Domestic!KE53="",0,MU_390_Domestic!KE53)</f>
        <v>0</v>
      </c>
      <c r="KF53" s="11">
        <f>IF(MU_390_Domestic!KF53="",0,MU_390_Domestic!KF53)</f>
        <v>0</v>
      </c>
      <c r="KG53" s="11">
        <f>IF(MU_390_Domestic!KG53="",0,MU_390_Domestic!KG53)</f>
        <v>0</v>
      </c>
      <c r="KH53" s="11">
        <f>IF(MU_390_Domestic!KH53="",0,MU_390_Domestic!KH53)</f>
        <v>0</v>
      </c>
      <c r="KI53" s="11">
        <f>IF(MU_390_Domestic!KI53="",0,MU_390_Domestic!KI53)</f>
        <v>0</v>
      </c>
      <c r="KJ53" s="11">
        <f>IF(MU_390_Domestic!KJ53="",0,MU_390_Domestic!KJ53)</f>
        <v>0</v>
      </c>
      <c r="KK53" s="11">
        <f>IF(MU_390_Domestic!KK53="",0,MU_390_Domestic!KK53)</f>
        <v>0</v>
      </c>
      <c r="KL53" s="11">
        <f>IF(MU_390_Domestic!KL53="",0,MU_390_Domestic!KL53)</f>
        <v>0</v>
      </c>
      <c r="KM53" s="11">
        <f>IF(MU_390_Domestic!KM53="",0,MU_390_Domestic!KM53)</f>
        <v>0</v>
      </c>
      <c r="KN53" s="11">
        <f>IF(MU_390_Domestic!KN53="",0,MU_390_Domestic!KN53)</f>
        <v>0</v>
      </c>
      <c r="KO53" s="11">
        <f>IF(MU_390_Domestic!KO53="",0,MU_390_Domestic!KO53)</f>
        <v>0</v>
      </c>
      <c r="KP53" s="11">
        <f>IF(MU_390_Domestic!KP53="",0,MU_390_Domestic!KP53)</f>
        <v>0</v>
      </c>
      <c r="KQ53" s="11">
        <f>IF(MU_390_Domestic!KQ53="",0,MU_390_Domestic!KQ53)</f>
        <v>0</v>
      </c>
      <c r="KR53" s="11">
        <f>IF(MU_390_Domestic!KR53="",0,MU_390_Domestic!KR53)</f>
        <v>0</v>
      </c>
      <c r="KS53" s="11">
        <f>IF(MU_390_Domestic!KS53="",0,MU_390_Domestic!KS53)</f>
        <v>0</v>
      </c>
      <c r="KT53" s="11">
        <f>IF(MU_390_Domestic!KT53="",0,MU_390_Domestic!KT53)</f>
        <v>0</v>
      </c>
      <c r="KU53" s="11">
        <f>IF(MU_390_Domestic!KU53="",0,MU_390_Domestic!KU53)</f>
        <v>0</v>
      </c>
      <c r="KV53" s="11">
        <f>IF(MU_390_Domestic!KV53="",0,MU_390_Domestic!KV53)</f>
        <v>0</v>
      </c>
      <c r="KW53" s="11">
        <f>IF(MU_390_Domestic!KW53="",0,MU_390_Domestic!KW53)</f>
        <v>0</v>
      </c>
      <c r="KX53" s="11">
        <f>IF(MU_390_Domestic!KX53="",0,MU_390_Domestic!KX53)</f>
        <v>0</v>
      </c>
      <c r="KY53" s="11">
        <f>IF(MU_390_Domestic!KY53="",0,MU_390_Domestic!KY53)</f>
        <v>0</v>
      </c>
      <c r="KZ53" s="11">
        <f>IF(MU_390_Domestic!KZ53="",0,MU_390_Domestic!KZ53)</f>
        <v>0</v>
      </c>
      <c r="LA53" s="11">
        <f>IF(MU_390_Domestic!LA53="",0,MU_390_Domestic!LA53)</f>
        <v>0</v>
      </c>
      <c r="LB53" s="11">
        <f>IF(MU_390_Domestic!LB53="",0,MU_390_Domestic!LB53)</f>
        <v>0</v>
      </c>
      <c r="LC53" s="11">
        <f>IF(MU_390_Domestic!LC53="",0,MU_390_Domestic!LC53)</f>
        <v>0</v>
      </c>
      <c r="LD53" s="11">
        <f>IF(MU_390_Domestic!LD53="",0,MU_390_Domestic!LD53)</f>
        <v>0</v>
      </c>
      <c r="LE53" s="11">
        <f>IF(MU_390_Domestic!LE53="",0,MU_390_Domestic!LE53)</f>
        <v>0</v>
      </c>
      <c r="LF53" s="11">
        <f>IF(MU_390_Domestic!LF53="",0,MU_390_Domestic!LF53)</f>
        <v>0</v>
      </c>
      <c r="LG53" s="11">
        <f>IF(MU_390_Domestic!LG53="",0,MU_390_Domestic!LG53)</f>
        <v>0</v>
      </c>
      <c r="LH53" s="11">
        <f>IF(MU_390_Domestic!LH53="",0,MU_390_Domestic!LH53)</f>
        <v>0</v>
      </c>
      <c r="LI53" s="11">
        <f>IF(MU_390_Domestic!LI53="",0,MU_390_Domestic!LI53)</f>
        <v>0</v>
      </c>
      <c r="LJ53" s="11">
        <f>IF(MU_390_Domestic!LJ53="",0,MU_390_Domestic!LJ53)</f>
        <v>0</v>
      </c>
      <c r="LK53" s="11">
        <f>IF(MU_390_Domestic!LK53="",0,MU_390_Domestic!LK53)</f>
        <v>0</v>
      </c>
      <c r="LL53" s="11">
        <f>IF(MU_390_Domestic!LL53="",0,MU_390_Domestic!LL53)</f>
        <v>0</v>
      </c>
      <c r="LM53" s="11">
        <f>IF(MU_390_Domestic!LM53="",0,MU_390_Domestic!LM53)</f>
        <v>0</v>
      </c>
      <c r="LN53" s="11">
        <f>IF(MU_390_Domestic!LN53="",0,MU_390_Domestic!LN53)</f>
        <v>0</v>
      </c>
      <c r="LO53" s="11">
        <f>IF(MU_390_Domestic!LO53="",0,MU_390_Domestic!LO53)</f>
        <v>0</v>
      </c>
      <c r="LP53" s="11">
        <f>IF(MU_390_Domestic!LP53="",0,MU_390_Domestic!LP53)</f>
        <v>0</v>
      </c>
      <c r="LQ53" s="11">
        <f>IF(MU_390_Domestic!LQ53="",0,MU_390_Domestic!LQ53)</f>
        <v>0</v>
      </c>
      <c r="LR53" s="11">
        <f>IF(MU_390_Domestic!LR53="",0,MU_390_Domestic!LR53)</f>
        <v>0</v>
      </c>
      <c r="LS53" s="11">
        <f>IF(MU_390_Domestic!LS53="",0,MU_390_Domestic!LS53)</f>
        <v>0</v>
      </c>
      <c r="LT53" s="11">
        <f>IF(MU_390_Domestic!LT53="",0,MU_390_Domestic!LT53)</f>
        <v>0</v>
      </c>
      <c r="LU53" s="11">
        <f>IF(MU_390_Domestic!LU53="",0,MU_390_Domestic!LU53)</f>
        <v>0</v>
      </c>
      <c r="LV53" s="11">
        <f>IF(MU_390_Domestic!LV53="",0,MU_390_Domestic!LV53)</f>
        <v>0</v>
      </c>
      <c r="LW53" s="11">
        <f>IF(MU_390_Domestic!LW53="",0,MU_390_Domestic!LW53)</f>
        <v>0</v>
      </c>
      <c r="LX53" s="11">
        <f>IF(MU_390_Domestic!LX53="",0,MU_390_Domestic!LX53)</f>
        <v>0</v>
      </c>
      <c r="LY53" s="11">
        <f>IF(MU_390_Domestic!LY53="",0,MU_390_Domestic!LY53)</f>
        <v>0</v>
      </c>
      <c r="LZ53" s="11">
        <f>IF(MU_390_Domestic!LZ53="",0,MU_390_Domestic!LZ53)</f>
        <v>0</v>
      </c>
      <c r="MA53" s="11">
        <f>IF(MU_390_Domestic!MA53="",0,MU_390_Domestic!MA53)</f>
        <v>0</v>
      </c>
      <c r="MB53" s="11">
        <f>IF(MU_390_Domestic!MB53="",0,MU_390_Domestic!MB53)</f>
        <v>0</v>
      </c>
      <c r="MC53" s="11">
        <f>IF(MU_390_Domestic!MC53="",0,MU_390_Domestic!MC53)</f>
        <v>0</v>
      </c>
      <c r="MD53" s="11">
        <f>IF(MU_390_Domestic!MD53="",0,MU_390_Domestic!MD53)</f>
        <v>0</v>
      </c>
      <c r="ME53" s="11">
        <f>IF(MU_390_Domestic!ME53="",0,MU_390_Domestic!ME53)</f>
        <v>0</v>
      </c>
      <c r="MF53" s="11">
        <f>IF(MU_390_Domestic!MF53="",0,MU_390_Domestic!MF53)</f>
        <v>0</v>
      </c>
      <c r="MG53" s="11">
        <f>IF(MU_390_Domestic!MG53="",0,MU_390_Domestic!MG53)</f>
        <v>0</v>
      </c>
      <c r="MH53" s="11">
        <f>IF(MU_390_Domestic!MH53="",0,MU_390_Domestic!MH53)</f>
        <v>0</v>
      </c>
      <c r="MI53" s="11">
        <f>IF(MU_390_Domestic!MI53="",0,MU_390_Domestic!MI53)</f>
        <v>0</v>
      </c>
      <c r="MJ53" s="11">
        <f>IF(MU_390_Domestic!MJ53="",0,MU_390_Domestic!MJ53)</f>
        <v>0</v>
      </c>
      <c r="MK53" s="11">
        <f>IF(MU_390_Domestic!MK53="",0,MU_390_Domestic!MK53)</f>
        <v>0</v>
      </c>
      <c r="ML53" s="11">
        <f>IF(MU_390_Domestic!ML53="",0,MU_390_Domestic!ML53)</f>
        <v>0</v>
      </c>
      <c r="MM53" s="11">
        <f>IF(MU_390_Domestic!MM53="",0,MU_390_Domestic!MM53)</f>
        <v>0</v>
      </c>
      <c r="MN53" s="11">
        <f>IF(MU_390_Domestic!MN53="",0,MU_390_Domestic!MN53)</f>
        <v>0</v>
      </c>
      <c r="MO53" s="11">
        <f>IF(MU_390_Domestic!MO53="",0,MU_390_Domestic!MO53)</f>
        <v>0</v>
      </c>
      <c r="MP53" s="11">
        <f>IF(MU_390_Domestic!MP53="",0,MU_390_Domestic!MP53)</f>
        <v>0</v>
      </c>
      <c r="MQ53" s="11">
        <f>IF(MU_390_Domestic!MQ53="",0,MU_390_Domestic!MQ53)</f>
        <v>0</v>
      </c>
      <c r="MR53" s="11">
        <f>IF(MU_390_Domestic!MR53="",0,MU_390_Domestic!MR53)</f>
        <v>0</v>
      </c>
      <c r="MS53" s="11">
        <f>IF(MU_390_Domestic!MS53="",0,MU_390_Domestic!MS53)</f>
        <v>0</v>
      </c>
      <c r="MT53" s="11">
        <f>IF(MU_390_Domestic!MT53="",0,MU_390_Domestic!MT53)</f>
        <v>0</v>
      </c>
      <c r="MU53" s="11">
        <f>IF(MU_390_Domestic!MU53="",0,MU_390_Domestic!MU53)</f>
        <v>0</v>
      </c>
      <c r="MV53" s="11">
        <f>IF(MU_390_Domestic!MV53="",0,MU_390_Domestic!MV53)</f>
        <v>0</v>
      </c>
      <c r="MW53" s="11">
        <f>IF(MU_390_Domestic!MW53="",0,MU_390_Domestic!MW53)</f>
        <v>0</v>
      </c>
      <c r="MX53" s="11">
        <f>IF(MU_390_Domestic!MX53="",0,MU_390_Domestic!MX53)</f>
        <v>0</v>
      </c>
      <c r="MY53" s="11">
        <f>IF(MU_390_Domestic!MY53="",0,MU_390_Domestic!MY53)</f>
        <v>0</v>
      </c>
      <c r="MZ53" s="11">
        <f>IF(MU_390_Domestic!MZ53="",0,MU_390_Domestic!MZ53)</f>
        <v>0</v>
      </c>
      <c r="NA53" s="11">
        <f>IF(MU_390_Domestic!NA53="",0,MU_390_Domestic!NA53)</f>
        <v>0</v>
      </c>
      <c r="NB53" s="11">
        <f>IF(MU_390_Domestic!NB53="",0,MU_390_Domestic!NB53)</f>
        <v>0</v>
      </c>
      <c r="NC53" s="11">
        <f>IF(MU_390_Domestic!NC53="",0,MU_390_Domestic!NC53)</f>
        <v>0</v>
      </c>
      <c r="ND53" s="11">
        <f>IF(MU_390_Domestic!ND53="",0,MU_390_Domestic!ND53)</f>
        <v>0</v>
      </c>
      <c r="NE53" s="11">
        <f>IF(MU_390_Domestic!NE53="",0,MU_390_Domestic!NE53)</f>
        <v>0</v>
      </c>
      <c r="NF53" s="11">
        <f>IF(MU_390_Domestic!NF53="",0,MU_390_Domestic!NF53)</f>
        <v>0</v>
      </c>
      <c r="NG53" s="11">
        <f>IF(MU_390_Domestic!NG53="",0,MU_390_Domestic!NG53)</f>
        <v>0</v>
      </c>
      <c r="NH53" s="11">
        <f>IF(MU_390_Domestic!NH53="",0,MU_390_Domestic!NH53)</f>
        <v>0</v>
      </c>
      <c r="NI53" s="11">
        <f>IF(MU_390_Domestic!NI53="",0,MU_390_Domestic!NI53)</f>
        <v>0</v>
      </c>
      <c r="NJ53" s="11">
        <f>IF(MU_390_Domestic!NJ53="",0,MU_390_Domestic!NJ53)</f>
        <v>0</v>
      </c>
      <c r="NK53" s="11">
        <f>IF(MU_390_Domestic!NK53="",0,MU_390_Domestic!NK53)</f>
        <v>0</v>
      </c>
      <c r="NL53" s="11">
        <f>IF(MU_390_Domestic!NL53="",0,MU_390_Domestic!NL53)</f>
        <v>0</v>
      </c>
      <c r="NM53" s="11">
        <f>IF(MU_390_Domestic!NM53="",0,MU_390_Domestic!NM53)</f>
        <v>0</v>
      </c>
      <c r="NN53" s="11">
        <f>IF(MU_390_Domestic!NN53="",0,MU_390_Domestic!NN53)</f>
        <v>0</v>
      </c>
      <c r="NO53" s="11">
        <f>IF(MU_390_Domestic!NO53="",0,MU_390_Domestic!NO53)</f>
        <v>0</v>
      </c>
      <c r="NP53" s="11">
        <f>IF(MU_390_Domestic!NP53="",0,MU_390_Domestic!NP53)</f>
        <v>0</v>
      </c>
      <c r="NQ53" s="11">
        <f>IF(MU_390_Domestic!NQ53="",0,MU_390_Domestic!NQ53)</f>
        <v>0</v>
      </c>
      <c r="NR53" s="11">
        <f>IF(MU_390_Domestic!NR53="",0,MU_390_Domestic!NR53)</f>
        <v>0</v>
      </c>
      <c r="NS53" s="11">
        <f>IF(MU_390_Domestic!NS53="",0,MU_390_Domestic!NS53)</f>
        <v>0</v>
      </c>
      <c r="NT53" s="11">
        <f>IF(MU_390_Domestic!NT53="",0,MU_390_Domestic!NT53)</f>
        <v>0</v>
      </c>
      <c r="NU53" s="11">
        <f>IF(MU_390_Domestic!NU53="",0,MU_390_Domestic!NU53)</f>
        <v>0</v>
      </c>
      <c r="NV53" s="11">
        <f>IF(MU_390_Domestic!NV53="",0,MU_390_Domestic!NV53)</f>
        <v>0</v>
      </c>
      <c r="NW53" s="11">
        <f>IF(MU_390_Domestic!NW53="",0,MU_390_Domestic!NW53)</f>
        <v>0</v>
      </c>
      <c r="NX53" s="11">
        <f>IF(MU_390_Domestic!NX53="",0,MU_390_Domestic!NX53)</f>
        <v>0</v>
      </c>
      <c r="NY53" s="11">
        <f>IF(MU_390_Domestic!NY53="",0,MU_390_Domestic!NY53)</f>
        <v>0</v>
      </c>
      <c r="NZ53" s="11">
        <f>IF(MU_390_Domestic!NZ53="",0,MU_390_Domestic!NZ53)</f>
        <v>0</v>
      </c>
      <c r="OA53" s="11">
        <f>IF(MU_390_Domestic!OA53="",0,MU_390_Domestic!OA53)</f>
        <v>0</v>
      </c>
      <c r="OB53" s="11">
        <f>IF(MU_390_Domestic!OB53="",0,MU_390_Domestic!OB53)</f>
        <v>0</v>
      </c>
      <c r="OC53" s="13">
        <f t="shared" si="3"/>
        <v>6490000</v>
      </c>
      <c r="OD53" s="11">
        <f>W_DirectConsumption_Total!E53</f>
        <v>0</v>
      </c>
      <c r="OE53" s="11">
        <f t="shared" si="1"/>
        <v>6490000</v>
      </c>
      <c r="OG53" s="11">
        <f t="shared" si="2"/>
        <v>-6490000</v>
      </c>
    </row>
    <row r="54" spans="1:397">
      <c r="A54" s="9" t="s">
        <v>850</v>
      </c>
      <c r="B54" s="9" t="s">
        <v>851</v>
      </c>
      <c r="C54" s="11">
        <f>IF(MU_390_Domestic!C54="",0,MU_390_Domestic!C54)</f>
        <v>0</v>
      </c>
      <c r="D54" s="11">
        <f>IF(MU_390_Domestic!D54="",0,MU_390_Domestic!D54)</f>
        <v>0</v>
      </c>
      <c r="E54" s="11">
        <f>IF(MU_390_Domestic!E54="",0,MU_390_Domestic!E54)</f>
        <v>0</v>
      </c>
      <c r="F54" s="11">
        <f>IF(MU_390_Domestic!F54="",0,MU_390_Domestic!F54)</f>
        <v>0</v>
      </c>
      <c r="G54" s="11">
        <f>IF(MU_390_Domestic!G54="",0,MU_390_Domestic!G54)</f>
        <v>0</v>
      </c>
      <c r="H54" s="11">
        <f>IF(MU_390_Domestic!H54="",0,MU_390_Domestic!H54)</f>
        <v>0</v>
      </c>
      <c r="I54" s="11">
        <f>IF(MU_390_Domestic!I54="",0,MU_390_Domestic!I54)</f>
        <v>0</v>
      </c>
      <c r="J54" s="11">
        <f>IF(MU_390_Domestic!J54="",0,MU_390_Domestic!J54)</f>
        <v>0</v>
      </c>
      <c r="K54" s="11">
        <f>IF(MU_390_Domestic!K54="",0,MU_390_Domestic!K54)</f>
        <v>0</v>
      </c>
      <c r="L54" s="11">
        <f>IF(MU_390_Domestic!L54="",0,MU_390_Domestic!L54)</f>
        <v>0</v>
      </c>
      <c r="M54" s="11">
        <f>IF(MU_390_Domestic!M54="",0,MU_390_Domestic!M54)</f>
        <v>0</v>
      </c>
      <c r="N54" s="11">
        <f>IF(MU_390_Domestic!N54="",0,MU_390_Domestic!N54)</f>
        <v>0</v>
      </c>
      <c r="O54" s="11">
        <f>IF(MU_390_Domestic!O54="",0,MU_390_Domestic!O54)</f>
        <v>0</v>
      </c>
      <c r="P54" s="11">
        <f>IF(MU_390_Domestic!P54="",0,MU_390_Domestic!P54)</f>
        <v>0</v>
      </c>
      <c r="Q54" s="11">
        <f>IF(MU_390_Domestic!Q54="",0,MU_390_Domestic!Q54)</f>
        <v>0</v>
      </c>
      <c r="R54" s="11">
        <f>IF(MU_390_Domestic!R54="",0,MU_390_Domestic!R54)</f>
        <v>0</v>
      </c>
      <c r="S54" s="11">
        <f>IF(MU_390_Domestic!S54="",0,MU_390_Domestic!S54)</f>
        <v>0</v>
      </c>
      <c r="T54" s="11">
        <f>IF(MU_390_Domestic!T54="",0,MU_390_Domestic!T54)</f>
        <v>0</v>
      </c>
      <c r="U54" s="11">
        <f>IF(MU_390_Domestic!U54="",0,MU_390_Domestic!U54)</f>
        <v>0</v>
      </c>
      <c r="V54" s="11">
        <f>IF(MU_390_Domestic!V54="",0,MU_390_Domestic!V54)</f>
        <v>0</v>
      </c>
      <c r="W54" s="11">
        <f>IF(MU_390_Domestic!W54="",0,MU_390_Domestic!W54)</f>
        <v>0</v>
      </c>
      <c r="X54" s="11">
        <f>IF(MU_390_Domestic!X54="",0,MU_390_Domestic!X54)</f>
        <v>0</v>
      </c>
      <c r="Y54" s="11">
        <f>IF(MU_390_Domestic!Y54="",0,MU_390_Domestic!Y54)</f>
        <v>0</v>
      </c>
      <c r="Z54" s="11">
        <f>IF(MU_390_Domestic!Z54="",0,MU_390_Domestic!Z54)</f>
        <v>0</v>
      </c>
      <c r="AA54" s="11">
        <f>IF(MU_390_Domestic!AA54="",0,MU_390_Domestic!AA54)</f>
        <v>0</v>
      </c>
      <c r="AB54" s="11">
        <f>IF(MU_390_Domestic!AB54="",0,MU_390_Domestic!AB54)</f>
        <v>0</v>
      </c>
      <c r="AC54" s="11">
        <f>IF(MU_390_Domestic!AC54="",0,MU_390_Domestic!AC54)</f>
        <v>0</v>
      </c>
      <c r="AD54" s="11">
        <f>IF(MU_390_Domestic!AD54="",0,MU_390_Domestic!AD54)</f>
        <v>0</v>
      </c>
      <c r="AE54" s="11">
        <f>IF(MU_390_Domestic!AE54="",0,MU_390_Domestic!AE54)</f>
        <v>0</v>
      </c>
      <c r="AF54" s="11">
        <f>IF(MU_390_Domestic!AF54="",0,MU_390_Domestic!AF54)</f>
        <v>0</v>
      </c>
      <c r="AG54" s="11">
        <f>IF(MU_390_Domestic!AG54="",0,MU_390_Domestic!AG54)</f>
        <v>0</v>
      </c>
      <c r="AH54" s="11">
        <f>IF(MU_390_Domestic!AH54="",0,MU_390_Domestic!AH54)</f>
        <v>0</v>
      </c>
      <c r="AI54" s="11">
        <f>IF(MU_390_Domestic!AI54="",0,MU_390_Domestic!AI54)</f>
        <v>0</v>
      </c>
      <c r="AJ54" s="11">
        <f>IF(MU_390_Domestic!AJ54="",0,MU_390_Domestic!AJ54)</f>
        <v>0</v>
      </c>
      <c r="AK54" s="11">
        <f>IF(MU_390_Domestic!AK54="",0,MU_390_Domestic!AK54)</f>
        <v>0</v>
      </c>
      <c r="AL54" s="11">
        <f>IF(MU_390_Domestic!AL54="",0,MU_390_Domestic!AL54)</f>
        <v>0</v>
      </c>
      <c r="AM54" s="11">
        <f>IF(MU_390_Domestic!AM54="",0,MU_390_Domestic!AM54)</f>
        <v>0</v>
      </c>
      <c r="AN54" s="11">
        <f>IF(MU_390_Domestic!AN54="",0,MU_390_Domestic!AN54)</f>
        <v>0</v>
      </c>
      <c r="AO54" s="11">
        <f>IF(MU_390_Domestic!AO54="",0,MU_390_Domestic!AO54)</f>
        <v>0</v>
      </c>
      <c r="AP54" s="11">
        <f>IF(MU_390_Domestic!AP54="",0,MU_390_Domestic!AP54)</f>
        <v>0</v>
      </c>
      <c r="AQ54" s="11">
        <f>IF(MU_390_Domestic!AQ54="",0,MU_390_Domestic!AQ54)</f>
        <v>0</v>
      </c>
      <c r="AR54" s="11">
        <f>IF(MU_390_Domestic!AR54="",0,MU_390_Domestic!AR54)</f>
        <v>0</v>
      </c>
      <c r="AS54" s="11">
        <f>IF(MU_390_Domestic!AS54="",0,MU_390_Domestic!AS54)</f>
        <v>0</v>
      </c>
      <c r="AT54" s="11">
        <f>IF(MU_390_Domestic!AT54="",0,MU_390_Domestic!AT54)</f>
        <v>0</v>
      </c>
      <c r="AU54" s="11">
        <f>IF(MU_390_Domestic!AU54="",0,MU_390_Domestic!AU54)</f>
        <v>0</v>
      </c>
      <c r="AV54" s="11">
        <f>IF(MU_390_Domestic!AV54="",0,MU_390_Domestic!AV54)</f>
        <v>0</v>
      </c>
      <c r="AW54" s="11">
        <f>IF(MU_390_Domestic!AW54="",0,MU_390_Domestic!AW54)</f>
        <v>0</v>
      </c>
      <c r="AX54" s="11">
        <f>IF(MU_390_Domestic!AX54="",0,MU_390_Domestic!AX54)</f>
        <v>0</v>
      </c>
      <c r="AY54" s="11">
        <f>IF(MU_390_Domestic!AY54="",0,MU_390_Domestic!AY54)</f>
        <v>0</v>
      </c>
      <c r="AZ54" s="11">
        <f>IF(MU_390_Domestic!AZ54="",0,MU_390_Domestic!AZ54)</f>
        <v>0</v>
      </c>
      <c r="BA54" s="11">
        <f>IF(MU_390_Domestic!BA54="",0,MU_390_Domestic!BA54)</f>
        <v>0</v>
      </c>
      <c r="BB54" s="11">
        <f>IF(MU_390_Domestic!BB54="",0,MU_390_Domestic!BB54)</f>
        <v>0</v>
      </c>
      <c r="BC54" s="11">
        <f>IF(MU_390_Domestic!BC54="",0,MU_390_Domestic!BC54)</f>
        <v>0</v>
      </c>
      <c r="BD54" s="11">
        <f>IF(MU_390_Domestic!BD54="",0,MU_390_Domestic!BD54)</f>
        <v>0</v>
      </c>
      <c r="BE54" s="11">
        <f>IF(MU_390_Domestic!BE54="",0,MU_390_Domestic!BE54)</f>
        <v>0</v>
      </c>
      <c r="BF54" s="11">
        <f>IF(MU_390_Domestic!BF54="",0,MU_390_Domestic!BF54)</f>
        <v>0</v>
      </c>
      <c r="BG54" s="11">
        <f>IF(MU_390_Domestic!BG54="",0,MU_390_Domestic!BG54)</f>
        <v>0</v>
      </c>
      <c r="BH54" s="11">
        <f>IF(MU_390_Domestic!BH54="",0,MU_390_Domestic!BH54)</f>
        <v>0</v>
      </c>
      <c r="BI54" s="11">
        <f>IF(MU_390_Domestic!BI54="",0,MU_390_Domestic!BI54)</f>
        <v>0</v>
      </c>
      <c r="BJ54" s="11">
        <f>IF(MU_390_Domestic!BJ54="",0,MU_390_Domestic!BJ54)</f>
        <v>0</v>
      </c>
      <c r="BK54" s="11">
        <f>IF(MU_390_Domestic!BK54="",0,MU_390_Domestic!BK54)</f>
        <v>0</v>
      </c>
      <c r="BL54" s="11">
        <f>IF(MU_390_Domestic!BL54="",0,MU_390_Domestic!BL54)</f>
        <v>0</v>
      </c>
      <c r="BM54" s="11">
        <f>IF(MU_390_Domestic!BM54="",0,MU_390_Domestic!BM54)</f>
        <v>0</v>
      </c>
      <c r="BN54" s="11">
        <f>IF(MU_390_Domestic!BN54="",0,MU_390_Domestic!BN54)</f>
        <v>0</v>
      </c>
      <c r="BO54" s="11">
        <f>IF(MU_390_Domestic!BO54="",0,MU_390_Domestic!BO54)</f>
        <v>0</v>
      </c>
      <c r="BP54" s="11">
        <f>IF(MU_390_Domestic!BP54="",0,MU_390_Domestic!BP54)</f>
        <v>0</v>
      </c>
      <c r="BQ54" s="11">
        <f>IF(MU_390_Domestic!BQ54="",0,MU_390_Domestic!BQ54)</f>
        <v>0</v>
      </c>
      <c r="BR54" s="11">
        <f>IF(MU_390_Domestic!BR54="",0,MU_390_Domestic!BR54)</f>
        <v>0</v>
      </c>
      <c r="BS54" s="11">
        <f>IF(MU_390_Domestic!BS54="",0,MU_390_Domestic!BS54)</f>
        <v>0</v>
      </c>
      <c r="BT54" s="11">
        <f>IF(MU_390_Domestic!BT54="",0,MU_390_Domestic!BT54)</f>
        <v>0</v>
      </c>
      <c r="BU54" s="11">
        <f>IF(MU_390_Domestic!BU54="",0,MU_390_Domestic!BU54)</f>
        <v>0</v>
      </c>
      <c r="BV54" s="11">
        <f>IF(MU_390_Domestic!BV54="",0,MU_390_Domestic!BV54)</f>
        <v>0</v>
      </c>
      <c r="BW54" s="11">
        <f>IF(MU_390_Domestic!BW54="",0,MU_390_Domestic!BW54)</f>
        <v>0</v>
      </c>
      <c r="BX54" s="11">
        <f>IF(MU_390_Domestic!BX54="",0,MU_390_Domestic!BX54)</f>
        <v>0</v>
      </c>
      <c r="BY54" s="11">
        <f>IF(MU_390_Domestic!BY54="",0,MU_390_Domestic!BY54)</f>
        <v>0</v>
      </c>
      <c r="BZ54" s="11">
        <f>IF(MU_390_Domestic!BZ54="",0,MU_390_Domestic!BZ54)</f>
        <v>0</v>
      </c>
      <c r="CA54" s="11">
        <f>IF(MU_390_Domestic!CA54="",0,MU_390_Domestic!CA54)</f>
        <v>0</v>
      </c>
      <c r="CB54" s="11">
        <f>IF(MU_390_Domestic!CB54="",0,MU_390_Domestic!CB54)</f>
        <v>0</v>
      </c>
      <c r="CC54" s="11">
        <f>IF(MU_390_Domestic!CC54="",0,MU_390_Domestic!CC54)</f>
        <v>0</v>
      </c>
      <c r="CD54" s="11">
        <f>IF(MU_390_Domestic!CD54="",0,MU_390_Domestic!CD54)</f>
        <v>0</v>
      </c>
      <c r="CE54" s="11">
        <f>IF(MU_390_Domestic!CE54="",0,MU_390_Domestic!CE54)</f>
        <v>0</v>
      </c>
      <c r="CF54" s="11">
        <f>IF(MU_390_Domestic!CF54="",0,MU_390_Domestic!CF54)</f>
        <v>0</v>
      </c>
      <c r="CG54" s="11">
        <f>IF(MU_390_Domestic!CG54="",0,MU_390_Domestic!CG54)</f>
        <v>0</v>
      </c>
      <c r="CH54" s="11">
        <f>IF(MU_390_Domestic!CH54="",0,MU_390_Domestic!CH54)</f>
        <v>0</v>
      </c>
      <c r="CI54" s="11">
        <f>IF(MU_390_Domestic!CI54="",0,MU_390_Domestic!CI54)</f>
        <v>0</v>
      </c>
      <c r="CJ54" s="11">
        <f>IF(MU_390_Domestic!CJ54="",0,MU_390_Domestic!CJ54)</f>
        <v>0</v>
      </c>
      <c r="CK54" s="11">
        <f>IF(MU_390_Domestic!CK54="",0,MU_390_Domestic!CK54)</f>
        <v>21400000</v>
      </c>
      <c r="CL54" s="11">
        <f>IF(MU_390_Domestic!CL54="",0,MU_390_Domestic!CL54)</f>
        <v>100000</v>
      </c>
      <c r="CM54" s="11">
        <f>IF(MU_390_Domestic!CM54="",0,MU_390_Domestic!CM54)</f>
        <v>0</v>
      </c>
      <c r="CN54" s="11">
        <f>IF(MU_390_Domestic!CN54="",0,MU_390_Domestic!CN54)</f>
        <v>0</v>
      </c>
      <c r="CO54" s="11">
        <f>IF(MU_390_Domestic!CO54="",0,MU_390_Domestic!CO54)</f>
        <v>0</v>
      </c>
      <c r="CP54" s="11">
        <f>IF(MU_390_Domestic!CP54="",0,MU_390_Domestic!CP54)</f>
        <v>0</v>
      </c>
      <c r="CQ54" s="11">
        <f>IF(MU_390_Domestic!CQ54="",0,MU_390_Domestic!CQ54)</f>
        <v>0</v>
      </c>
      <c r="CR54" s="11">
        <f>IF(MU_390_Domestic!CR54="",0,MU_390_Domestic!CR54)</f>
        <v>0</v>
      </c>
      <c r="CS54" s="11">
        <f>IF(MU_390_Domestic!CS54="",0,MU_390_Domestic!CS54)</f>
        <v>0</v>
      </c>
      <c r="CT54" s="11">
        <f>IF(MU_390_Domestic!CT54="",0,MU_390_Domestic!CT54)</f>
        <v>0</v>
      </c>
      <c r="CU54" s="11">
        <f>IF(MU_390_Domestic!CU54="",0,MU_390_Domestic!CU54)</f>
        <v>0</v>
      </c>
      <c r="CV54" s="11">
        <f>IF(MU_390_Domestic!CV54="",0,MU_390_Domestic!CV54)</f>
        <v>0</v>
      </c>
      <c r="CW54" s="11">
        <f>IF(MU_390_Domestic!CW54="",0,MU_390_Domestic!CW54)</f>
        <v>0</v>
      </c>
      <c r="CX54" s="11">
        <f>IF(MU_390_Domestic!CX54="",0,MU_390_Domestic!CX54)</f>
        <v>0</v>
      </c>
      <c r="CY54" s="11">
        <f>IF(MU_390_Domestic!CY54="",0,MU_390_Domestic!CY54)</f>
        <v>0</v>
      </c>
      <c r="CZ54" s="11">
        <f>IF(MU_390_Domestic!CZ54="",0,MU_390_Domestic!CZ54)</f>
        <v>0</v>
      </c>
      <c r="DA54" s="11">
        <f>IF(MU_390_Domestic!DA54="",0,MU_390_Domestic!DA54)</f>
        <v>0</v>
      </c>
      <c r="DB54" s="11">
        <f>IF(MU_390_Domestic!DB54="",0,MU_390_Domestic!DB54)</f>
        <v>0</v>
      </c>
      <c r="DC54" s="11">
        <f>IF(MU_390_Domestic!DC54="",0,MU_390_Domestic!DC54)</f>
        <v>0</v>
      </c>
      <c r="DD54" s="11">
        <f>IF(MU_390_Domestic!DD54="",0,MU_390_Domestic!DD54)</f>
        <v>0</v>
      </c>
      <c r="DE54" s="11">
        <f>IF(MU_390_Domestic!DE54="",0,MU_390_Domestic!DE54)</f>
        <v>0</v>
      </c>
      <c r="DF54" s="11">
        <f>IF(MU_390_Domestic!DF54="",0,MU_390_Domestic!DF54)</f>
        <v>0</v>
      </c>
      <c r="DG54" s="11">
        <f>IF(MU_390_Domestic!DG54="",0,MU_390_Domestic!DG54)</f>
        <v>0</v>
      </c>
      <c r="DH54" s="11">
        <f>IF(MU_390_Domestic!DH54="",0,MU_390_Domestic!DH54)</f>
        <v>0</v>
      </c>
      <c r="DI54" s="11">
        <f>IF(MU_390_Domestic!DI54="",0,MU_390_Domestic!DI54)</f>
        <v>0</v>
      </c>
      <c r="DJ54" s="11">
        <f>IF(MU_390_Domestic!DJ54="",0,MU_390_Domestic!DJ54)</f>
        <v>0</v>
      </c>
      <c r="DK54" s="11">
        <f>IF(MU_390_Domestic!DK54="",0,MU_390_Domestic!DK54)</f>
        <v>0</v>
      </c>
      <c r="DL54" s="11">
        <f>IF(MU_390_Domestic!DL54="",0,MU_390_Domestic!DL54)</f>
        <v>0</v>
      </c>
      <c r="DM54" s="11">
        <f>IF(MU_390_Domestic!DM54="",0,MU_390_Domestic!DM54)</f>
        <v>0</v>
      </c>
      <c r="DN54" s="11">
        <f>IF(MU_390_Domestic!DN54="",0,MU_390_Domestic!DN54)</f>
        <v>0</v>
      </c>
      <c r="DO54" s="11">
        <f>IF(MU_390_Domestic!DO54="",0,MU_390_Domestic!DO54)</f>
        <v>0</v>
      </c>
      <c r="DP54" s="11">
        <f>IF(MU_390_Domestic!DP54="",0,MU_390_Domestic!DP54)</f>
        <v>0</v>
      </c>
      <c r="DQ54" s="11">
        <f>IF(MU_390_Domestic!DQ54="",0,MU_390_Domestic!DQ54)</f>
        <v>0</v>
      </c>
      <c r="DR54" s="11">
        <f>IF(MU_390_Domestic!DR54="",0,MU_390_Domestic!DR54)</f>
        <v>0</v>
      </c>
      <c r="DS54" s="11">
        <f>IF(MU_390_Domestic!DS54="",0,MU_390_Domestic!DS54)</f>
        <v>0</v>
      </c>
      <c r="DT54" s="11">
        <f>IF(MU_390_Domestic!DT54="",0,MU_390_Domestic!DT54)</f>
        <v>0</v>
      </c>
      <c r="DU54" s="11">
        <f>IF(MU_390_Domestic!DU54="",0,MU_390_Domestic!DU54)</f>
        <v>0</v>
      </c>
      <c r="DV54" s="11">
        <f>IF(MU_390_Domestic!DV54="",0,MU_390_Domestic!DV54)</f>
        <v>0</v>
      </c>
      <c r="DW54" s="11">
        <f>IF(MU_390_Domestic!DW54="",0,MU_390_Domestic!DW54)</f>
        <v>0</v>
      </c>
      <c r="DX54" s="11">
        <f>IF(MU_390_Domestic!DX54="",0,MU_390_Domestic!DX54)</f>
        <v>0</v>
      </c>
      <c r="DY54" s="11">
        <f>IF(MU_390_Domestic!DY54="",0,MU_390_Domestic!DY54)</f>
        <v>0</v>
      </c>
      <c r="DZ54" s="11">
        <f>IF(MU_390_Domestic!DZ54="",0,MU_390_Domestic!DZ54)</f>
        <v>0</v>
      </c>
      <c r="EA54" s="11">
        <f>IF(MU_390_Domestic!EA54="",0,MU_390_Domestic!EA54)</f>
        <v>0</v>
      </c>
      <c r="EB54" s="11">
        <f>IF(MU_390_Domestic!EB54="",0,MU_390_Domestic!EB54)</f>
        <v>0</v>
      </c>
      <c r="EC54" s="11">
        <f>IF(MU_390_Domestic!EC54="",0,MU_390_Domestic!EC54)</f>
        <v>0</v>
      </c>
      <c r="ED54" s="11">
        <f>IF(MU_390_Domestic!ED54="",0,MU_390_Domestic!ED54)</f>
        <v>0</v>
      </c>
      <c r="EE54" s="11">
        <f>IF(MU_390_Domestic!EE54="",0,MU_390_Domestic!EE54)</f>
        <v>0</v>
      </c>
      <c r="EF54" s="11">
        <f>IF(MU_390_Domestic!EF54="",0,MU_390_Domestic!EF54)</f>
        <v>0</v>
      </c>
      <c r="EG54" s="11">
        <f>IF(MU_390_Domestic!EG54="",0,MU_390_Domestic!EG54)</f>
        <v>0</v>
      </c>
      <c r="EH54" s="11">
        <f>IF(MU_390_Domestic!EH54="",0,MU_390_Domestic!EH54)</f>
        <v>0</v>
      </c>
      <c r="EI54" s="11">
        <f>IF(MU_390_Domestic!EI54="",0,MU_390_Domestic!EI54)</f>
        <v>0</v>
      </c>
      <c r="EJ54" s="11">
        <f>IF(MU_390_Domestic!EJ54="",0,MU_390_Domestic!EJ54)</f>
        <v>0</v>
      </c>
      <c r="EK54" s="11">
        <f>IF(MU_390_Domestic!EK54="",0,MU_390_Domestic!EK54)</f>
        <v>0</v>
      </c>
      <c r="EL54" s="11">
        <f>IF(MU_390_Domestic!EL54="",0,MU_390_Domestic!EL54)</f>
        <v>0</v>
      </c>
      <c r="EM54" s="11">
        <f>IF(MU_390_Domestic!EM54="",0,MU_390_Domestic!EM54)</f>
        <v>0</v>
      </c>
      <c r="EN54" s="11">
        <f>IF(MU_390_Domestic!EN54="",0,MU_390_Domestic!EN54)</f>
        <v>0</v>
      </c>
      <c r="EO54" s="11">
        <f>IF(MU_390_Domestic!EO54="",0,MU_390_Domestic!EO54)</f>
        <v>0</v>
      </c>
      <c r="EP54" s="11">
        <f>IF(MU_390_Domestic!EP54="",0,MU_390_Domestic!EP54)</f>
        <v>0</v>
      </c>
      <c r="EQ54" s="11">
        <f>IF(MU_390_Domestic!EQ54="",0,MU_390_Domestic!EQ54)</f>
        <v>0</v>
      </c>
      <c r="ER54" s="11">
        <f>IF(MU_390_Domestic!ER54="",0,MU_390_Domestic!ER54)</f>
        <v>0</v>
      </c>
      <c r="ES54" s="11">
        <f>IF(MU_390_Domestic!ES54="",0,MU_390_Domestic!ES54)</f>
        <v>0</v>
      </c>
      <c r="ET54" s="11">
        <f>IF(MU_390_Domestic!ET54="",0,MU_390_Domestic!ET54)</f>
        <v>0</v>
      </c>
      <c r="EU54" s="11">
        <f>IF(MU_390_Domestic!EU54="",0,MU_390_Domestic!EU54)</f>
        <v>0</v>
      </c>
      <c r="EV54" s="11">
        <f>IF(MU_390_Domestic!EV54="",0,MU_390_Domestic!EV54)</f>
        <v>0</v>
      </c>
      <c r="EW54" s="11">
        <f>IF(MU_390_Domestic!EW54="",0,MU_390_Domestic!EW54)</f>
        <v>0</v>
      </c>
      <c r="EX54" s="11">
        <f>IF(MU_390_Domestic!EX54="",0,MU_390_Domestic!EX54)</f>
        <v>0</v>
      </c>
      <c r="EY54" s="11">
        <f>IF(MU_390_Domestic!EY54="",0,MU_390_Domestic!EY54)</f>
        <v>0</v>
      </c>
      <c r="EZ54" s="11">
        <f>IF(MU_390_Domestic!EZ54="",0,MU_390_Domestic!EZ54)</f>
        <v>0</v>
      </c>
      <c r="FA54" s="11">
        <f>IF(MU_390_Domestic!FA54="",0,MU_390_Domestic!FA54)</f>
        <v>0</v>
      </c>
      <c r="FB54" s="11">
        <f>IF(MU_390_Domestic!FB54="",0,MU_390_Domestic!FB54)</f>
        <v>0</v>
      </c>
      <c r="FC54" s="11">
        <f>IF(MU_390_Domestic!FC54="",0,MU_390_Domestic!FC54)</f>
        <v>0</v>
      </c>
      <c r="FD54" s="11">
        <f>IF(MU_390_Domestic!FD54="",0,MU_390_Domestic!FD54)</f>
        <v>0</v>
      </c>
      <c r="FE54" s="11">
        <f>IF(MU_390_Domestic!FE54="",0,MU_390_Domestic!FE54)</f>
        <v>0</v>
      </c>
      <c r="FF54" s="11">
        <f>IF(MU_390_Domestic!FF54="",0,MU_390_Domestic!FF54)</f>
        <v>0</v>
      </c>
      <c r="FG54" s="11">
        <f>IF(MU_390_Domestic!FG54="",0,MU_390_Domestic!FG54)</f>
        <v>20000</v>
      </c>
      <c r="FH54" s="11">
        <f>IF(MU_390_Domestic!FH54="",0,MU_390_Domestic!FH54)</f>
        <v>0</v>
      </c>
      <c r="FI54" s="11">
        <f>IF(MU_390_Domestic!FI54="",0,MU_390_Domestic!FI54)</f>
        <v>0</v>
      </c>
      <c r="FJ54" s="11">
        <f>IF(MU_390_Domestic!FJ54="",0,MU_390_Domestic!FJ54)</f>
        <v>0</v>
      </c>
      <c r="FK54" s="11">
        <f>IF(MU_390_Domestic!FK54="",0,MU_390_Domestic!FK54)</f>
        <v>0</v>
      </c>
      <c r="FL54" s="11">
        <f>IF(MU_390_Domestic!FL54="",0,MU_390_Domestic!FL54)</f>
        <v>0</v>
      </c>
      <c r="FM54" s="11">
        <f>IF(MU_390_Domestic!FM54="",0,MU_390_Domestic!FM54)</f>
        <v>0</v>
      </c>
      <c r="FN54" s="11">
        <f>IF(MU_390_Domestic!FN54="",0,MU_390_Domestic!FN54)</f>
        <v>0</v>
      </c>
      <c r="FO54" s="11">
        <f>IF(MU_390_Domestic!FO54="",0,MU_390_Domestic!FO54)</f>
        <v>0</v>
      </c>
      <c r="FP54" s="11">
        <f>IF(MU_390_Domestic!FP54="",0,MU_390_Domestic!FP54)</f>
        <v>0</v>
      </c>
      <c r="FQ54" s="11">
        <f>IF(MU_390_Domestic!FQ54="",0,MU_390_Domestic!FQ54)</f>
        <v>0</v>
      </c>
      <c r="FR54" s="11">
        <f>IF(MU_390_Domestic!FR54="",0,MU_390_Domestic!FR54)</f>
        <v>0</v>
      </c>
      <c r="FS54" s="11">
        <f>IF(MU_390_Domestic!FS54="",0,MU_390_Domestic!FS54)</f>
        <v>0</v>
      </c>
      <c r="FT54" s="11">
        <f>IF(MU_390_Domestic!FT54="",0,MU_390_Domestic!FT54)</f>
        <v>0</v>
      </c>
      <c r="FU54" s="11">
        <f>IF(MU_390_Domestic!FU54="",0,MU_390_Domestic!FU54)</f>
        <v>0</v>
      </c>
      <c r="FV54" s="11">
        <f>IF(MU_390_Domestic!FV54="",0,MU_390_Domestic!FV54)</f>
        <v>0</v>
      </c>
      <c r="FW54" s="11">
        <f>IF(MU_390_Domestic!FW54="",0,MU_390_Domestic!FW54)</f>
        <v>0</v>
      </c>
      <c r="FX54" s="11">
        <f>IF(MU_390_Domestic!FX54="",0,MU_390_Domestic!FX54)</f>
        <v>0</v>
      </c>
      <c r="FY54" s="11">
        <f>IF(MU_390_Domestic!FY54="",0,MU_390_Domestic!FY54)</f>
        <v>0</v>
      </c>
      <c r="FZ54" s="11">
        <f>IF(MU_390_Domestic!FZ54="",0,MU_390_Domestic!FZ54)</f>
        <v>0</v>
      </c>
      <c r="GA54" s="11">
        <f>IF(MU_390_Domestic!GA54="",0,MU_390_Domestic!GA54)</f>
        <v>0</v>
      </c>
      <c r="GB54" s="11">
        <f>IF(MU_390_Domestic!GB54="",0,MU_390_Domestic!GB54)</f>
        <v>0</v>
      </c>
      <c r="GC54" s="11">
        <f>IF(MU_390_Domestic!GC54="",0,MU_390_Domestic!GC54)</f>
        <v>0</v>
      </c>
      <c r="GD54" s="11">
        <f>IF(MU_390_Domestic!GD54="",0,MU_390_Domestic!GD54)</f>
        <v>0</v>
      </c>
      <c r="GE54" s="11">
        <f>IF(MU_390_Domestic!GE54="",0,MU_390_Domestic!GE54)</f>
        <v>0</v>
      </c>
      <c r="GF54" s="11">
        <f>IF(MU_390_Domestic!GF54="",0,MU_390_Domestic!GF54)</f>
        <v>0</v>
      </c>
      <c r="GG54" s="11">
        <f>IF(MU_390_Domestic!GG54="",0,MU_390_Domestic!GG54)</f>
        <v>0</v>
      </c>
      <c r="GH54" s="11">
        <f>IF(MU_390_Domestic!GH54="",0,MU_390_Domestic!GH54)</f>
        <v>0</v>
      </c>
      <c r="GI54" s="11">
        <f>IF(MU_390_Domestic!GI54="",0,MU_390_Domestic!GI54)</f>
        <v>0</v>
      </c>
      <c r="GJ54" s="11">
        <f>IF(MU_390_Domestic!GJ54="",0,MU_390_Domestic!GJ54)</f>
        <v>0</v>
      </c>
      <c r="GK54" s="11">
        <f>IF(MU_390_Domestic!GK54="",0,MU_390_Domestic!GK54)</f>
        <v>0</v>
      </c>
      <c r="GL54" s="11">
        <f>IF(MU_390_Domestic!GL54="",0,MU_390_Domestic!GL54)</f>
        <v>0</v>
      </c>
      <c r="GM54" s="11">
        <f>IF(MU_390_Domestic!GM54="",0,MU_390_Domestic!GM54)</f>
        <v>0</v>
      </c>
      <c r="GN54" s="11">
        <f>IF(MU_390_Domestic!GN54="",0,MU_390_Domestic!GN54)</f>
        <v>0</v>
      </c>
      <c r="GO54" s="11">
        <f>IF(MU_390_Domestic!GO54="",0,MU_390_Domestic!GO54)</f>
        <v>0</v>
      </c>
      <c r="GP54" s="11">
        <f>IF(MU_390_Domestic!GP54="",0,MU_390_Domestic!GP54)</f>
        <v>0</v>
      </c>
      <c r="GQ54" s="11">
        <f>IF(MU_390_Domestic!GQ54="",0,MU_390_Domestic!GQ54)</f>
        <v>0</v>
      </c>
      <c r="GR54" s="11">
        <f>IF(MU_390_Domestic!GR54="",0,MU_390_Domestic!GR54)</f>
        <v>0</v>
      </c>
      <c r="GS54" s="11">
        <f>IF(MU_390_Domestic!GS54="",0,MU_390_Domestic!GS54)</f>
        <v>0</v>
      </c>
      <c r="GT54" s="11">
        <f>IF(MU_390_Domestic!GT54="",0,MU_390_Domestic!GT54)</f>
        <v>0</v>
      </c>
      <c r="GU54" s="11">
        <f>IF(MU_390_Domestic!GU54="",0,MU_390_Domestic!GU54)</f>
        <v>0</v>
      </c>
      <c r="GV54" s="11">
        <f>IF(MU_390_Domestic!GV54="",0,MU_390_Domestic!GV54)</f>
        <v>0</v>
      </c>
      <c r="GW54" s="11">
        <f>IF(MU_390_Domestic!GW54="",0,MU_390_Domestic!GW54)</f>
        <v>0</v>
      </c>
      <c r="GX54" s="11">
        <f>IF(MU_390_Domestic!GX54="",0,MU_390_Domestic!GX54)</f>
        <v>0</v>
      </c>
      <c r="GY54" s="11">
        <f>IF(MU_390_Domestic!GY54="",0,MU_390_Domestic!GY54)</f>
        <v>0</v>
      </c>
      <c r="GZ54" s="11">
        <f>IF(MU_390_Domestic!GZ54="",0,MU_390_Domestic!GZ54)</f>
        <v>0</v>
      </c>
      <c r="HA54" s="11">
        <f>IF(MU_390_Domestic!HA54="",0,MU_390_Domestic!HA54)</f>
        <v>0</v>
      </c>
      <c r="HB54" s="11">
        <f>IF(MU_390_Domestic!HB54="",0,MU_390_Domestic!HB54)</f>
        <v>0</v>
      </c>
      <c r="HC54" s="11">
        <f>IF(MU_390_Domestic!HC54="",0,MU_390_Domestic!HC54)</f>
        <v>0</v>
      </c>
      <c r="HD54" s="11">
        <f>IF(MU_390_Domestic!HD54="",0,MU_390_Domestic!HD54)</f>
        <v>0</v>
      </c>
      <c r="HE54" s="11">
        <f>IF(MU_390_Domestic!HE54="",0,MU_390_Domestic!HE54)</f>
        <v>0</v>
      </c>
      <c r="HF54" s="11">
        <f>IF(MU_390_Domestic!HF54="",0,MU_390_Domestic!HF54)</f>
        <v>0</v>
      </c>
      <c r="HG54" s="11">
        <f>IF(MU_390_Domestic!HG54="",0,MU_390_Domestic!HG54)</f>
        <v>0</v>
      </c>
      <c r="HH54" s="11">
        <f>IF(MU_390_Domestic!HH54="",0,MU_390_Domestic!HH54)</f>
        <v>0</v>
      </c>
      <c r="HI54" s="11">
        <f>IF(MU_390_Domestic!HI54="",0,MU_390_Domestic!HI54)</f>
        <v>0</v>
      </c>
      <c r="HJ54" s="11">
        <f>IF(MU_390_Domestic!HJ54="",0,MU_390_Domestic!HJ54)</f>
        <v>0</v>
      </c>
      <c r="HK54" s="11">
        <f>IF(MU_390_Domestic!HK54="",0,MU_390_Domestic!HK54)</f>
        <v>0</v>
      </c>
      <c r="HL54" s="11">
        <f>IF(MU_390_Domestic!HL54="",0,MU_390_Domestic!HL54)</f>
        <v>0</v>
      </c>
      <c r="HM54" s="11">
        <f>IF(MU_390_Domestic!HM54="",0,MU_390_Domestic!HM54)</f>
        <v>0</v>
      </c>
      <c r="HN54" s="11">
        <f>IF(MU_390_Domestic!HN54="",0,MU_390_Domestic!HN54)</f>
        <v>0</v>
      </c>
      <c r="HO54" s="11">
        <f>IF(MU_390_Domestic!HO54="",0,MU_390_Domestic!HO54)</f>
        <v>0</v>
      </c>
      <c r="HP54" s="11">
        <f>IF(MU_390_Domestic!HP54="",0,MU_390_Domestic!HP54)</f>
        <v>0</v>
      </c>
      <c r="HQ54" s="11">
        <f>IF(MU_390_Domestic!HQ54="",0,MU_390_Domestic!HQ54)</f>
        <v>0</v>
      </c>
      <c r="HR54" s="11">
        <f>IF(MU_390_Domestic!HR54="",0,MU_390_Domestic!HR54)</f>
        <v>0</v>
      </c>
      <c r="HS54" s="11">
        <f>IF(MU_390_Domestic!HS54="",0,MU_390_Domestic!HS54)</f>
        <v>0</v>
      </c>
      <c r="HT54" s="11">
        <f>IF(MU_390_Domestic!HT54="",0,MU_390_Domestic!HT54)</f>
        <v>0</v>
      </c>
      <c r="HU54" s="11">
        <f>IF(MU_390_Domestic!HU54="",0,MU_390_Domestic!HU54)</f>
        <v>0</v>
      </c>
      <c r="HV54" s="11">
        <f>IF(MU_390_Domestic!HV54="",0,MU_390_Domestic!HV54)</f>
        <v>0</v>
      </c>
      <c r="HW54" s="11">
        <f>IF(MU_390_Domestic!HW54="",0,MU_390_Domestic!HW54)</f>
        <v>0</v>
      </c>
      <c r="HX54" s="11">
        <f>IF(MU_390_Domestic!HX54="",0,MU_390_Domestic!HX54)</f>
        <v>0</v>
      </c>
      <c r="HY54" s="11">
        <f>IF(MU_390_Domestic!HY54="",0,MU_390_Domestic!HY54)</f>
        <v>0</v>
      </c>
      <c r="HZ54" s="11">
        <f>IF(MU_390_Domestic!HZ54="",0,MU_390_Domestic!HZ54)</f>
        <v>0</v>
      </c>
      <c r="IA54" s="11">
        <f>IF(MU_390_Domestic!IA54="",0,MU_390_Domestic!IA54)</f>
        <v>0</v>
      </c>
      <c r="IB54" s="11">
        <f>IF(MU_390_Domestic!IB54="",0,MU_390_Domestic!IB54)</f>
        <v>0</v>
      </c>
      <c r="IC54" s="11">
        <f>IF(MU_390_Domestic!IC54="",0,MU_390_Domestic!IC54)</f>
        <v>0</v>
      </c>
      <c r="ID54" s="11">
        <f>IF(MU_390_Domestic!ID54="",0,MU_390_Domestic!ID54)</f>
        <v>0</v>
      </c>
      <c r="IE54" s="11">
        <f>IF(MU_390_Domestic!IE54="",0,MU_390_Domestic!IE54)</f>
        <v>0</v>
      </c>
      <c r="IF54" s="11">
        <f>IF(MU_390_Domestic!IF54="",0,MU_390_Domestic!IF54)</f>
        <v>0</v>
      </c>
      <c r="IG54" s="11">
        <f>IF(MU_390_Domestic!IG54="",0,MU_390_Domestic!IG54)</f>
        <v>0</v>
      </c>
      <c r="IH54" s="11">
        <f>IF(MU_390_Domestic!IH54="",0,MU_390_Domestic!IH54)</f>
        <v>0</v>
      </c>
      <c r="II54" s="11">
        <f>IF(MU_390_Domestic!II54="",0,MU_390_Domestic!II54)</f>
        <v>0</v>
      </c>
      <c r="IJ54" s="11">
        <f>IF(MU_390_Domestic!IJ54="",0,MU_390_Domestic!IJ54)</f>
        <v>0</v>
      </c>
      <c r="IK54" s="11">
        <f>IF(MU_390_Domestic!IK54="",0,MU_390_Domestic!IK54)</f>
        <v>0</v>
      </c>
      <c r="IL54" s="11">
        <f>IF(MU_390_Domestic!IL54="",0,MU_390_Domestic!IL54)</f>
        <v>0</v>
      </c>
      <c r="IM54" s="11">
        <f>IF(MU_390_Domestic!IM54="",0,MU_390_Domestic!IM54)</f>
        <v>0</v>
      </c>
      <c r="IN54" s="11">
        <f>IF(MU_390_Domestic!IN54="",0,MU_390_Domestic!IN54)</f>
        <v>0</v>
      </c>
      <c r="IO54" s="11">
        <f>IF(MU_390_Domestic!IO54="",0,MU_390_Domestic!IO54)</f>
        <v>0</v>
      </c>
      <c r="IP54" s="11">
        <f>IF(MU_390_Domestic!IP54="",0,MU_390_Domestic!IP54)</f>
        <v>0</v>
      </c>
      <c r="IQ54" s="11">
        <f>IF(MU_390_Domestic!IQ54="",0,MU_390_Domestic!IQ54)</f>
        <v>0</v>
      </c>
      <c r="IR54" s="11">
        <f>IF(MU_390_Domestic!IR54="",0,MU_390_Domestic!IR54)</f>
        <v>0</v>
      </c>
      <c r="IS54" s="11">
        <f>IF(MU_390_Domestic!IS54="",0,MU_390_Domestic!IS54)</f>
        <v>0</v>
      </c>
      <c r="IT54" s="11">
        <f>IF(MU_390_Domestic!IT54="",0,MU_390_Domestic!IT54)</f>
        <v>0</v>
      </c>
      <c r="IU54" s="11">
        <f>IF(MU_390_Domestic!IU54="",0,MU_390_Domestic!IU54)</f>
        <v>0</v>
      </c>
      <c r="IV54" s="11">
        <f>IF(MU_390_Domestic!IV54="",0,MU_390_Domestic!IV54)</f>
        <v>0</v>
      </c>
      <c r="IW54" s="11">
        <f>IF(MU_390_Domestic!IW54="",0,MU_390_Domestic!IW54)</f>
        <v>0</v>
      </c>
      <c r="IX54" s="11">
        <f>IF(MU_390_Domestic!IX54="",0,MU_390_Domestic!IX54)</f>
        <v>0</v>
      </c>
      <c r="IY54" s="11">
        <f>IF(MU_390_Domestic!IY54="",0,MU_390_Domestic!IY54)</f>
        <v>0</v>
      </c>
      <c r="IZ54" s="11">
        <f>IF(MU_390_Domestic!IZ54="",0,MU_390_Domestic!IZ54)</f>
        <v>0</v>
      </c>
      <c r="JA54" s="11">
        <f>IF(MU_390_Domestic!JA54="",0,MU_390_Domestic!JA54)</f>
        <v>0</v>
      </c>
      <c r="JB54" s="11">
        <f>IF(MU_390_Domestic!JB54="",0,MU_390_Domestic!JB54)</f>
        <v>0</v>
      </c>
      <c r="JC54" s="11">
        <f>IF(MU_390_Domestic!JC54="",0,MU_390_Domestic!JC54)</f>
        <v>0</v>
      </c>
      <c r="JD54" s="11">
        <f>IF(MU_390_Domestic!JD54="",0,MU_390_Domestic!JD54)</f>
        <v>0</v>
      </c>
      <c r="JE54" s="11">
        <f>IF(MU_390_Domestic!JE54="",0,MU_390_Domestic!JE54)</f>
        <v>0</v>
      </c>
      <c r="JF54" s="11">
        <f>IF(MU_390_Domestic!JF54="",0,MU_390_Domestic!JF54)</f>
        <v>0</v>
      </c>
      <c r="JG54" s="11">
        <f>IF(MU_390_Domestic!JG54="",0,MU_390_Domestic!JG54)</f>
        <v>0</v>
      </c>
      <c r="JH54" s="11">
        <f>IF(MU_390_Domestic!JH54="",0,MU_390_Domestic!JH54)</f>
        <v>0</v>
      </c>
      <c r="JI54" s="11">
        <f>IF(MU_390_Domestic!JI54="",0,MU_390_Domestic!JI54)</f>
        <v>0</v>
      </c>
      <c r="JJ54" s="11">
        <f>IF(MU_390_Domestic!JJ54="",0,MU_390_Domestic!JJ54)</f>
        <v>0</v>
      </c>
      <c r="JK54" s="11">
        <f>IF(MU_390_Domestic!JK54="",0,MU_390_Domestic!JK54)</f>
        <v>0</v>
      </c>
      <c r="JL54" s="11">
        <f>IF(MU_390_Domestic!JL54="",0,MU_390_Domestic!JL54)</f>
        <v>0</v>
      </c>
      <c r="JM54" s="11">
        <f>IF(MU_390_Domestic!JM54="",0,MU_390_Domestic!JM54)</f>
        <v>0</v>
      </c>
      <c r="JN54" s="11">
        <f>IF(MU_390_Domestic!JN54="",0,MU_390_Domestic!JN54)</f>
        <v>0</v>
      </c>
      <c r="JO54" s="11">
        <f>IF(MU_390_Domestic!JO54="",0,MU_390_Domestic!JO54)</f>
        <v>0</v>
      </c>
      <c r="JP54" s="11">
        <f>IF(MU_390_Domestic!JP54="",0,MU_390_Domestic!JP54)</f>
        <v>0</v>
      </c>
      <c r="JQ54" s="11">
        <f>IF(MU_390_Domestic!JQ54="",0,MU_390_Domestic!JQ54)</f>
        <v>0</v>
      </c>
      <c r="JR54" s="11">
        <f>IF(MU_390_Domestic!JR54="",0,MU_390_Domestic!JR54)</f>
        <v>0</v>
      </c>
      <c r="JS54" s="11">
        <f>IF(MU_390_Domestic!JS54="",0,MU_390_Domestic!JS54)</f>
        <v>0</v>
      </c>
      <c r="JT54" s="11">
        <f>IF(MU_390_Domestic!JT54="",0,MU_390_Domestic!JT54)</f>
        <v>0</v>
      </c>
      <c r="JU54" s="11">
        <f>IF(MU_390_Domestic!JU54="",0,MU_390_Domestic!JU54)</f>
        <v>0</v>
      </c>
      <c r="JV54" s="11">
        <f>IF(MU_390_Domestic!JV54="",0,MU_390_Domestic!JV54)</f>
        <v>0</v>
      </c>
      <c r="JW54" s="11">
        <f>IF(MU_390_Domestic!JW54="",0,MU_390_Domestic!JW54)</f>
        <v>0</v>
      </c>
      <c r="JX54" s="11">
        <f>IF(MU_390_Domestic!JX54="",0,MU_390_Domestic!JX54)</f>
        <v>0</v>
      </c>
      <c r="JY54" s="11">
        <f>IF(MU_390_Domestic!JY54="",0,MU_390_Domestic!JY54)</f>
        <v>0</v>
      </c>
      <c r="JZ54" s="11">
        <f>IF(MU_390_Domestic!JZ54="",0,MU_390_Domestic!JZ54)</f>
        <v>0</v>
      </c>
      <c r="KA54" s="11">
        <f>IF(MU_390_Domestic!KA54="",0,MU_390_Domestic!KA54)</f>
        <v>0</v>
      </c>
      <c r="KB54" s="11">
        <f>IF(MU_390_Domestic!KB54="",0,MU_390_Domestic!KB54)</f>
        <v>0</v>
      </c>
      <c r="KC54" s="11">
        <f>IF(MU_390_Domestic!KC54="",0,MU_390_Domestic!KC54)</f>
        <v>0</v>
      </c>
      <c r="KD54" s="11">
        <f>IF(MU_390_Domestic!KD54="",0,MU_390_Domestic!KD54)</f>
        <v>0</v>
      </c>
      <c r="KE54" s="11">
        <f>IF(MU_390_Domestic!KE54="",0,MU_390_Domestic!KE54)</f>
        <v>0</v>
      </c>
      <c r="KF54" s="11">
        <f>IF(MU_390_Domestic!KF54="",0,MU_390_Domestic!KF54)</f>
        <v>0</v>
      </c>
      <c r="KG54" s="11">
        <f>IF(MU_390_Domestic!KG54="",0,MU_390_Domestic!KG54)</f>
        <v>0</v>
      </c>
      <c r="KH54" s="11">
        <f>IF(MU_390_Domestic!KH54="",0,MU_390_Domestic!KH54)</f>
        <v>0</v>
      </c>
      <c r="KI54" s="11">
        <f>IF(MU_390_Domestic!KI54="",0,MU_390_Domestic!KI54)</f>
        <v>0</v>
      </c>
      <c r="KJ54" s="11">
        <f>IF(MU_390_Domestic!KJ54="",0,MU_390_Domestic!KJ54)</f>
        <v>0</v>
      </c>
      <c r="KK54" s="11">
        <f>IF(MU_390_Domestic!KK54="",0,MU_390_Domestic!KK54)</f>
        <v>0</v>
      </c>
      <c r="KL54" s="11">
        <f>IF(MU_390_Domestic!KL54="",0,MU_390_Domestic!KL54)</f>
        <v>0</v>
      </c>
      <c r="KM54" s="11">
        <f>IF(MU_390_Domestic!KM54="",0,MU_390_Domestic!KM54)</f>
        <v>0</v>
      </c>
      <c r="KN54" s="11">
        <f>IF(MU_390_Domestic!KN54="",0,MU_390_Domestic!KN54)</f>
        <v>0</v>
      </c>
      <c r="KO54" s="11">
        <f>IF(MU_390_Domestic!KO54="",0,MU_390_Domestic!KO54)</f>
        <v>0</v>
      </c>
      <c r="KP54" s="11">
        <f>IF(MU_390_Domestic!KP54="",0,MU_390_Domestic!KP54)</f>
        <v>0</v>
      </c>
      <c r="KQ54" s="11">
        <f>IF(MU_390_Domestic!KQ54="",0,MU_390_Domestic!KQ54)</f>
        <v>0</v>
      </c>
      <c r="KR54" s="11">
        <f>IF(MU_390_Domestic!KR54="",0,MU_390_Domestic!KR54)</f>
        <v>0</v>
      </c>
      <c r="KS54" s="11">
        <f>IF(MU_390_Domestic!KS54="",0,MU_390_Domestic!KS54)</f>
        <v>0</v>
      </c>
      <c r="KT54" s="11">
        <f>IF(MU_390_Domestic!KT54="",0,MU_390_Domestic!KT54)</f>
        <v>0</v>
      </c>
      <c r="KU54" s="11">
        <f>IF(MU_390_Domestic!KU54="",0,MU_390_Domestic!KU54)</f>
        <v>0</v>
      </c>
      <c r="KV54" s="11">
        <f>IF(MU_390_Domestic!KV54="",0,MU_390_Domestic!KV54)</f>
        <v>0</v>
      </c>
      <c r="KW54" s="11">
        <f>IF(MU_390_Domestic!KW54="",0,MU_390_Domestic!KW54)</f>
        <v>0</v>
      </c>
      <c r="KX54" s="11">
        <f>IF(MU_390_Domestic!KX54="",0,MU_390_Domestic!KX54)</f>
        <v>0</v>
      </c>
      <c r="KY54" s="11">
        <f>IF(MU_390_Domestic!KY54="",0,MU_390_Domestic!KY54)</f>
        <v>0</v>
      </c>
      <c r="KZ54" s="11">
        <f>IF(MU_390_Domestic!KZ54="",0,MU_390_Domestic!KZ54)</f>
        <v>0</v>
      </c>
      <c r="LA54" s="11">
        <f>IF(MU_390_Domestic!LA54="",0,MU_390_Domestic!LA54)</f>
        <v>0</v>
      </c>
      <c r="LB54" s="11">
        <f>IF(MU_390_Domestic!LB54="",0,MU_390_Domestic!LB54)</f>
        <v>0</v>
      </c>
      <c r="LC54" s="11">
        <f>IF(MU_390_Domestic!LC54="",0,MU_390_Domestic!LC54)</f>
        <v>0</v>
      </c>
      <c r="LD54" s="11">
        <f>IF(MU_390_Domestic!LD54="",0,MU_390_Domestic!LD54)</f>
        <v>0</v>
      </c>
      <c r="LE54" s="11">
        <f>IF(MU_390_Domestic!LE54="",0,MU_390_Domestic!LE54)</f>
        <v>0</v>
      </c>
      <c r="LF54" s="11">
        <f>IF(MU_390_Domestic!LF54="",0,MU_390_Domestic!LF54)</f>
        <v>0</v>
      </c>
      <c r="LG54" s="11">
        <f>IF(MU_390_Domestic!LG54="",0,MU_390_Domestic!LG54)</f>
        <v>0</v>
      </c>
      <c r="LH54" s="11">
        <f>IF(MU_390_Domestic!LH54="",0,MU_390_Domestic!LH54)</f>
        <v>0</v>
      </c>
      <c r="LI54" s="11">
        <f>IF(MU_390_Domestic!LI54="",0,MU_390_Domestic!LI54)</f>
        <v>0</v>
      </c>
      <c r="LJ54" s="11">
        <f>IF(MU_390_Domestic!LJ54="",0,MU_390_Domestic!LJ54)</f>
        <v>0</v>
      </c>
      <c r="LK54" s="11">
        <f>IF(MU_390_Domestic!LK54="",0,MU_390_Domestic!LK54)</f>
        <v>0</v>
      </c>
      <c r="LL54" s="11">
        <f>IF(MU_390_Domestic!LL54="",0,MU_390_Domestic!LL54)</f>
        <v>0</v>
      </c>
      <c r="LM54" s="11">
        <f>IF(MU_390_Domestic!LM54="",0,MU_390_Domestic!LM54)</f>
        <v>0</v>
      </c>
      <c r="LN54" s="11">
        <f>IF(MU_390_Domestic!LN54="",0,MU_390_Domestic!LN54)</f>
        <v>0</v>
      </c>
      <c r="LO54" s="11">
        <f>IF(MU_390_Domestic!LO54="",0,MU_390_Domestic!LO54)</f>
        <v>0</v>
      </c>
      <c r="LP54" s="11">
        <f>IF(MU_390_Domestic!LP54="",0,MU_390_Domestic!LP54)</f>
        <v>0</v>
      </c>
      <c r="LQ54" s="11">
        <f>IF(MU_390_Domestic!LQ54="",0,MU_390_Domestic!LQ54)</f>
        <v>0</v>
      </c>
      <c r="LR54" s="11">
        <f>IF(MU_390_Domestic!LR54="",0,MU_390_Domestic!LR54)</f>
        <v>0</v>
      </c>
      <c r="LS54" s="11">
        <f>IF(MU_390_Domestic!LS54="",0,MU_390_Domestic!LS54)</f>
        <v>0</v>
      </c>
      <c r="LT54" s="11">
        <f>IF(MU_390_Domestic!LT54="",0,MU_390_Domestic!LT54)</f>
        <v>0</v>
      </c>
      <c r="LU54" s="11">
        <f>IF(MU_390_Domestic!LU54="",0,MU_390_Domestic!LU54)</f>
        <v>0</v>
      </c>
      <c r="LV54" s="11">
        <f>IF(MU_390_Domestic!LV54="",0,MU_390_Domestic!LV54)</f>
        <v>0</v>
      </c>
      <c r="LW54" s="11">
        <f>IF(MU_390_Domestic!LW54="",0,MU_390_Domestic!LW54)</f>
        <v>0</v>
      </c>
      <c r="LX54" s="11">
        <f>IF(MU_390_Domestic!LX54="",0,MU_390_Domestic!LX54)</f>
        <v>0</v>
      </c>
      <c r="LY54" s="11">
        <f>IF(MU_390_Domestic!LY54="",0,MU_390_Domestic!LY54)</f>
        <v>0</v>
      </c>
      <c r="LZ54" s="11">
        <f>IF(MU_390_Domestic!LZ54="",0,MU_390_Domestic!LZ54)</f>
        <v>0</v>
      </c>
      <c r="MA54" s="11">
        <f>IF(MU_390_Domestic!MA54="",0,MU_390_Domestic!MA54)</f>
        <v>0</v>
      </c>
      <c r="MB54" s="11">
        <f>IF(MU_390_Domestic!MB54="",0,MU_390_Domestic!MB54)</f>
        <v>0</v>
      </c>
      <c r="MC54" s="11">
        <f>IF(MU_390_Domestic!MC54="",0,MU_390_Domestic!MC54)</f>
        <v>0</v>
      </c>
      <c r="MD54" s="11">
        <f>IF(MU_390_Domestic!MD54="",0,MU_390_Domestic!MD54)</f>
        <v>0</v>
      </c>
      <c r="ME54" s="11">
        <f>IF(MU_390_Domestic!ME54="",0,MU_390_Domestic!ME54)</f>
        <v>0</v>
      </c>
      <c r="MF54" s="11">
        <f>IF(MU_390_Domestic!MF54="",0,MU_390_Domestic!MF54)</f>
        <v>0</v>
      </c>
      <c r="MG54" s="11">
        <f>IF(MU_390_Domestic!MG54="",0,MU_390_Domestic!MG54)</f>
        <v>0</v>
      </c>
      <c r="MH54" s="11">
        <f>IF(MU_390_Domestic!MH54="",0,MU_390_Domestic!MH54)</f>
        <v>0</v>
      </c>
      <c r="MI54" s="11">
        <f>IF(MU_390_Domestic!MI54="",0,MU_390_Domestic!MI54)</f>
        <v>0</v>
      </c>
      <c r="MJ54" s="11">
        <f>IF(MU_390_Domestic!MJ54="",0,MU_390_Domestic!MJ54)</f>
        <v>0</v>
      </c>
      <c r="MK54" s="11">
        <f>IF(MU_390_Domestic!MK54="",0,MU_390_Domestic!MK54)</f>
        <v>0</v>
      </c>
      <c r="ML54" s="11">
        <f>IF(MU_390_Domestic!ML54="",0,MU_390_Domestic!ML54)</f>
        <v>0</v>
      </c>
      <c r="MM54" s="11">
        <f>IF(MU_390_Domestic!MM54="",0,MU_390_Domestic!MM54)</f>
        <v>0</v>
      </c>
      <c r="MN54" s="11">
        <f>IF(MU_390_Domestic!MN54="",0,MU_390_Domestic!MN54)</f>
        <v>0</v>
      </c>
      <c r="MO54" s="11">
        <f>IF(MU_390_Domestic!MO54="",0,MU_390_Domestic!MO54)</f>
        <v>0</v>
      </c>
      <c r="MP54" s="11">
        <f>IF(MU_390_Domestic!MP54="",0,MU_390_Domestic!MP54)</f>
        <v>0</v>
      </c>
      <c r="MQ54" s="11">
        <f>IF(MU_390_Domestic!MQ54="",0,MU_390_Domestic!MQ54)</f>
        <v>0</v>
      </c>
      <c r="MR54" s="11">
        <f>IF(MU_390_Domestic!MR54="",0,MU_390_Domestic!MR54)</f>
        <v>0</v>
      </c>
      <c r="MS54" s="11">
        <f>IF(MU_390_Domestic!MS54="",0,MU_390_Domestic!MS54)</f>
        <v>0</v>
      </c>
      <c r="MT54" s="11">
        <f>IF(MU_390_Domestic!MT54="",0,MU_390_Domestic!MT54)</f>
        <v>0</v>
      </c>
      <c r="MU54" s="11">
        <f>IF(MU_390_Domestic!MU54="",0,MU_390_Domestic!MU54)</f>
        <v>0</v>
      </c>
      <c r="MV54" s="11">
        <f>IF(MU_390_Domestic!MV54="",0,MU_390_Domestic!MV54)</f>
        <v>0</v>
      </c>
      <c r="MW54" s="11">
        <f>IF(MU_390_Domestic!MW54="",0,MU_390_Domestic!MW54)</f>
        <v>0</v>
      </c>
      <c r="MX54" s="11">
        <f>IF(MU_390_Domestic!MX54="",0,MU_390_Domestic!MX54)</f>
        <v>0</v>
      </c>
      <c r="MY54" s="11">
        <f>IF(MU_390_Domestic!MY54="",0,MU_390_Domestic!MY54)</f>
        <v>0</v>
      </c>
      <c r="MZ54" s="11">
        <f>IF(MU_390_Domestic!MZ54="",0,MU_390_Domestic!MZ54)</f>
        <v>0</v>
      </c>
      <c r="NA54" s="11">
        <f>IF(MU_390_Domestic!NA54="",0,MU_390_Domestic!NA54)</f>
        <v>0</v>
      </c>
      <c r="NB54" s="11">
        <f>IF(MU_390_Domestic!NB54="",0,MU_390_Domestic!NB54)</f>
        <v>0</v>
      </c>
      <c r="NC54" s="11">
        <f>IF(MU_390_Domestic!NC54="",0,MU_390_Domestic!NC54)</f>
        <v>0</v>
      </c>
      <c r="ND54" s="11">
        <f>IF(MU_390_Domestic!ND54="",0,MU_390_Domestic!ND54)</f>
        <v>0</v>
      </c>
      <c r="NE54" s="11">
        <f>IF(MU_390_Domestic!NE54="",0,MU_390_Domestic!NE54)</f>
        <v>0</v>
      </c>
      <c r="NF54" s="11">
        <f>IF(MU_390_Domestic!NF54="",0,MU_390_Domestic!NF54)</f>
        <v>0</v>
      </c>
      <c r="NG54" s="11">
        <f>IF(MU_390_Domestic!NG54="",0,MU_390_Domestic!NG54)</f>
        <v>0</v>
      </c>
      <c r="NH54" s="11">
        <f>IF(MU_390_Domestic!NH54="",0,MU_390_Domestic!NH54)</f>
        <v>0</v>
      </c>
      <c r="NI54" s="11">
        <f>IF(MU_390_Domestic!NI54="",0,MU_390_Domestic!NI54)</f>
        <v>0</v>
      </c>
      <c r="NJ54" s="11">
        <f>IF(MU_390_Domestic!NJ54="",0,MU_390_Domestic!NJ54)</f>
        <v>0</v>
      </c>
      <c r="NK54" s="11">
        <f>IF(MU_390_Domestic!NK54="",0,MU_390_Domestic!NK54)</f>
        <v>0</v>
      </c>
      <c r="NL54" s="11">
        <f>IF(MU_390_Domestic!NL54="",0,MU_390_Domestic!NL54)</f>
        <v>0</v>
      </c>
      <c r="NM54" s="11">
        <f>IF(MU_390_Domestic!NM54="",0,MU_390_Domestic!NM54)</f>
        <v>0</v>
      </c>
      <c r="NN54" s="11">
        <f>IF(MU_390_Domestic!NN54="",0,MU_390_Domestic!NN54)</f>
        <v>0</v>
      </c>
      <c r="NO54" s="11">
        <f>IF(MU_390_Domestic!NO54="",0,MU_390_Domestic!NO54)</f>
        <v>0</v>
      </c>
      <c r="NP54" s="11">
        <f>IF(MU_390_Domestic!NP54="",0,MU_390_Domestic!NP54)</f>
        <v>0</v>
      </c>
      <c r="NQ54" s="11">
        <f>IF(MU_390_Domestic!NQ54="",0,MU_390_Domestic!NQ54)</f>
        <v>0</v>
      </c>
      <c r="NR54" s="11">
        <f>IF(MU_390_Domestic!NR54="",0,MU_390_Domestic!NR54)</f>
        <v>0</v>
      </c>
      <c r="NS54" s="11">
        <f>IF(MU_390_Domestic!NS54="",0,MU_390_Domestic!NS54)</f>
        <v>0</v>
      </c>
      <c r="NT54" s="11">
        <f>IF(MU_390_Domestic!NT54="",0,MU_390_Domestic!NT54)</f>
        <v>0</v>
      </c>
      <c r="NU54" s="11">
        <f>IF(MU_390_Domestic!NU54="",0,MU_390_Domestic!NU54)</f>
        <v>0</v>
      </c>
      <c r="NV54" s="11">
        <f>IF(MU_390_Domestic!NV54="",0,MU_390_Domestic!NV54)</f>
        <v>0</v>
      </c>
      <c r="NW54" s="11">
        <f>IF(MU_390_Domestic!NW54="",0,MU_390_Domestic!NW54)</f>
        <v>0</v>
      </c>
      <c r="NX54" s="11">
        <f>IF(MU_390_Domestic!NX54="",0,MU_390_Domestic!NX54)</f>
        <v>0</v>
      </c>
      <c r="NY54" s="11">
        <f>IF(MU_390_Domestic!NY54="",0,MU_390_Domestic!NY54)</f>
        <v>0</v>
      </c>
      <c r="NZ54" s="11">
        <f>IF(MU_390_Domestic!NZ54="",0,MU_390_Domestic!NZ54)</f>
        <v>0</v>
      </c>
      <c r="OA54" s="11">
        <f>IF(MU_390_Domestic!OA54="",0,MU_390_Domestic!OA54)</f>
        <v>0</v>
      </c>
      <c r="OB54" s="11">
        <f>IF(MU_390_Domestic!OB54="",0,MU_390_Domestic!OB54)</f>
        <v>0</v>
      </c>
      <c r="OC54" s="13">
        <f t="shared" si="3"/>
        <v>21520000</v>
      </c>
      <c r="OD54" s="11">
        <f>W_DirectConsumption_Total!E54</f>
        <v>0</v>
      </c>
      <c r="OE54" s="11">
        <f t="shared" si="1"/>
        <v>21520000</v>
      </c>
      <c r="OG54" s="11">
        <f t="shared" si="2"/>
        <v>-21520000</v>
      </c>
    </row>
    <row r="55" spans="1:397">
      <c r="A55" s="9" t="s">
        <v>852</v>
      </c>
      <c r="B55" s="9" t="s">
        <v>853</v>
      </c>
      <c r="C55" s="11">
        <f>IF(MU_390_Domestic!C55="",0,MU_390_Domestic!C55)</f>
        <v>0</v>
      </c>
      <c r="D55" s="11">
        <f>IF(MU_390_Domestic!D55="",0,MU_390_Domestic!D55)</f>
        <v>0</v>
      </c>
      <c r="E55" s="11">
        <f>IF(MU_390_Domestic!E55="",0,MU_390_Domestic!E55)</f>
        <v>0</v>
      </c>
      <c r="F55" s="11">
        <f>IF(MU_390_Domestic!F55="",0,MU_390_Domestic!F55)</f>
        <v>0</v>
      </c>
      <c r="G55" s="11">
        <f>IF(MU_390_Domestic!G55="",0,MU_390_Domestic!G55)</f>
        <v>0</v>
      </c>
      <c r="H55" s="11">
        <f>IF(MU_390_Domestic!H55="",0,MU_390_Domestic!H55)</f>
        <v>0</v>
      </c>
      <c r="I55" s="11">
        <f>IF(MU_390_Domestic!I55="",0,MU_390_Domestic!I55)</f>
        <v>0</v>
      </c>
      <c r="J55" s="11">
        <f>IF(MU_390_Domestic!J55="",0,MU_390_Domestic!J55)</f>
        <v>0</v>
      </c>
      <c r="K55" s="11">
        <f>IF(MU_390_Domestic!K55="",0,MU_390_Domestic!K55)</f>
        <v>0</v>
      </c>
      <c r="L55" s="11">
        <f>IF(MU_390_Domestic!L55="",0,MU_390_Domestic!L55)</f>
        <v>0</v>
      </c>
      <c r="M55" s="11">
        <f>IF(MU_390_Domestic!M55="",0,MU_390_Domestic!M55)</f>
        <v>0</v>
      </c>
      <c r="N55" s="11">
        <f>IF(MU_390_Domestic!N55="",0,MU_390_Domestic!N55)</f>
        <v>0</v>
      </c>
      <c r="O55" s="11">
        <f>IF(MU_390_Domestic!O55="",0,MU_390_Domestic!O55)</f>
        <v>0</v>
      </c>
      <c r="P55" s="11">
        <f>IF(MU_390_Domestic!P55="",0,MU_390_Domestic!P55)</f>
        <v>635452.47943275305</v>
      </c>
      <c r="Q55" s="11">
        <f>IF(MU_390_Domestic!Q55="",0,MU_390_Domestic!Q55)</f>
        <v>650472.70578610059</v>
      </c>
      <c r="R55" s="11">
        <f>IF(MU_390_Domestic!R55="",0,MU_390_Domestic!R55)</f>
        <v>414994.3184400709</v>
      </c>
      <c r="S55" s="11">
        <f>IF(MU_390_Domestic!S55="",0,MU_390_Domestic!S55)</f>
        <v>0</v>
      </c>
      <c r="T55" s="11">
        <f>IF(MU_390_Domestic!T55="",0,MU_390_Domestic!T55)</f>
        <v>0</v>
      </c>
      <c r="U55" s="11">
        <f>IF(MU_390_Domestic!U55="",0,MU_390_Domestic!U55)</f>
        <v>0</v>
      </c>
      <c r="V55" s="11">
        <f>IF(MU_390_Domestic!V55="",0,MU_390_Domestic!V55)</f>
        <v>0</v>
      </c>
      <c r="W55" s="11">
        <f>IF(MU_390_Domestic!W55="",0,MU_390_Domestic!W55)</f>
        <v>0</v>
      </c>
      <c r="X55" s="11">
        <f>IF(MU_390_Domestic!X55="",0,MU_390_Domestic!X55)</f>
        <v>0</v>
      </c>
      <c r="Y55" s="11">
        <f>IF(MU_390_Domestic!Y55="",0,MU_390_Domestic!Y55)</f>
        <v>0</v>
      </c>
      <c r="Z55" s="11">
        <f>IF(MU_390_Domestic!Z55="",0,MU_390_Domestic!Z55)</f>
        <v>829746.37516476517</v>
      </c>
      <c r="AA55" s="11">
        <f>IF(MU_390_Domestic!AA55="",0,MU_390_Domestic!AA55)</f>
        <v>0</v>
      </c>
      <c r="AB55" s="11">
        <f>IF(MU_390_Domestic!AB55="",0,MU_390_Domestic!AB55)</f>
        <v>0</v>
      </c>
      <c r="AC55" s="11">
        <f>IF(MU_390_Domestic!AC55="",0,MU_390_Domestic!AC55)</f>
        <v>0</v>
      </c>
      <c r="AD55" s="11">
        <f>IF(MU_390_Domestic!AD55="",0,MU_390_Domestic!AD55)</f>
        <v>0</v>
      </c>
      <c r="AE55" s="11">
        <f>IF(MU_390_Domestic!AE55="",0,MU_390_Domestic!AE55)</f>
        <v>0</v>
      </c>
      <c r="AF55" s="11">
        <f>IF(MU_390_Domestic!AF55="",0,MU_390_Domestic!AF55)</f>
        <v>0</v>
      </c>
      <c r="AG55" s="11">
        <f>IF(MU_390_Domestic!AG55="",0,MU_390_Domestic!AG55)</f>
        <v>0</v>
      </c>
      <c r="AH55" s="11">
        <f>IF(MU_390_Domestic!AH55="",0,MU_390_Domestic!AH55)</f>
        <v>0</v>
      </c>
      <c r="AI55" s="11">
        <f>IF(MU_390_Domestic!AI55="",0,MU_390_Domestic!AI55)</f>
        <v>0</v>
      </c>
      <c r="AJ55" s="11">
        <f>IF(MU_390_Domestic!AJ55="",0,MU_390_Domestic!AJ55)</f>
        <v>0</v>
      </c>
      <c r="AK55" s="11">
        <f>IF(MU_390_Domestic!AK55="",0,MU_390_Domestic!AK55)</f>
        <v>0</v>
      </c>
      <c r="AL55" s="11">
        <f>IF(MU_390_Domestic!AL55="",0,MU_390_Domestic!AL55)</f>
        <v>0</v>
      </c>
      <c r="AM55" s="11">
        <f>IF(MU_390_Domestic!AM55="",0,MU_390_Domestic!AM55)</f>
        <v>0</v>
      </c>
      <c r="AN55" s="11">
        <f>IF(MU_390_Domestic!AN55="",0,MU_390_Domestic!AN55)</f>
        <v>0</v>
      </c>
      <c r="AO55" s="11">
        <f>IF(MU_390_Domestic!AO55="",0,MU_390_Domestic!AO55)</f>
        <v>0</v>
      </c>
      <c r="AP55" s="11">
        <f>IF(MU_390_Domestic!AP55="",0,MU_390_Domestic!AP55)</f>
        <v>0</v>
      </c>
      <c r="AQ55" s="11">
        <f>IF(MU_390_Domestic!AQ55="",0,MU_390_Domestic!AQ55)</f>
        <v>0</v>
      </c>
      <c r="AR55" s="11">
        <f>IF(MU_390_Domestic!AR55="",0,MU_390_Domestic!AR55)</f>
        <v>0</v>
      </c>
      <c r="AS55" s="11">
        <f>IF(MU_390_Domestic!AS55="",0,MU_390_Domestic!AS55)</f>
        <v>0</v>
      </c>
      <c r="AT55" s="11">
        <f>IF(MU_390_Domestic!AT55="",0,MU_390_Domestic!AT55)</f>
        <v>0</v>
      </c>
      <c r="AU55" s="11">
        <f>IF(MU_390_Domestic!AU55="",0,MU_390_Domestic!AU55)</f>
        <v>0</v>
      </c>
      <c r="AV55" s="11">
        <f>IF(MU_390_Domestic!AV55="",0,MU_390_Domestic!AV55)</f>
        <v>0</v>
      </c>
      <c r="AW55" s="11">
        <f>IF(MU_390_Domestic!AW55="",0,MU_390_Domestic!AW55)</f>
        <v>0</v>
      </c>
      <c r="AX55" s="11">
        <f>IF(MU_390_Domestic!AX55="",0,MU_390_Domestic!AX55)</f>
        <v>0</v>
      </c>
      <c r="AY55" s="11">
        <f>IF(MU_390_Domestic!AY55="",0,MU_390_Domestic!AY55)</f>
        <v>0</v>
      </c>
      <c r="AZ55" s="11">
        <f>IF(MU_390_Domestic!AZ55="",0,MU_390_Domestic!AZ55)</f>
        <v>0</v>
      </c>
      <c r="BA55" s="11">
        <f>IF(MU_390_Domestic!BA55="",0,MU_390_Domestic!BA55)</f>
        <v>0</v>
      </c>
      <c r="BB55" s="11">
        <f>IF(MU_390_Domestic!BB55="",0,MU_390_Domestic!BB55)</f>
        <v>0</v>
      </c>
      <c r="BC55" s="11">
        <f>IF(MU_390_Domestic!BC55="",0,MU_390_Domestic!BC55)</f>
        <v>0</v>
      </c>
      <c r="BD55" s="11">
        <f>IF(MU_390_Domestic!BD55="",0,MU_390_Domestic!BD55)</f>
        <v>0</v>
      </c>
      <c r="BE55" s="11">
        <f>IF(MU_390_Domestic!BE55="",0,MU_390_Domestic!BE55)</f>
        <v>0</v>
      </c>
      <c r="BF55" s="11">
        <f>IF(MU_390_Domestic!BF55="",0,MU_390_Domestic!BF55)</f>
        <v>0</v>
      </c>
      <c r="BG55" s="11">
        <f>IF(MU_390_Domestic!BG55="",0,MU_390_Domestic!BG55)</f>
        <v>0</v>
      </c>
      <c r="BH55" s="11">
        <f>IF(MU_390_Domestic!BH55="",0,MU_390_Domestic!BH55)</f>
        <v>0</v>
      </c>
      <c r="BI55" s="11">
        <f>IF(MU_390_Domestic!BI55="",0,MU_390_Domestic!BI55)</f>
        <v>0</v>
      </c>
      <c r="BJ55" s="11">
        <f>IF(MU_390_Domestic!BJ55="",0,MU_390_Domestic!BJ55)</f>
        <v>0</v>
      </c>
      <c r="BK55" s="11">
        <f>IF(MU_390_Domestic!BK55="",0,MU_390_Domestic!BK55)</f>
        <v>0</v>
      </c>
      <c r="BL55" s="11">
        <f>IF(MU_390_Domestic!BL55="",0,MU_390_Domestic!BL55)</f>
        <v>0</v>
      </c>
      <c r="BM55" s="11">
        <f>IF(MU_390_Domestic!BM55="",0,MU_390_Domestic!BM55)</f>
        <v>739382.75532930309</v>
      </c>
      <c r="BN55" s="11">
        <f>IF(MU_390_Domestic!BN55="",0,MU_390_Domestic!BN55)</f>
        <v>0</v>
      </c>
      <c r="BO55" s="11">
        <f>IF(MU_390_Domestic!BO55="",0,MU_390_Domestic!BO55)</f>
        <v>0</v>
      </c>
      <c r="BP55" s="11">
        <f>IF(MU_390_Domestic!BP55="",0,MU_390_Domestic!BP55)</f>
        <v>0</v>
      </c>
      <c r="BQ55" s="11">
        <f>IF(MU_390_Domestic!BQ55="",0,MU_390_Domestic!BQ55)</f>
        <v>0</v>
      </c>
      <c r="BR55" s="11">
        <f>IF(MU_390_Domestic!BR55="",0,MU_390_Domestic!BR55)</f>
        <v>0</v>
      </c>
      <c r="BS55" s="11">
        <f>IF(MU_390_Domestic!BS55="",0,MU_390_Domestic!BS55)</f>
        <v>0</v>
      </c>
      <c r="BT55" s="11">
        <f>IF(MU_390_Domestic!BT55="",0,MU_390_Domestic!BT55)</f>
        <v>0</v>
      </c>
      <c r="BU55" s="11">
        <f>IF(MU_390_Domestic!BU55="",0,MU_390_Domestic!BU55)</f>
        <v>0</v>
      </c>
      <c r="BV55" s="11">
        <f>IF(MU_390_Domestic!BV55="",0,MU_390_Domestic!BV55)</f>
        <v>0</v>
      </c>
      <c r="BW55" s="11">
        <f>IF(MU_390_Domestic!BW55="",0,MU_390_Domestic!BW55)</f>
        <v>0</v>
      </c>
      <c r="BX55" s="11">
        <f>IF(MU_390_Domestic!BX55="",0,MU_390_Domestic!BX55)</f>
        <v>0</v>
      </c>
      <c r="BY55" s="11">
        <f>IF(MU_390_Domestic!BY55="",0,MU_390_Domestic!BY55)</f>
        <v>0</v>
      </c>
      <c r="BZ55" s="11">
        <f>IF(MU_390_Domestic!BZ55="",0,MU_390_Domestic!BZ55)</f>
        <v>0</v>
      </c>
      <c r="CA55" s="11">
        <f>IF(MU_390_Domestic!CA55="",0,MU_390_Domestic!CA55)</f>
        <v>0</v>
      </c>
      <c r="CB55" s="11">
        <f>IF(MU_390_Domestic!CB55="",0,MU_390_Domestic!CB55)</f>
        <v>11628.562338075541</v>
      </c>
      <c r="CC55" s="11">
        <f>IF(MU_390_Domestic!CC55="",0,MU_390_Domestic!CC55)</f>
        <v>0</v>
      </c>
      <c r="CD55" s="11">
        <f>IF(MU_390_Domestic!CD55="",0,MU_390_Domestic!CD55)</f>
        <v>1421591.7458297352</v>
      </c>
      <c r="CE55" s="11">
        <f>IF(MU_390_Domestic!CE55="",0,MU_390_Domestic!CE55)</f>
        <v>317362.84714331169</v>
      </c>
      <c r="CF55" s="11">
        <f>IF(MU_390_Domestic!CF55="",0,MU_390_Domestic!CF55)</f>
        <v>0</v>
      </c>
      <c r="CG55" s="11">
        <f>IF(MU_390_Domestic!CG55="",0,MU_390_Domestic!CG55)</f>
        <v>0</v>
      </c>
      <c r="CH55" s="11">
        <f>IF(MU_390_Domestic!CH55="",0,MU_390_Domestic!CH55)</f>
        <v>0</v>
      </c>
      <c r="CI55" s="11">
        <f>IF(MU_390_Domestic!CI55="",0,MU_390_Domestic!CI55)</f>
        <v>0</v>
      </c>
      <c r="CJ55" s="11">
        <f>IF(MU_390_Domestic!CJ55="",0,MU_390_Domestic!CJ55)</f>
        <v>0</v>
      </c>
      <c r="CK55" s="11">
        <f>IF(MU_390_Domestic!CK55="",0,MU_390_Domestic!CK55)</f>
        <v>2090000</v>
      </c>
      <c r="CL55" s="11">
        <f>IF(MU_390_Domestic!CL55="",0,MU_390_Domestic!CL55)</f>
        <v>0</v>
      </c>
      <c r="CM55" s="11">
        <f>IF(MU_390_Domestic!CM55="",0,MU_390_Domestic!CM55)</f>
        <v>0</v>
      </c>
      <c r="CN55" s="11">
        <f>IF(MU_390_Domestic!CN55="",0,MU_390_Domestic!CN55)</f>
        <v>0</v>
      </c>
      <c r="CO55" s="11">
        <f>IF(MU_390_Domestic!CO55="",0,MU_390_Domestic!CO55)</f>
        <v>0</v>
      </c>
      <c r="CP55" s="11">
        <f>IF(MU_390_Domestic!CP55="",0,MU_390_Domestic!CP55)</f>
        <v>0</v>
      </c>
      <c r="CQ55" s="11">
        <f>IF(MU_390_Domestic!CQ55="",0,MU_390_Domestic!CQ55)</f>
        <v>0</v>
      </c>
      <c r="CR55" s="11">
        <f>IF(MU_390_Domestic!CR55="",0,MU_390_Domestic!CR55)</f>
        <v>0</v>
      </c>
      <c r="CS55" s="11">
        <f>IF(MU_390_Domestic!CS55="",0,MU_390_Domestic!CS55)</f>
        <v>0</v>
      </c>
      <c r="CT55" s="11">
        <f>IF(MU_390_Domestic!CT55="",0,MU_390_Domestic!CT55)</f>
        <v>0</v>
      </c>
      <c r="CU55" s="11">
        <f>IF(MU_390_Domestic!CU55="",0,MU_390_Domestic!CU55)</f>
        <v>0</v>
      </c>
      <c r="CV55" s="11">
        <f>IF(MU_390_Domestic!CV55="",0,MU_390_Domestic!CV55)</f>
        <v>0</v>
      </c>
      <c r="CW55" s="11">
        <f>IF(MU_390_Domestic!CW55="",0,MU_390_Domestic!CW55)</f>
        <v>0</v>
      </c>
      <c r="CX55" s="11">
        <f>IF(MU_390_Domestic!CX55="",0,MU_390_Domestic!CX55)</f>
        <v>0</v>
      </c>
      <c r="CY55" s="11">
        <f>IF(MU_390_Domestic!CY55="",0,MU_390_Domestic!CY55)</f>
        <v>0</v>
      </c>
      <c r="CZ55" s="11">
        <f>IF(MU_390_Domestic!CZ55="",0,MU_390_Domestic!CZ55)</f>
        <v>0</v>
      </c>
      <c r="DA55" s="11">
        <f>IF(MU_390_Domestic!DA55="",0,MU_390_Domestic!DA55)</f>
        <v>0</v>
      </c>
      <c r="DB55" s="11">
        <f>IF(MU_390_Domestic!DB55="",0,MU_390_Domestic!DB55)</f>
        <v>0</v>
      </c>
      <c r="DC55" s="11">
        <f>IF(MU_390_Domestic!DC55="",0,MU_390_Domestic!DC55)</f>
        <v>0</v>
      </c>
      <c r="DD55" s="11">
        <f>IF(MU_390_Domestic!DD55="",0,MU_390_Domestic!DD55)</f>
        <v>0</v>
      </c>
      <c r="DE55" s="11">
        <f>IF(MU_390_Domestic!DE55="",0,MU_390_Domestic!DE55)</f>
        <v>0</v>
      </c>
      <c r="DF55" s="11">
        <f>IF(MU_390_Domestic!DF55="",0,MU_390_Domestic!DF55)</f>
        <v>0</v>
      </c>
      <c r="DG55" s="11">
        <f>IF(MU_390_Domestic!DG55="",0,MU_390_Domestic!DG55)</f>
        <v>0</v>
      </c>
      <c r="DH55" s="11">
        <f>IF(MU_390_Domestic!DH55="",0,MU_390_Domestic!DH55)</f>
        <v>0</v>
      </c>
      <c r="DI55" s="11">
        <f>IF(MU_390_Domestic!DI55="",0,MU_390_Domestic!DI55)</f>
        <v>0</v>
      </c>
      <c r="DJ55" s="11">
        <f>IF(MU_390_Domestic!DJ55="",0,MU_390_Domestic!DJ55)</f>
        <v>0</v>
      </c>
      <c r="DK55" s="11">
        <f>IF(MU_390_Domestic!DK55="",0,MU_390_Domestic!DK55)</f>
        <v>0</v>
      </c>
      <c r="DL55" s="11">
        <f>IF(MU_390_Domestic!DL55="",0,MU_390_Domestic!DL55)</f>
        <v>0</v>
      </c>
      <c r="DM55" s="11">
        <f>IF(MU_390_Domestic!DM55="",0,MU_390_Domestic!DM55)</f>
        <v>0</v>
      </c>
      <c r="DN55" s="11">
        <f>IF(MU_390_Domestic!DN55="",0,MU_390_Domestic!DN55)</f>
        <v>0</v>
      </c>
      <c r="DO55" s="11">
        <f>IF(MU_390_Domestic!DO55="",0,MU_390_Domestic!DO55)</f>
        <v>0</v>
      </c>
      <c r="DP55" s="11">
        <f>IF(MU_390_Domestic!DP55="",0,MU_390_Domestic!DP55)</f>
        <v>0</v>
      </c>
      <c r="DQ55" s="11">
        <f>IF(MU_390_Domestic!DQ55="",0,MU_390_Domestic!DQ55)</f>
        <v>0</v>
      </c>
      <c r="DR55" s="11">
        <f>IF(MU_390_Domestic!DR55="",0,MU_390_Domestic!DR55)</f>
        <v>0</v>
      </c>
      <c r="DS55" s="11">
        <f>IF(MU_390_Domestic!DS55="",0,MU_390_Domestic!DS55)</f>
        <v>0</v>
      </c>
      <c r="DT55" s="11">
        <f>IF(MU_390_Domestic!DT55="",0,MU_390_Domestic!DT55)</f>
        <v>0</v>
      </c>
      <c r="DU55" s="11">
        <f>IF(MU_390_Domestic!DU55="",0,MU_390_Domestic!DU55)</f>
        <v>0</v>
      </c>
      <c r="DV55" s="11">
        <f>IF(MU_390_Domestic!DV55="",0,MU_390_Domestic!DV55)</f>
        <v>0</v>
      </c>
      <c r="DW55" s="11">
        <f>IF(MU_390_Domestic!DW55="",0,MU_390_Domestic!DW55)</f>
        <v>0</v>
      </c>
      <c r="DX55" s="11">
        <f>IF(MU_390_Domestic!DX55="",0,MU_390_Domestic!DX55)</f>
        <v>0</v>
      </c>
      <c r="DY55" s="11">
        <f>IF(MU_390_Domestic!DY55="",0,MU_390_Domestic!DY55)</f>
        <v>0</v>
      </c>
      <c r="DZ55" s="11">
        <f>IF(MU_390_Domestic!DZ55="",0,MU_390_Domestic!DZ55)</f>
        <v>0</v>
      </c>
      <c r="EA55" s="11">
        <f>IF(MU_390_Domestic!EA55="",0,MU_390_Domestic!EA55)</f>
        <v>0</v>
      </c>
      <c r="EB55" s="11">
        <f>IF(MU_390_Domestic!EB55="",0,MU_390_Domestic!EB55)</f>
        <v>0</v>
      </c>
      <c r="EC55" s="11">
        <f>IF(MU_390_Domestic!EC55="",0,MU_390_Domestic!EC55)</f>
        <v>0</v>
      </c>
      <c r="ED55" s="11">
        <f>IF(MU_390_Domestic!ED55="",0,MU_390_Domestic!ED55)</f>
        <v>0</v>
      </c>
      <c r="EE55" s="11">
        <f>IF(MU_390_Domestic!EE55="",0,MU_390_Domestic!EE55)</f>
        <v>0</v>
      </c>
      <c r="EF55" s="11">
        <f>IF(MU_390_Domestic!EF55="",0,MU_390_Domestic!EF55)</f>
        <v>0</v>
      </c>
      <c r="EG55" s="11">
        <f>IF(MU_390_Domestic!EG55="",0,MU_390_Domestic!EG55)</f>
        <v>710000</v>
      </c>
      <c r="EH55" s="11">
        <f>IF(MU_390_Domestic!EH55="",0,MU_390_Domestic!EH55)</f>
        <v>0</v>
      </c>
      <c r="EI55" s="11">
        <f>IF(MU_390_Domestic!EI55="",0,MU_390_Domestic!EI55)</f>
        <v>0</v>
      </c>
      <c r="EJ55" s="11">
        <f>IF(MU_390_Domestic!EJ55="",0,MU_390_Domestic!EJ55)</f>
        <v>0</v>
      </c>
      <c r="EK55" s="11">
        <f>IF(MU_390_Domestic!EK55="",0,MU_390_Domestic!EK55)</f>
        <v>0</v>
      </c>
      <c r="EL55" s="11">
        <f>IF(MU_390_Domestic!EL55="",0,MU_390_Domestic!EL55)</f>
        <v>0</v>
      </c>
      <c r="EM55" s="11">
        <f>IF(MU_390_Domestic!EM55="",0,MU_390_Domestic!EM55)</f>
        <v>0</v>
      </c>
      <c r="EN55" s="11">
        <f>IF(MU_390_Domestic!EN55="",0,MU_390_Domestic!EN55)</f>
        <v>0</v>
      </c>
      <c r="EO55" s="11">
        <f>IF(MU_390_Domestic!EO55="",0,MU_390_Domestic!EO55)</f>
        <v>0</v>
      </c>
      <c r="EP55" s="11">
        <f>IF(MU_390_Domestic!EP55="",0,MU_390_Domestic!EP55)</f>
        <v>0</v>
      </c>
      <c r="EQ55" s="11">
        <f>IF(MU_390_Domestic!EQ55="",0,MU_390_Domestic!EQ55)</f>
        <v>0</v>
      </c>
      <c r="ER55" s="11">
        <f>IF(MU_390_Domestic!ER55="",0,MU_390_Domestic!ER55)</f>
        <v>0</v>
      </c>
      <c r="ES55" s="11">
        <f>IF(MU_390_Domestic!ES55="",0,MU_390_Domestic!ES55)</f>
        <v>0</v>
      </c>
      <c r="ET55" s="11">
        <f>IF(MU_390_Domestic!ET55="",0,MU_390_Domestic!ET55)</f>
        <v>0</v>
      </c>
      <c r="EU55" s="11">
        <f>IF(MU_390_Domestic!EU55="",0,MU_390_Domestic!EU55)</f>
        <v>0</v>
      </c>
      <c r="EV55" s="11">
        <f>IF(MU_390_Domestic!EV55="",0,MU_390_Domestic!EV55)</f>
        <v>0</v>
      </c>
      <c r="EW55" s="11">
        <f>IF(MU_390_Domestic!EW55="",0,MU_390_Domestic!EW55)</f>
        <v>0</v>
      </c>
      <c r="EX55" s="11">
        <f>IF(MU_390_Domestic!EX55="",0,MU_390_Domestic!EX55)</f>
        <v>0</v>
      </c>
      <c r="EY55" s="11">
        <f>IF(MU_390_Domestic!EY55="",0,MU_390_Domestic!EY55)</f>
        <v>0</v>
      </c>
      <c r="EZ55" s="11">
        <f>IF(MU_390_Domestic!EZ55="",0,MU_390_Domestic!EZ55)</f>
        <v>0</v>
      </c>
      <c r="FA55" s="11">
        <f>IF(MU_390_Domestic!FA55="",0,MU_390_Domestic!FA55)</f>
        <v>0</v>
      </c>
      <c r="FB55" s="11">
        <f>IF(MU_390_Domestic!FB55="",0,MU_390_Domestic!FB55)</f>
        <v>0</v>
      </c>
      <c r="FC55" s="11">
        <f>IF(MU_390_Domestic!FC55="",0,MU_390_Domestic!FC55)</f>
        <v>0</v>
      </c>
      <c r="FD55" s="11">
        <f>IF(MU_390_Domestic!FD55="",0,MU_390_Domestic!FD55)</f>
        <v>0</v>
      </c>
      <c r="FE55" s="11">
        <f>IF(MU_390_Domestic!FE55="",0,MU_390_Domestic!FE55)</f>
        <v>0</v>
      </c>
      <c r="FF55" s="11">
        <f>IF(MU_390_Domestic!FF55="",0,MU_390_Domestic!FF55)</f>
        <v>0</v>
      </c>
      <c r="FG55" s="11">
        <f>IF(MU_390_Domestic!FG55="",0,MU_390_Domestic!FG55)</f>
        <v>0</v>
      </c>
      <c r="FH55" s="11">
        <f>IF(MU_390_Domestic!FH55="",0,MU_390_Domestic!FH55)</f>
        <v>0</v>
      </c>
      <c r="FI55" s="11">
        <f>IF(MU_390_Domestic!FI55="",0,MU_390_Domestic!FI55)</f>
        <v>0</v>
      </c>
      <c r="FJ55" s="11">
        <f>IF(MU_390_Domestic!FJ55="",0,MU_390_Domestic!FJ55)</f>
        <v>0</v>
      </c>
      <c r="FK55" s="11">
        <f>IF(MU_390_Domestic!FK55="",0,MU_390_Domestic!FK55)</f>
        <v>0</v>
      </c>
      <c r="FL55" s="11">
        <f>IF(MU_390_Domestic!FL55="",0,MU_390_Domestic!FL55)</f>
        <v>0</v>
      </c>
      <c r="FM55" s="11">
        <f>IF(MU_390_Domestic!FM55="",0,MU_390_Domestic!FM55)</f>
        <v>0</v>
      </c>
      <c r="FN55" s="11">
        <f>IF(MU_390_Domestic!FN55="",0,MU_390_Domestic!FN55)</f>
        <v>0</v>
      </c>
      <c r="FO55" s="11">
        <f>IF(MU_390_Domestic!FO55="",0,MU_390_Domestic!FO55)</f>
        <v>0</v>
      </c>
      <c r="FP55" s="11">
        <f>IF(MU_390_Domestic!FP55="",0,MU_390_Domestic!FP55)</f>
        <v>0</v>
      </c>
      <c r="FQ55" s="11">
        <f>IF(MU_390_Domestic!FQ55="",0,MU_390_Domestic!FQ55)</f>
        <v>0</v>
      </c>
      <c r="FR55" s="11">
        <f>IF(MU_390_Domestic!FR55="",0,MU_390_Domestic!FR55)</f>
        <v>0</v>
      </c>
      <c r="FS55" s="11">
        <f>IF(MU_390_Domestic!FS55="",0,MU_390_Domestic!FS55)</f>
        <v>0</v>
      </c>
      <c r="FT55" s="11">
        <f>IF(MU_390_Domestic!FT55="",0,MU_390_Domestic!FT55)</f>
        <v>0</v>
      </c>
      <c r="FU55" s="11">
        <f>IF(MU_390_Domestic!FU55="",0,MU_390_Domestic!FU55)</f>
        <v>0</v>
      </c>
      <c r="FV55" s="11">
        <f>IF(MU_390_Domestic!FV55="",0,MU_390_Domestic!FV55)</f>
        <v>0</v>
      </c>
      <c r="FW55" s="11">
        <f>IF(MU_390_Domestic!FW55="",0,MU_390_Domestic!FW55)</f>
        <v>0</v>
      </c>
      <c r="FX55" s="11">
        <f>IF(MU_390_Domestic!FX55="",0,MU_390_Domestic!FX55)</f>
        <v>0</v>
      </c>
      <c r="FY55" s="11">
        <f>IF(MU_390_Domestic!FY55="",0,MU_390_Domestic!FY55)</f>
        <v>0</v>
      </c>
      <c r="FZ55" s="11">
        <f>IF(MU_390_Domestic!FZ55="",0,MU_390_Domestic!FZ55)</f>
        <v>0</v>
      </c>
      <c r="GA55" s="11">
        <f>IF(MU_390_Domestic!GA55="",0,MU_390_Domestic!GA55)</f>
        <v>0</v>
      </c>
      <c r="GB55" s="11">
        <f>IF(MU_390_Domestic!GB55="",0,MU_390_Domestic!GB55)</f>
        <v>0</v>
      </c>
      <c r="GC55" s="11">
        <f>IF(MU_390_Domestic!GC55="",0,MU_390_Domestic!GC55)</f>
        <v>0</v>
      </c>
      <c r="GD55" s="11">
        <f>IF(MU_390_Domestic!GD55="",0,MU_390_Domestic!GD55)</f>
        <v>0</v>
      </c>
      <c r="GE55" s="11">
        <f>IF(MU_390_Domestic!GE55="",0,MU_390_Domestic!GE55)</f>
        <v>0</v>
      </c>
      <c r="GF55" s="11">
        <f>IF(MU_390_Domestic!GF55="",0,MU_390_Domestic!GF55)</f>
        <v>0</v>
      </c>
      <c r="GG55" s="11">
        <f>IF(MU_390_Domestic!GG55="",0,MU_390_Domestic!GG55)</f>
        <v>0</v>
      </c>
      <c r="GH55" s="11">
        <f>IF(MU_390_Domestic!GH55="",0,MU_390_Domestic!GH55)</f>
        <v>0</v>
      </c>
      <c r="GI55" s="11">
        <f>IF(MU_390_Domestic!GI55="",0,MU_390_Domestic!GI55)</f>
        <v>0</v>
      </c>
      <c r="GJ55" s="11">
        <f>IF(MU_390_Domestic!GJ55="",0,MU_390_Domestic!GJ55)</f>
        <v>0</v>
      </c>
      <c r="GK55" s="11">
        <f>IF(MU_390_Domestic!GK55="",0,MU_390_Domestic!GK55)</f>
        <v>0</v>
      </c>
      <c r="GL55" s="11">
        <f>IF(MU_390_Domestic!GL55="",0,MU_390_Domestic!GL55)</f>
        <v>0</v>
      </c>
      <c r="GM55" s="11">
        <f>IF(MU_390_Domestic!GM55="",0,MU_390_Domestic!GM55)</f>
        <v>0</v>
      </c>
      <c r="GN55" s="11">
        <f>IF(MU_390_Domestic!GN55="",0,MU_390_Domestic!GN55)</f>
        <v>0</v>
      </c>
      <c r="GO55" s="11">
        <f>IF(MU_390_Domestic!GO55="",0,MU_390_Domestic!GO55)</f>
        <v>0</v>
      </c>
      <c r="GP55" s="11">
        <f>IF(MU_390_Domestic!GP55="",0,MU_390_Domestic!GP55)</f>
        <v>0</v>
      </c>
      <c r="GQ55" s="11">
        <f>IF(MU_390_Domestic!GQ55="",0,MU_390_Domestic!GQ55)</f>
        <v>0</v>
      </c>
      <c r="GR55" s="11">
        <f>IF(MU_390_Domestic!GR55="",0,MU_390_Domestic!GR55)</f>
        <v>0</v>
      </c>
      <c r="GS55" s="11">
        <f>IF(MU_390_Domestic!GS55="",0,MU_390_Domestic!GS55)</f>
        <v>0</v>
      </c>
      <c r="GT55" s="11">
        <f>IF(MU_390_Domestic!GT55="",0,MU_390_Domestic!GT55)</f>
        <v>0</v>
      </c>
      <c r="GU55" s="11">
        <f>IF(MU_390_Domestic!GU55="",0,MU_390_Domestic!GU55)</f>
        <v>0</v>
      </c>
      <c r="GV55" s="11">
        <f>IF(MU_390_Domestic!GV55="",0,MU_390_Domestic!GV55)</f>
        <v>0</v>
      </c>
      <c r="GW55" s="11">
        <f>IF(MU_390_Domestic!GW55="",0,MU_390_Domestic!GW55)</f>
        <v>0</v>
      </c>
      <c r="GX55" s="11">
        <f>IF(MU_390_Domestic!GX55="",0,MU_390_Domestic!GX55)</f>
        <v>0</v>
      </c>
      <c r="GY55" s="11">
        <f>IF(MU_390_Domestic!GY55="",0,MU_390_Domestic!GY55)</f>
        <v>0</v>
      </c>
      <c r="GZ55" s="11">
        <f>IF(MU_390_Domestic!GZ55="",0,MU_390_Domestic!GZ55)</f>
        <v>0</v>
      </c>
      <c r="HA55" s="11">
        <f>IF(MU_390_Domestic!HA55="",0,MU_390_Domestic!HA55)</f>
        <v>0</v>
      </c>
      <c r="HB55" s="11">
        <f>IF(MU_390_Domestic!HB55="",0,MU_390_Domestic!HB55)</f>
        <v>0</v>
      </c>
      <c r="HC55" s="11">
        <f>IF(MU_390_Domestic!HC55="",0,MU_390_Domestic!HC55)</f>
        <v>0</v>
      </c>
      <c r="HD55" s="11">
        <f>IF(MU_390_Domestic!HD55="",0,MU_390_Domestic!HD55)</f>
        <v>0</v>
      </c>
      <c r="HE55" s="11">
        <f>IF(MU_390_Domestic!HE55="",0,MU_390_Domestic!HE55)</f>
        <v>0</v>
      </c>
      <c r="HF55" s="11">
        <f>IF(MU_390_Domestic!HF55="",0,MU_390_Domestic!HF55)</f>
        <v>0</v>
      </c>
      <c r="HG55" s="11">
        <f>IF(MU_390_Domestic!HG55="",0,MU_390_Domestic!HG55)</f>
        <v>0</v>
      </c>
      <c r="HH55" s="11">
        <f>IF(MU_390_Domestic!HH55="",0,MU_390_Domestic!HH55)</f>
        <v>0</v>
      </c>
      <c r="HI55" s="11">
        <f>IF(MU_390_Domestic!HI55="",0,MU_390_Domestic!HI55)</f>
        <v>0</v>
      </c>
      <c r="HJ55" s="11">
        <f>IF(MU_390_Domestic!HJ55="",0,MU_390_Domestic!HJ55)</f>
        <v>0</v>
      </c>
      <c r="HK55" s="11">
        <f>IF(MU_390_Domestic!HK55="",0,MU_390_Domestic!HK55)</f>
        <v>0</v>
      </c>
      <c r="HL55" s="11">
        <f>IF(MU_390_Domestic!HL55="",0,MU_390_Domestic!HL55)</f>
        <v>0</v>
      </c>
      <c r="HM55" s="11">
        <f>IF(MU_390_Domestic!HM55="",0,MU_390_Domestic!HM55)</f>
        <v>0</v>
      </c>
      <c r="HN55" s="11">
        <f>IF(MU_390_Domestic!HN55="",0,MU_390_Domestic!HN55)</f>
        <v>0</v>
      </c>
      <c r="HO55" s="11">
        <f>IF(MU_390_Domestic!HO55="",0,MU_390_Domestic!HO55)</f>
        <v>0</v>
      </c>
      <c r="HP55" s="11">
        <f>IF(MU_390_Domestic!HP55="",0,MU_390_Domestic!HP55)</f>
        <v>0</v>
      </c>
      <c r="HQ55" s="11">
        <f>IF(MU_390_Domestic!HQ55="",0,MU_390_Domestic!HQ55)</f>
        <v>0</v>
      </c>
      <c r="HR55" s="11">
        <f>IF(MU_390_Domestic!HR55="",0,MU_390_Domestic!HR55)</f>
        <v>0</v>
      </c>
      <c r="HS55" s="11">
        <f>IF(MU_390_Domestic!HS55="",0,MU_390_Domestic!HS55)</f>
        <v>0</v>
      </c>
      <c r="HT55" s="11">
        <f>IF(MU_390_Domestic!HT55="",0,MU_390_Domestic!HT55)</f>
        <v>0</v>
      </c>
      <c r="HU55" s="11">
        <f>IF(MU_390_Domestic!HU55="",0,MU_390_Domestic!HU55)</f>
        <v>0</v>
      </c>
      <c r="HV55" s="11">
        <f>IF(MU_390_Domestic!HV55="",0,MU_390_Domestic!HV55)</f>
        <v>0</v>
      </c>
      <c r="HW55" s="11">
        <f>IF(MU_390_Domestic!HW55="",0,MU_390_Domestic!HW55)</f>
        <v>0</v>
      </c>
      <c r="HX55" s="11">
        <f>IF(MU_390_Domestic!HX55="",0,MU_390_Domestic!HX55)</f>
        <v>0</v>
      </c>
      <c r="HY55" s="11">
        <f>IF(MU_390_Domestic!HY55="",0,MU_390_Domestic!HY55)</f>
        <v>0</v>
      </c>
      <c r="HZ55" s="11">
        <f>IF(MU_390_Domestic!HZ55="",0,MU_390_Domestic!HZ55)</f>
        <v>0</v>
      </c>
      <c r="IA55" s="11">
        <f>IF(MU_390_Domestic!IA55="",0,MU_390_Domestic!IA55)</f>
        <v>0</v>
      </c>
      <c r="IB55" s="11">
        <f>IF(MU_390_Domestic!IB55="",0,MU_390_Domestic!IB55)</f>
        <v>0</v>
      </c>
      <c r="IC55" s="11">
        <f>IF(MU_390_Domestic!IC55="",0,MU_390_Domestic!IC55)</f>
        <v>0</v>
      </c>
      <c r="ID55" s="11">
        <f>IF(MU_390_Domestic!ID55="",0,MU_390_Domestic!ID55)</f>
        <v>0</v>
      </c>
      <c r="IE55" s="11">
        <f>IF(MU_390_Domestic!IE55="",0,MU_390_Domestic!IE55)</f>
        <v>0</v>
      </c>
      <c r="IF55" s="11">
        <f>IF(MU_390_Domestic!IF55="",0,MU_390_Domestic!IF55)</f>
        <v>0</v>
      </c>
      <c r="IG55" s="11">
        <f>IF(MU_390_Domestic!IG55="",0,MU_390_Domestic!IG55)</f>
        <v>0</v>
      </c>
      <c r="IH55" s="11">
        <f>IF(MU_390_Domestic!IH55="",0,MU_390_Domestic!IH55)</f>
        <v>0</v>
      </c>
      <c r="II55" s="11">
        <f>IF(MU_390_Domestic!II55="",0,MU_390_Domestic!II55)</f>
        <v>0</v>
      </c>
      <c r="IJ55" s="11">
        <f>IF(MU_390_Domestic!IJ55="",0,MU_390_Domestic!IJ55)</f>
        <v>0</v>
      </c>
      <c r="IK55" s="11">
        <f>IF(MU_390_Domestic!IK55="",0,MU_390_Domestic!IK55)</f>
        <v>0</v>
      </c>
      <c r="IL55" s="11">
        <f>IF(MU_390_Domestic!IL55="",0,MU_390_Domestic!IL55)</f>
        <v>0</v>
      </c>
      <c r="IM55" s="11">
        <f>IF(MU_390_Domestic!IM55="",0,MU_390_Domestic!IM55)</f>
        <v>0</v>
      </c>
      <c r="IN55" s="11">
        <f>IF(MU_390_Domestic!IN55="",0,MU_390_Domestic!IN55)</f>
        <v>0</v>
      </c>
      <c r="IO55" s="11">
        <f>IF(MU_390_Domestic!IO55="",0,MU_390_Domestic!IO55)</f>
        <v>0</v>
      </c>
      <c r="IP55" s="11">
        <f>IF(MU_390_Domestic!IP55="",0,MU_390_Domestic!IP55)</f>
        <v>0</v>
      </c>
      <c r="IQ55" s="11">
        <f>IF(MU_390_Domestic!IQ55="",0,MU_390_Domestic!IQ55)</f>
        <v>0</v>
      </c>
      <c r="IR55" s="11">
        <f>IF(MU_390_Domestic!IR55="",0,MU_390_Domestic!IR55)</f>
        <v>0</v>
      </c>
      <c r="IS55" s="11">
        <f>IF(MU_390_Domestic!IS55="",0,MU_390_Domestic!IS55)</f>
        <v>0</v>
      </c>
      <c r="IT55" s="11">
        <f>IF(MU_390_Domestic!IT55="",0,MU_390_Domestic!IT55)</f>
        <v>0</v>
      </c>
      <c r="IU55" s="11">
        <f>IF(MU_390_Domestic!IU55="",0,MU_390_Domestic!IU55)</f>
        <v>0</v>
      </c>
      <c r="IV55" s="11">
        <f>IF(MU_390_Domestic!IV55="",0,MU_390_Domestic!IV55)</f>
        <v>0</v>
      </c>
      <c r="IW55" s="11">
        <f>IF(MU_390_Domestic!IW55="",0,MU_390_Domestic!IW55)</f>
        <v>0</v>
      </c>
      <c r="IX55" s="11">
        <f>IF(MU_390_Domestic!IX55="",0,MU_390_Domestic!IX55)</f>
        <v>0</v>
      </c>
      <c r="IY55" s="11">
        <f>IF(MU_390_Domestic!IY55="",0,MU_390_Domestic!IY55)</f>
        <v>0</v>
      </c>
      <c r="IZ55" s="11">
        <f>IF(MU_390_Domestic!IZ55="",0,MU_390_Domestic!IZ55)</f>
        <v>0</v>
      </c>
      <c r="JA55" s="11">
        <f>IF(MU_390_Domestic!JA55="",0,MU_390_Domestic!JA55)</f>
        <v>0</v>
      </c>
      <c r="JB55" s="11">
        <f>IF(MU_390_Domestic!JB55="",0,MU_390_Domestic!JB55)</f>
        <v>9690.4686150629514</v>
      </c>
      <c r="JC55" s="11">
        <f>IF(MU_390_Domestic!JC55="",0,MU_390_Domestic!JC55)</f>
        <v>0</v>
      </c>
      <c r="JD55" s="11">
        <f>IF(MU_390_Domestic!JD55="",0,MU_390_Domestic!JD55)</f>
        <v>0</v>
      </c>
      <c r="JE55" s="11">
        <f>IF(MU_390_Domestic!JE55="",0,MU_390_Domestic!JE55)</f>
        <v>0</v>
      </c>
      <c r="JF55" s="11">
        <f>IF(MU_390_Domestic!JF55="",0,MU_390_Domestic!JF55)</f>
        <v>0</v>
      </c>
      <c r="JG55" s="11">
        <f>IF(MU_390_Domestic!JG55="",0,MU_390_Domestic!JG55)</f>
        <v>0</v>
      </c>
      <c r="JH55" s="11">
        <f>IF(MU_390_Domestic!JH55="",0,MU_390_Domestic!JH55)</f>
        <v>0</v>
      </c>
      <c r="JI55" s="11">
        <f>IF(MU_390_Domestic!JI55="",0,MU_390_Domestic!JI55)</f>
        <v>16231.534930230444</v>
      </c>
      <c r="JJ55" s="11">
        <f>IF(MU_390_Domestic!JJ55="",0,MU_390_Domestic!JJ55)</f>
        <v>7267.8514612972131</v>
      </c>
      <c r="JK55" s="11">
        <f>IF(MU_390_Domestic!JK55="",0,MU_390_Domestic!JK55)</f>
        <v>16716.058360983592</v>
      </c>
      <c r="JL55" s="11">
        <f>IF(MU_390_Domestic!JL55="",0,MU_390_Domestic!JL55)</f>
        <v>0</v>
      </c>
      <c r="JM55" s="11">
        <f>IF(MU_390_Domestic!JM55="",0,MU_390_Domestic!JM55)</f>
        <v>0</v>
      </c>
      <c r="JN55" s="11">
        <f>IF(MU_390_Domestic!JN55="",0,MU_390_Domestic!JN55)</f>
        <v>0</v>
      </c>
      <c r="JO55" s="11">
        <f>IF(MU_390_Domestic!JO55="",0,MU_390_Domestic!JO55)</f>
        <v>3633.9257306486065</v>
      </c>
      <c r="JP55" s="11">
        <f>IF(MU_390_Domestic!JP55="",0,MU_390_Domestic!JP55)</f>
        <v>0</v>
      </c>
      <c r="JQ55" s="11">
        <f>IF(MU_390_Domestic!JQ55="",0,MU_390_Domestic!JQ55)</f>
        <v>255828.37143766193</v>
      </c>
      <c r="JR55" s="11">
        <f>IF(MU_390_Domestic!JR55="",0,MU_390_Domestic!JR55)</f>
        <v>0</v>
      </c>
      <c r="JS55" s="11">
        <f>IF(MU_390_Domestic!JS55="",0,MU_390_Domestic!JS55)</f>
        <v>0</v>
      </c>
      <c r="JT55" s="11">
        <f>IF(MU_390_Domestic!JT55="",0,MU_390_Domestic!JT55)</f>
        <v>0</v>
      </c>
      <c r="JU55" s="11">
        <f>IF(MU_390_Domestic!JU55="",0,MU_390_Domestic!JU55)</f>
        <v>0</v>
      </c>
      <c r="JV55" s="11">
        <f>IF(MU_390_Domestic!JV55="",0,MU_390_Domestic!JV55)</f>
        <v>0</v>
      </c>
      <c r="JW55" s="11">
        <f>IF(MU_390_Domestic!JW55="",0,MU_390_Domestic!JW55)</f>
        <v>0</v>
      </c>
      <c r="JX55" s="11">
        <f>IF(MU_390_Domestic!JX55="",0,MU_390_Domestic!JX55)</f>
        <v>0</v>
      </c>
      <c r="JY55" s="11">
        <f>IF(MU_390_Domestic!JY55="",0,MU_390_Domestic!JY55)</f>
        <v>0</v>
      </c>
      <c r="JZ55" s="11">
        <f>IF(MU_390_Domestic!JZ55="",0,MU_390_Domestic!JZ55)</f>
        <v>0</v>
      </c>
      <c r="KA55" s="11">
        <f>IF(MU_390_Domestic!KA55="",0,MU_390_Domestic!KA55)</f>
        <v>0</v>
      </c>
      <c r="KB55" s="11">
        <f>IF(MU_390_Domestic!KB55="",0,MU_390_Domestic!KB55)</f>
        <v>0</v>
      </c>
      <c r="KC55" s="11">
        <f>IF(MU_390_Domestic!KC55="",0,MU_390_Domestic!KC55)</f>
        <v>0</v>
      </c>
      <c r="KD55" s="11">
        <f>IF(MU_390_Domestic!KD55="",0,MU_390_Domestic!KD55)</f>
        <v>0</v>
      </c>
      <c r="KE55" s="11">
        <f>IF(MU_390_Domestic!KE55="",0,MU_390_Domestic!KE55)</f>
        <v>0</v>
      </c>
      <c r="KF55" s="11">
        <f>IF(MU_390_Domestic!KF55="",0,MU_390_Domestic!KF55)</f>
        <v>0</v>
      </c>
      <c r="KG55" s="11">
        <f>IF(MU_390_Domestic!KG55="",0,MU_390_Domestic!KG55)</f>
        <v>0</v>
      </c>
      <c r="KH55" s="11">
        <f>IF(MU_390_Domestic!KH55="",0,MU_390_Domestic!KH55)</f>
        <v>0</v>
      </c>
      <c r="KI55" s="11">
        <f>IF(MU_390_Domestic!KI55="",0,MU_390_Domestic!KI55)</f>
        <v>0</v>
      </c>
      <c r="KJ55" s="11">
        <f>IF(MU_390_Domestic!KJ55="",0,MU_390_Domestic!KJ55)</f>
        <v>0</v>
      </c>
      <c r="KK55" s="11">
        <f>IF(MU_390_Domestic!KK55="",0,MU_390_Domestic!KK55)</f>
        <v>0</v>
      </c>
      <c r="KL55" s="11">
        <f>IF(MU_390_Domestic!KL55="",0,MU_390_Domestic!KL55)</f>
        <v>0</v>
      </c>
      <c r="KM55" s="11">
        <f>IF(MU_390_Domestic!KM55="",0,MU_390_Domestic!KM55)</f>
        <v>0</v>
      </c>
      <c r="KN55" s="11">
        <f>IF(MU_390_Domestic!KN55="",0,MU_390_Domestic!KN55)</f>
        <v>0</v>
      </c>
      <c r="KO55" s="11">
        <f>IF(MU_390_Domestic!KO55="",0,MU_390_Domestic!KO55)</f>
        <v>0</v>
      </c>
      <c r="KP55" s="11">
        <f>IF(MU_390_Domestic!KP55="",0,MU_390_Domestic!KP55)</f>
        <v>0</v>
      </c>
      <c r="KQ55" s="11">
        <f>IF(MU_390_Domestic!KQ55="",0,MU_390_Domestic!KQ55)</f>
        <v>0</v>
      </c>
      <c r="KR55" s="11">
        <f>IF(MU_390_Domestic!KR55="",0,MU_390_Domestic!KR55)</f>
        <v>0</v>
      </c>
      <c r="KS55" s="11">
        <f>IF(MU_390_Domestic!KS55="",0,MU_390_Domestic!KS55)</f>
        <v>0</v>
      </c>
      <c r="KT55" s="11">
        <f>IF(MU_390_Domestic!KT55="",0,MU_390_Domestic!KT55)</f>
        <v>0</v>
      </c>
      <c r="KU55" s="11">
        <f>IF(MU_390_Domestic!KU55="",0,MU_390_Domestic!KU55)</f>
        <v>0</v>
      </c>
      <c r="KV55" s="11">
        <f>IF(MU_390_Domestic!KV55="",0,MU_390_Domestic!KV55)</f>
        <v>0</v>
      </c>
      <c r="KW55" s="11">
        <f>IF(MU_390_Domestic!KW55="",0,MU_390_Domestic!KW55)</f>
        <v>0</v>
      </c>
      <c r="KX55" s="11">
        <f>IF(MU_390_Domestic!KX55="",0,MU_390_Domestic!KX55)</f>
        <v>0</v>
      </c>
      <c r="KY55" s="11">
        <f>IF(MU_390_Domestic!KY55="",0,MU_390_Domestic!KY55)</f>
        <v>0</v>
      </c>
      <c r="KZ55" s="11">
        <f>IF(MU_390_Domestic!KZ55="",0,MU_390_Domestic!KZ55)</f>
        <v>0</v>
      </c>
      <c r="LA55" s="11">
        <f>IF(MU_390_Domestic!LA55="",0,MU_390_Domestic!LA55)</f>
        <v>0</v>
      </c>
      <c r="LB55" s="11">
        <f>IF(MU_390_Domestic!LB55="",0,MU_390_Domestic!LB55)</f>
        <v>0</v>
      </c>
      <c r="LC55" s="11">
        <f>IF(MU_390_Domestic!LC55="",0,MU_390_Domestic!LC55)</f>
        <v>0</v>
      </c>
      <c r="LD55" s="11">
        <f>IF(MU_390_Domestic!LD55="",0,MU_390_Domestic!LD55)</f>
        <v>0</v>
      </c>
      <c r="LE55" s="11">
        <f>IF(MU_390_Domestic!LE55="",0,MU_390_Domestic!LE55)</f>
        <v>0</v>
      </c>
      <c r="LF55" s="11">
        <f>IF(MU_390_Domestic!LF55="",0,MU_390_Domestic!LF55)</f>
        <v>0</v>
      </c>
      <c r="LG55" s="11">
        <f>IF(MU_390_Domestic!LG55="",0,MU_390_Domestic!LG55)</f>
        <v>0</v>
      </c>
      <c r="LH55" s="11">
        <f>IF(MU_390_Domestic!LH55="",0,MU_390_Domestic!LH55)</f>
        <v>0</v>
      </c>
      <c r="LI55" s="11">
        <f>IF(MU_390_Domestic!LI55="",0,MU_390_Domestic!LI55)</f>
        <v>0</v>
      </c>
      <c r="LJ55" s="11">
        <f>IF(MU_390_Domestic!LJ55="",0,MU_390_Domestic!LJ55)</f>
        <v>0</v>
      </c>
      <c r="LK55" s="11">
        <f>IF(MU_390_Domestic!LK55="",0,MU_390_Domestic!LK55)</f>
        <v>0</v>
      </c>
      <c r="LL55" s="11">
        <f>IF(MU_390_Domestic!LL55="",0,MU_390_Domestic!LL55)</f>
        <v>0</v>
      </c>
      <c r="LM55" s="11">
        <f>IF(MU_390_Domestic!LM55="",0,MU_390_Domestic!LM55)</f>
        <v>0</v>
      </c>
      <c r="LN55" s="11">
        <f>IF(MU_390_Domestic!LN55="",0,MU_390_Domestic!LN55)</f>
        <v>0</v>
      </c>
      <c r="LO55" s="11">
        <f>IF(MU_390_Domestic!LO55="",0,MU_390_Domestic!LO55)</f>
        <v>0</v>
      </c>
      <c r="LP55" s="11">
        <f>IF(MU_390_Domestic!LP55="",0,MU_390_Domestic!LP55)</f>
        <v>0</v>
      </c>
      <c r="LQ55" s="11">
        <f>IF(MU_390_Domestic!LQ55="",0,MU_390_Domestic!LQ55)</f>
        <v>0</v>
      </c>
      <c r="LR55" s="11">
        <f>IF(MU_390_Domestic!LR55="",0,MU_390_Domestic!LR55)</f>
        <v>0</v>
      </c>
      <c r="LS55" s="11">
        <f>IF(MU_390_Domestic!LS55="",0,MU_390_Domestic!LS55)</f>
        <v>0</v>
      </c>
      <c r="LT55" s="11">
        <f>IF(MU_390_Domestic!LT55="",0,MU_390_Domestic!LT55)</f>
        <v>0</v>
      </c>
      <c r="LU55" s="11">
        <f>IF(MU_390_Domestic!LU55="",0,MU_390_Domestic!LU55)</f>
        <v>0</v>
      </c>
      <c r="LV55" s="11">
        <f>IF(MU_390_Domestic!LV55="",0,MU_390_Domestic!LV55)</f>
        <v>0</v>
      </c>
      <c r="LW55" s="11">
        <f>IF(MU_390_Domestic!LW55="",0,MU_390_Domestic!LW55)</f>
        <v>0</v>
      </c>
      <c r="LX55" s="11">
        <f>IF(MU_390_Domestic!LX55="",0,MU_390_Domestic!LX55)</f>
        <v>0</v>
      </c>
      <c r="LY55" s="11">
        <f>IF(MU_390_Domestic!LY55="",0,MU_390_Domestic!LY55)</f>
        <v>0</v>
      </c>
      <c r="LZ55" s="11">
        <f>IF(MU_390_Domestic!LZ55="",0,MU_390_Domestic!LZ55)</f>
        <v>0</v>
      </c>
      <c r="MA55" s="11">
        <f>IF(MU_390_Domestic!MA55="",0,MU_390_Domestic!MA55)</f>
        <v>0</v>
      </c>
      <c r="MB55" s="11">
        <f>IF(MU_390_Domestic!MB55="",0,MU_390_Domestic!MB55)</f>
        <v>0</v>
      </c>
      <c r="MC55" s="11">
        <f>IF(MU_390_Domestic!MC55="",0,MU_390_Domestic!MC55)</f>
        <v>0</v>
      </c>
      <c r="MD55" s="11">
        <f>IF(MU_390_Domestic!MD55="",0,MU_390_Domestic!MD55)</f>
        <v>0</v>
      </c>
      <c r="ME55" s="11">
        <f>IF(MU_390_Domestic!ME55="",0,MU_390_Domestic!ME55)</f>
        <v>0</v>
      </c>
      <c r="MF55" s="11">
        <f>IF(MU_390_Domestic!MF55="",0,MU_390_Domestic!MF55)</f>
        <v>0</v>
      </c>
      <c r="MG55" s="11">
        <f>IF(MU_390_Domestic!MG55="",0,MU_390_Domestic!MG55)</f>
        <v>0</v>
      </c>
      <c r="MH55" s="11">
        <f>IF(MU_390_Domestic!MH55="",0,MU_390_Domestic!MH55)</f>
        <v>0</v>
      </c>
      <c r="MI55" s="11">
        <f>IF(MU_390_Domestic!MI55="",0,MU_390_Domestic!MI55)</f>
        <v>0</v>
      </c>
      <c r="MJ55" s="11">
        <f>IF(MU_390_Domestic!MJ55="",0,MU_390_Domestic!MJ55)</f>
        <v>0</v>
      </c>
      <c r="MK55" s="11">
        <f>IF(MU_390_Domestic!MK55="",0,MU_390_Domestic!MK55)</f>
        <v>0</v>
      </c>
      <c r="ML55" s="11">
        <f>IF(MU_390_Domestic!ML55="",0,MU_390_Domestic!ML55)</f>
        <v>0</v>
      </c>
      <c r="MM55" s="11">
        <f>IF(MU_390_Domestic!MM55="",0,MU_390_Domestic!MM55)</f>
        <v>0</v>
      </c>
      <c r="MN55" s="11">
        <f>IF(MU_390_Domestic!MN55="",0,MU_390_Domestic!MN55)</f>
        <v>0</v>
      </c>
      <c r="MO55" s="11">
        <f>IF(MU_390_Domestic!MO55="",0,MU_390_Domestic!MO55)</f>
        <v>0</v>
      </c>
      <c r="MP55" s="11">
        <f>IF(MU_390_Domestic!MP55="",0,MU_390_Domestic!MP55)</f>
        <v>0</v>
      </c>
      <c r="MQ55" s="11">
        <f>IF(MU_390_Domestic!MQ55="",0,MU_390_Domestic!MQ55)</f>
        <v>0</v>
      </c>
      <c r="MR55" s="11">
        <f>IF(MU_390_Domestic!MR55="",0,MU_390_Domestic!MR55)</f>
        <v>0</v>
      </c>
      <c r="MS55" s="11">
        <f>IF(MU_390_Domestic!MS55="",0,MU_390_Domestic!MS55)</f>
        <v>0</v>
      </c>
      <c r="MT55" s="11">
        <f>IF(MU_390_Domestic!MT55="",0,MU_390_Domestic!MT55)</f>
        <v>0</v>
      </c>
      <c r="MU55" s="11">
        <f>IF(MU_390_Domestic!MU55="",0,MU_390_Domestic!MU55)</f>
        <v>0</v>
      </c>
      <c r="MV55" s="11">
        <f>IF(MU_390_Domestic!MV55="",0,MU_390_Domestic!MV55)</f>
        <v>0</v>
      </c>
      <c r="MW55" s="11">
        <f>IF(MU_390_Domestic!MW55="",0,MU_390_Domestic!MW55)</f>
        <v>0</v>
      </c>
      <c r="MX55" s="11">
        <f>IF(MU_390_Domestic!MX55="",0,MU_390_Domestic!MX55)</f>
        <v>0</v>
      </c>
      <c r="MY55" s="11">
        <f>IF(MU_390_Domestic!MY55="",0,MU_390_Domestic!MY55)</f>
        <v>0</v>
      </c>
      <c r="MZ55" s="11">
        <f>IF(MU_390_Domestic!MZ55="",0,MU_390_Domestic!MZ55)</f>
        <v>0</v>
      </c>
      <c r="NA55" s="11">
        <f>IF(MU_390_Domestic!NA55="",0,MU_390_Domestic!NA55)</f>
        <v>0</v>
      </c>
      <c r="NB55" s="11">
        <f>IF(MU_390_Domestic!NB55="",0,MU_390_Domestic!NB55)</f>
        <v>0</v>
      </c>
      <c r="NC55" s="11">
        <f>IF(MU_390_Domestic!NC55="",0,MU_390_Domestic!NC55)</f>
        <v>0</v>
      </c>
      <c r="ND55" s="11">
        <f>IF(MU_390_Domestic!ND55="",0,MU_390_Domestic!ND55)</f>
        <v>0</v>
      </c>
      <c r="NE55" s="11">
        <f>IF(MU_390_Domestic!NE55="",0,MU_390_Domestic!NE55)</f>
        <v>0</v>
      </c>
      <c r="NF55" s="11">
        <f>IF(MU_390_Domestic!NF55="",0,MU_390_Domestic!NF55)</f>
        <v>0</v>
      </c>
      <c r="NG55" s="11">
        <f>IF(MU_390_Domestic!NG55="",0,MU_390_Domestic!NG55)</f>
        <v>0</v>
      </c>
      <c r="NH55" s="11">
        <f>IF(MU_390_Domestic!NH55="",0,MU_390_Domestic!NH55)</f>
        <v>0</v>
      </c>
      <c r="NI55" s="11">
        <f>IF(MU_390_Domestic!NI55="",0,MU_390_Domestic!NI55)</f>
        <v>0</v>
      </c>
      <c r="NJ55" s="11">
        <f>IF(MU_390_Domestic!NJ55="",0,MU_390_Domestic!NJ55)</f>
        <v>0</v>
      </c>
      <c r="NK55" s="11">
        <f>IF(MU_390_Domestic!NK55="",0,MU_390_Domestic!NK55)</f>
        <v>0</v>
      </c>
      <c r="NL55" s="11">
        <f>IF(MU_390_Domestic!NL55="",0,MU_390_Domestic!NL55)</f>
        <v>0</v>
      </c>
      <c r="NM55" s="11">
        <f>IF(MU_390_Domestic!NM55="",0,MU_390_Domestic!NM55)</f>
        <v>0</v>
      </c>
      <c r="NN55" s="11">
        <f>IF(MU_390_Domestic!NN55="",0,MU_390_Domestic!NN55)</f>
        <v>0</v>
      </c>
      <c r="NO55" s="11">
        <f>IF(MU_390_Domestic!NO55="",0,MU_390_Domestic!NO55)</f>
        <v>0</v>
      </c>
      <c r="NP55" s="11">
        <f>IF(MU_390_Domestic!NP55="",0,MU_390_Domestic!NP55)</f>
        <v>0</v>
      </c>
      <c r="NQ55" s="11">
        <f>IF(MU_390_Domestic!NQ55="",0,MU_390_Domestic!NQ55)</f>
        <v>0</v>
      </c>
      <c r="NR55" s="11">
        <f>IF(MU_390_Domestic!NR55="",0,MU_390_Domestic!NR55)</f>
        <v>0</v>
      </c>
      <c r="NS55" s="11">
        <f>IF(MU_390_Domestic!NS55="",0,MU_390_Domestic!NS55)</f>
        <v>0</v>
      </c>
      <c r="NT55" s="11">
        <f>IF(MU_390_Domestic!NT55="",0,MU_390_Domestic!NT55)</f>
        <v>0</v>
      </c>
      <c r="NU55" s="11">
        <f>IF(MU_390_Domestic!NU55="",0,MU_390_Domestic!NU55)</f>
        <v>0</v>
      </c>
      <c r="NV55" s="11">
        <f>IF(MU_390_Domestic!NV55="",0,MU_390_Domestic!NV55)</f>
        <v>0</v>
      </c>
      <c r="NW55" s="11">
        <f>IF(MU_390_Domestic!NW55="",0,MU_390_Domestic!NW55)</f>
        <v>0</v>
      </c>
      <c r="NX55" s="11">
        <f>IF(MU_390_Domestic!NX55="",0,MU_390_Domestic!NX55)</f>
        <v>0</v>
      </c>
      <c r="NY55" s="11">
        <f>IF(MU_390_Domestic!NY55="",0,MU_390_Domestic!NY55)</f>
        <v>0</v>
      </c>
      <c r="NZ55" s="11">
        <f>IF(MU_390_Domestic!NZ55="",0,MU_390_Domestic!NZ55)</f>
        <v>0</v>
      </c>
      <c r="OA55" s="11">
        <f>IF(MU_390_Domestic!OA55="",0,MU_390_Domestic!OA55)</f>
        <v>0</v>
      </c>
      <c r="OB55" s="11">
        <f>IF(MU_390_Domestic!OB55="",0,MU_390_Domestic!OB55)</f>
        <v>0</v>
      </c>
      <c r="OC55" s="13">
        <f t="shared" si="3"/>
        <v>8129999.9999999991</v>
      </c>
      <c r="OD55" s="11">
        <f>W_DirectConsumption_Total!E55</f>
        <v>0</v>
      </c>
      <c r="OE55" s="11">
        <f t="shared" si="1"/>
        <v>8129999.9999999991</v>
      </c>
      <c r="OG55" s="11">
        <f t="shared" si="2"/>
        <v>-8129999.9999999991</v>
      </c>
    </row>
    <row r="56" spans="1:397">
      <c r="A56" s="9" t="s">
        <v>854</v>
      </c>
      <c r="B56" s="9" t="s">
        <v>855</v>
      </c>
      <c r="C56" s="11">
        <f>IF(MU_390_Domestic!C56="",0,MU_390_Domestic!C56)</f>
        <v>0</v>
      </c>
      <c r="D56" s="11">
        <f>IF(MU_390_Domestic!D56="",0,MU_390_Domestic!D56)</f>
        <v>0</v>
      </c>
      <c r="E56" s="11">
        <f>IF(MU_390_Domestic!E56="",0,MU_390_Domestic!E56)</f>
        <v>0</v>
      </c>
      <c r="F56" s="11">
        <f>IF(MU_390_Domestic!F56="",0,MU_390_Domestic!F56)</f>
        <v>0</v>
      </c>
      <c r="G56" s="11">
        <f>IF(MU_390_Domestic!G56="",0,MU_390_Domestic!G56)</f>
        <v>0</v>
      </c>
      <c r="H56" s="11">
        <f>IF(MU_390_Domestic!H56="",0,MU_390_Domestic!H56)</f>
        <v>0</v>
      </c>
      <c r="I56" s="11">
        <f>IF(MU_390_Domestic!I56="",0,MU_390_Domestic!I56)</f>
        <v>0</v>
      </c>
      <c r="J56" s="11">
        <f>IF(MU_390_Domestic!J56="",0,MU_390_Domestic!J56)</f>
        <v>0</v>
      </c>
      <c r="K56" s="11">
        <f>IF(MU_390_Domestic!K56="",0,MU_390_Domestic!K56)</f>
        <v>0</v>
      </c>
      <c r="L56" s="11">
        <f>IF(MU_390_Domestic!L56="",0,MU_390_Domestic!L56)</f>
        <v>0</v>
      </c>
      <c r="M56" s="11">
        <f>IF(MU_390_Domestic!M56="",0,MU_390_Domestic!M56)</f>
        <v>0</v>
      </c>
      <c r="N56" s="11">
        <f>IF(MU_390_Domestic!N56="",0,MU_390_Domestic!N56)</f>
        <v>0</v>
      </c>
      <c r="O56" s="11">
        <f>IF(MU_390_Domestic!O56="",0,MU_390_Domestic!O56)</f>
        <v>0</v>
      </c>
      <c r="P56" s="11">
        <f>IF(MU_390_Domestic!P56="",0,MU_390_Domestic!P56)</f>
        <v>0</v>
      </c>
      <c r="Q56" s="11">
        <f>IF(MU_390_Domestic!Q56="",0,MU_390_Domestic!Q56)</f>
        <v>0</v>
      </c>
      <c r="R56" s="11">
        <f>IF(MU_390_Domestic!R56="",0,MU_390_Domestic!R56)</f>
        <v>0</v>
      </c>
      <c r="S56" s="11">
        <f>IF(MU_390_Domestic!S56="",0,MU_390_Domestic!S56)</f>
        <v>0</v>
      </c>
      <c r="T56" s="11">
        <f>IF(MU_390_Domestic!T56="",0,MU_390_Domestic!T56)</f>
        <v>0</v>
      </c>
      <c r="U56" s="11">
        <f>IF(MU_390_Domestic!U56="",0,MU_390_Domestic!U56)</f>
        <v>0</v>
      </c>
      <c r="V56" s="11">
        <f>IF(MU_390_Domestic!V56="",0,MU_390_Domestic!V56)</f>
        <v>0</v>
      </c>
      <c r="W56" s="11">
        <f>IF(MU_390_Domestic!W56="",0,MU_390_Domestic!W56)</f>
        <v>0</v>
      </c>
      <c r="X56" s="11">
        <f>IF(MU_390_Domestic!X56="",0,MU_390_Domestic!X56)</f>
        <v>0</v>
      </c>
      <c r="Y56" s="11">
        <f>IF(MU_390_Domestic!Y56="",0,MU_390_Domestic!Y56)</f>
        <v>0</v>
      </c>
      <c r="Z56" s="11">
        <f>IF(MU_390_Domestic!Z56="",0,MU_390_Domestic!Z56)</f>
        <v>0</v>
      </c>
      <c r="AA56" s="11">
        <f>IF(MU_390_Domestic!AA56="",0,MU_390_Domestic!AA56)</f>
        <v>0</v>
      </c>
      <c r="AB56" s="11">
        <f>IF(MU_390_Domestic!AB56="",0,MU_390_Domestic!AB56)</f>
        <v>0</v>
      </c>
      <c r="AC56" s="11">
        <f>IF(MU_390_Domestic!AC56="",0,MU_390_Domestic!AC56)</f>
        <v>0</v>
      </c>
      <c r="AD56" s="11">
        <f>IF(MU_390_Domestic!AD56="",0,MU_390_Domestic!AD56)</f>
        <v>0</v>
      </c>
      <c r="AE56" s="11">
        <f>IF(MU_390_Domestic!AE56="",0,MU_390_Domestic!AE56)</f>
        <v>0</v>
      </c>
      <c r="AF56" s="11">
        <f>IF(MU_390_Domestic!AF56="",0,MU_390_Domestic!AF56)</f>
        <v>0</v>
      </c>
      <c r="AG56" s="11">
        <f>IF(MU_390_Domestic!AG56="",0,MU_390_Domestic!AG56)</f>
        <v>0</v>
      </c>
      <c r="AH56" s="11">
        <f>IF(MU_390_Domestic!AH56="",0,MU_390_Domestic!AH56)</f>
        <v>0</v>
      </c>
      <c r="AI56" s="11">
        <f>IF(MU_390_Domestic!AI56="",0,MU_390_Domestic!AI56)</f>
        <v>0</v>
      </c>
      <c r="AJ56" s="11">
        <f>IF(MU_390_Domestic!AJ56="",0,MU_390_Domestic!AJ56)</f>
        <v>0</v>
      </c>
      <c r="AK56" s="11">
        <f>IF(MU_390_Domestic!AK56="",0,MU_390_Domestic!AK56)</f>
        <v>0</v>
      </c>
      <c r="AL56" s="11">
        <f>IF(MU_390_Domestic!AL56="",0,MU_390_Domestic!AL56)</f>
        <v>0</v>
      </c>
      <c r="AM56" s="11">
        <f>IF(MU_390_Domestic!AM56="",0,MU_390_Domestic!AM56)</f>
        <v>0</v>
      </c>
      <c r="AN56" s="11">
        <f>IF(MU_390_Domestic!AN56="",0,MU_390_Domestic!AN56)</f>
        <v>0</v>
      </c>
      <c r="AO56" s="11">
        <f>IF(MU_390_Domestic!AO56="",0,MU_390_Domestic!AO56)</f>
        <v>0</v>
      </c>
      <c r="AP56" s="11">
        <f>IF(MU_390_Domestic!AP56="",0,MU_390_Domestic!AP56)</f>
        <v>0</v>
      </c>
      <c r="AQ56" s="11">
        <f>IF(MU_390_Domestic!AQ56="",0,MU_390_Domestic!AQ56)</f>
        <v>0</v>
      </c>
      <c r="AR56" s="11">
        <f>IF(MU_390_Domestic!AR56="",0,MU_390_Domestic!AR56)</f>
        <v>0</v>
      </c>
      <c r="AS56" s="11">
        <f>IF(MU_390_Domestic!AS56="",0,MU_390_Domestic!AS56)</f>
        <v>0</v>
      </c>
      <c r="AT56" s="11">
        <f>IF(MU_390_Domestic!AT56="",0,MU_390_Domestic!AT56)</f>
        <v>0</v>
      </c>
      <c r="AU56" s="11">
        <f>IF(MU_390_Domestic!AU56="",0,MU_390_Domestic!AU56)</f>
        <v>0</v>
      </c>
      <c r="AV56" s="11">
        <f>IF(MU_390_Domestic!AV56="",0,MU_390_Domestic!AV56)</f>
        <v>0</v>
      </c>
      <c r="AW56" s="11">
        <f>IF(MU_390_Domestic!AW56="",0,MU_390_Domestic!AW56)</f>
        <v>0</v>
      </c>
      <c r="AX56" s="11">
        <f>IF(MU_390_Domestic!AX56="",0,MU_390_Domestic!AX56)</f>
        <v>0</v>
      </c>
      <c r="AY56" s="11">
        <f>IF(MU_390_Domestic!AY56="",0,MU_390_Domestic!AY56)</f>
        <v>0</v>
      </c>
      <c r="AZ56" s="11">
        <f>IF(MU_390_Domestic!AZ56="",0,MU_390_Domestic!AZ56)</f>
        <v>0</v>
      </c>
      <c r="BA56" s="11">
        <f>IF(MU_390_Domestic!BA56="",0,MU_390_Domestic!BA56)</f>
        <v>0</v>
      </c>
      <c r="BB56" s="11">
        <f>IF(MU_390_Domestic!BB56="",0,MU_390_Domestic!BB56)</f>
        <v>0</v>
      </c>
      <c r="BC56" s="11">
        <f>IF(MU_390_Domestic!BC56="",0,MU_390_Domestic!BC56)</f>
        <v>0</v>
      </c>
      <c r="BD56" s="11">
        <f>IF(MU_390_Domestic!BD56="",0,MU_390_Domestic!BD56)</f>
        <v>0</v>
      </c>
      <c r="BE56" s="11">
        <f>IF(MU_390_Domestic!BE56="",0,MU_390_Domestic!BE56)</f>
        <v>0</v>
      </c>
      <c r="BF56" s="11">
        <f>IF(MU_390_Domestic!BF56="",0,MU_390_Domestic!BF56)</f>
        <v>0</v>
      </c>
      <c r="BG56" s="11">
        <f>IF(MU_390_Domestic!BG56="",0,MU_390_Domestic!BG56)</f>
        <v>0</v>
      </c>
      <c r="BH56" s="11">
        <f>IF(MU_390_Domestic!BH56="",0,MU_390_Domestic!BH56)</f>
        <v>0</v>
      </c>
      <c r="BI56" s="11">
        <f>IF(MU_390_Domestic!BI56="",0,MU_390_Domestic!BI56)</f>
        <v>0</v>
      </c>
      <c r="BJ56" s="11">
        <f>IF(MU_390_Domestic!BJ56="",0,MU_390_Domestic!BJ56)</f>
        <v>0</v>
      </c>
      <c r="BK56" s="11">
        <f>IF(MU_390_Domestic!BK56="",0,MU_390_Domestic!BK56)</f>
        <v>0</v>
      </c>
      <c r="BL56" s="11">
        <f>IF(MU_390_Domestic!BL56="",0,MU_390_Domestic!BL56)</f>
        <v>0</v>
      </c>
      <c r="BM56" s="11">
        <f>IF(MU_390_Domestic!BM56="",0,MU_390_Domestic!BM56)</f>
        <v>0</v>
      </c>
      <c r="BN56" s="11">
        <f>IF(MU_390_Domestic!BN56="",0,MU_390_Domestic!BN56)</f>
        <v>0</v>
      </c>
      <c r="BO56" s="11">
        <f>IF(MU_390_Domestic!BO56="",0,MU_390_Domestic!BO56)</f>
        <v>0</v>
      </c>
      <c r="BP56" s="11">
        <f>IF(MU_390_Domestic!BP56="",0,MU_390_Domestic!BP56)</f>
        <v>0</v>
      </c>
      <c r="BQ56" s="11">
        <f>IF(MU_390_Domestic!BQ56="",0,MU_390_Domestic!BQ56)</f>
        <v>0</v>
      </c>
      <c r="BR56" s="11">
        <f>IF(MU_390_Domestic!BR56="",0,MU_390_Domestic!BR56)</f>
        <v>0</v>
      </c>
      <c r="BS56" s="11">
        <f>IF(MU_390_Domestic!BS56="",0,MU_390_Domestic!BS56)</f>
        <v>0</v>
      </c>
      <c r="BT56" s="11">
        <f>IF(MU_390_Domestic!BT56="",0,MU_390_Domestic!BT56)</f>
        <v>0</v>
      </c>
      <c r="BU56" s="11">
        <f>IF(MU_390_Domestic!BU56="",0,MU_390_Domestic!BU56)</f>
        <v>0</v>
      </c>
      <c r="BV56" s="11">
        <f>IF(MU_390_Domestic!BV56="",0,MU_390_Domestic!BV56)</f>
        <v>0</v>
      </c>
      <c r="BW56" s="11">
        <f>IF(MU_390_Domestic!BW56="",0,MU_390_Domestic!BW56)</f>
        <v>0</v>
      </c>
      <c r="BX56" s="11">
        <f>IF(MU_390_Domestic!BX56="",0,MU_390_Domestic!BX56)</f>
        <v>0</v>
      </c>
      <c r="BY56" s="11">
        <f>IF(MU_390_Domestic!BY56="",0,MU_390_Domestic!BY56)</f>
        <v>0</v>
      </c>
      <c r="BZ56" s="11">
        <f>IF(MU_390_Domestic!BZ56="",0,MU_390_Domestic!BZ56)</f>
        <v>0</v>
      </c>
      <c r="CA56" s="11">
        <f>IF(MU_390_Domestic!CA56="",0,MU_390_Domestic!CA56)</f>
        <v>0</v>
      </c>
      <c r="CB56" s="11">
        <f>IF(MU_390_Domestic!CB56="",0,MU_390_Domestic!CB56)</f>
        <v>0</v>
      </c>
      <c r="CC56" s="11">
        <f>IF(MU_390_Domestic!CC56="",0,MU_390_Domestic!CC56)</f>
        <v>0</v>
      </c>
      <c r="CD56" s="11">
        <f>IF(MU_390_Domestic!CD56="",0,MU_390_Domestic!CD56)</f>
        <v>0</v>
      </c>
      <c r="CE56" s="11">
        <f>IF(MU_390_Domestic!CE56="",0,MU_390_Domestic!CE56)</f>
        <v>0</v>
      </c>
      <c r="CF56" s="11">
        <f>IF(MU_390_Domestic!CF56="",0,MU_390_Domestic!CF56)</f>
        <v>0</v>
      </c>
      <c r="CG56" s="11">
        <f>IF(MU_390_Domestic!CG56="",0,MU_390_Domestic!CG56)</f>
        <v>0</v>
      </c>
      <c r="CH56" s="11">
        <f>IF(MU_390_Domestic!CH56="",0,MU_390_Domestic!CH56)</f>
        <v>0</v>
      </c>
      <c r="CI56" s="11">
        <f>IF(MU_390_Domestic!CI56="",0,MU_390_Domestic!CI56)</f>
        <v>0</v>
      </c>
      <c r="CJ56" s="11">
        <f>IF(MU_390_Domestic!CJ56="",0,MU_390_Domestic!CJ56)</f>
        <v>0</v>
      </c>
      <c r="CK56" s="11">
        <f>IF(MU_390_Domestic!CK56="",0,MU_390_Domestic!CK56)</f>
        <v>0</v>
      </c>
      <c r="CL56" s="11">
        <f>IF(MU_390_Domestic!CL56="",0,MU_390_Domestic!CL56)</f>
        <v>0</v>
      </c>
      <c r="CM56" s="11">
        <f>IF(MU_390_Domestic!CM56="",0,MU_390_Domestic!CM56)</f>
        <v>0</v>
      </c>
      <c r="CN56" s="11">
        <f>IF(MU_390_Domestic!CN56="",0,MU_390_Domestic!CN56)</f>
        <v>0</v>
      </c>
      <c r="CO56" s="11">
        <f>IF(MU_390_Domestic!CO56="",0,MU_390_Domestic!CO56)</f>
        <v>0</v>
      </c>
      <c r="CP56" s="11">
        <f>IF(MU_390_Domestic!CP56="",0,MU_390_Domestic!CP56)</f>
        <v>0</v>
      </c>
      <c r="CQ56" s="11">
        <f>IF(MU_390_Domestic!CQ56="",0,MU_390_Domestic!CQ56)</f>
        <v>0</v>
      </c>
      <c r="CR56" s="11">
        <f>IF(MU_390_Domestic!CR56="",0,MU_390_Domestic!CR56)</f>
        <v>0</v>
      </c>
      <c r="CS56" s="11">
        <f>IF(MU_390_Domestic!CS56="",0,MU_390_Domestic!CS56)</f>
        <v>0</v>
      </c>
      <c r="CT56" s="11">
        <f>IF(MU_390_Domestic!CT56="",0,MU_390_Domestic!CT56)</f>
        <v>0</v>
      </c>
      <c r="CU56" s="11">
        <f>IF(MU_390_Domestic!CU56="",0,MU_390_Domestic!CU56)</f>
        <v>0</v>
      </c>
      <c r="CV56" s="11">
        <f>IF(MU_390_Domestic!CV56="",0,MU_390_Domestic!CV56)</f>
        <v>0</v>
      </c>
      <c r="CW56" s="11">
        <f>IF(MU_390_Domestic!CW56="",0,MU_390_Domestic!CW56)</f>
        <v>0</v>
      </c>
      <c r="CX56" s="11">
        <f>IF(MU_390_Domestic!CX56="",0,MU_390_Domestic!CX56)</f>
        <v>0</v>
      </c>
      <c r="CY56" s="11">
        <f>IF(MU_390_Domestic!CY56="",0,MU_390_Domestic!CY56)</f>
        <v>0</v>
      </c>
      <c r="CZ56" s="11">
        <f>IF(MU_390_Domestic!CZ56="",0,MU_390_Domestic!CZ56)</f>
        <v>0</v>
      </c>
      <c r="DA56" s="11">
        <f>IF(MU_390_Domestic!DA56="",0,MU_390_Domestic!DA56)</f>
        <v>0</v>
      </c>
      <c r="DB56" s="11">
        <f>IF(MU_390_Domestic!DB56="",0,MU_390_Domestic!DB56)</f>
        <v>0</v>
      </c>
      <c r="DC56" s="11">
        <f>IF(MU_390_Domestic!DC56="",0,MU_390_Domestic!DC56)</f>
        <v>0</v>
      </c>
      <c r="DD56" s="11">
        <f>IF(MU_390_Domestic!DD56="",0,MU_390_Domestic!DD56)</f>
        <v>0</v>
      </c>
      <c r="DE56" s="11">
        <f>IF(MU_390_Domestic!DE56="",0,MU_390_Domestic!DE56)</f>
        <v>0</v>
      </c>
      <c r="DF56" s="11">
        <f>IF(MU_390_Domestic!DF56="",0,MU_390_Domestic!DF56)</f>
        <v>0</v>
      </c>
      <c r="DG56" s="11">
        <f>IF(MU_390_Domestic!DG56="",0,MU_390_Domestic!DG56)</f>
        <v>0</v>
      </c>
      <c r="DH56" s="11">
        <f>IF(MU_390_Domestic!DH56="",0,MU_390_Domestic!DH56)</f>
        <v>0</v>
      </c>
      <c r="DI56" s="11">
        <f>IF(MU_390_Domestic!DI56="",0,MU_390_Domestic!DI56)</f>
        <v>0</v>
      </c>
      <c r="DJ56" s="11">
        <f>IF(MU_390_Domestic!DJ56="",0,MU_390_Domestic!DJ56)</f>
        <v>0</v>
      </c>
      <c r="DK56" s="11">
        <f>IF(MU_390_Domestic!DK56="",0,MU_390_Domestic!DK56)</f>
        <v>0</v>
      </c>
      <c r="DL56" s="11">
        <f>IF(MU_390_Domestic!DL56="",0,MU_390_Domestic!DL56)</f>
        <v>0</v>
      </c>
      <c r="DM56" s="11">
        <f>IF(MU_390_Domestic!DM56="",0,MU_390_Domestic!DM56)</f>
        <v>0</v>
      </c>
      <c r="DN56" s="11">
        <f>IF(MU_390_Domestic!DN56="",0,MU_390_Domestic!DN56)</f>
        <v>0</v>
      </c>
      <c r="DO56" s="11">
        <f>IF(MU_390_Domestic!DO56="",0,MU_390_Domestic!DO56)</f>
        <v>0</v>
      </c>
      <c r="DP56" s="11">
        <f>IF(MU_390_Domestic!DP56="",0,MU_390_Domestic!DP56)</f>
        <v>0</v>
      </c>
      <c r="DQ56" s="11">
        <f>IF(MU_390_Domestic!DQ56="",0,MU_390_Domestic!DQ56)</f>
        <v>0</v>
      </c>
      <c r="DR56" s="11">
        <f>IF(MU_390_Domestic!DR56="",0,MU_390_Domestic!DR56)</f>
        <v>0</v>
      </c>
      <c r="DS56" s="11">
        <f>IF(MU_390_Domestic!DS56="",0,MU_390_Domestic!DS56)</f>
        <v>0</v>
      </c>
      <c r="DT56" s="11">
        <f>IF(MU_390_Domestic!DT56="",0,MU_390_Domestic!DT56)</f>
        <v>0</v>
      </c>
      <c r="DU56" s="11">
        <f>IF(MU_390_Domestic!DU56="",0,MU_390_Domestic!DU56)</f>
        <v>0</v>
      </c>
      <c r="DV56" s="11">
        <f>IF(MU_390_Domestic!DV56="",0,MU_390_Domestic!DV56)</f>
        <v>0</v>
      </c>
      <c r="DW56" s="11">
        <f>IF(MU_390_Domestic!DW56="",0,MU_390_Domestic!DW56)</f>
        <v>0</v>
      </c>
      <c r="DX56" s="11">
        <f>IF(MU_390_Domestic!DX56="",0,MU_390_Domestic!DX56)</f>
        <v>0</v>
      </c>
      <c r="DY56" s="11">
        <f>IF(MU_390_Domestic!DY56="",0,MU_390_Domestic!DY56)</f>
        <v>0</v>
      </c>
      <c r="DZ56" s="11">
        <f>IF(MU_390_Domestic!DZ56="",0,MU_390_Domestic!DZ56)</f>
        <v>0</v>
      </c>
      <c r="EA56" s="11">
        <f>IF(MU_390_Domestic!EA56="",0,MU_390_Domestic!EA56)</f>
        <v>0</v>
      </c>
      <c r="EB56" s="11">
        <f>IF(MU_390_Domestic!EB56="",0,MU_390_Domestic!EB56)</f>
        <v>0</v>
      </c>
      <c r="EC56" s="11">
        <f>IF(MU_390_Domestic!EC56="",0,MU_390_Domestic!EC56)</f>
        <v>0</v>
      </c>
      <c r="ED56" s="11">
        <f>IF(MU_390_Domestic!ED56="",0,MU_390_Domestic!ED56)</f>
        <v>0</v>
      </c>
      <c r="EE56" s="11">
        <f>IF(MU_390_Domestic!EE56="",0,MU_390_Domestic!EE56)</f>
        <v>0</v>
      </c>
      <c r="EF56" s="11">
        <f>IF(MU_390_Domestic!EF56="",0,MU_390_Domestic!EF56)</f>
        <v>0</v>
      </c>
      <c r="EG56" s="11">
        <f>IF(MU_390_Domestic!EG56="",0,MU_390_Domestic!EG56)</f>
        <v>60000</v>
      </c>
      <c r="EH56" s="11">
        <f>IF(MU_390_Domestic!EH56="",0,MU_390_Domestic!EH56)</f>
        <v>0</v>
      </c>
      <c r="EI56" s="11">
        <f>IF(MU_390_Domestic!EI56="",0,MU_390_Domestic!EI56)</f>
        <v>0</v>
      </c>
      <c r="EJ56" s="11">
        <f>IF(MU_390_Domestic!EJ56="",0,MU_390_Domestic!EJ56)</f>
        <v>0</v>
      </c>
      <c r="EK56" s="11">
        <f>IF(MU_390_Domestic!EK56="",0,MU_390_Domestic!EK56)</f>
        <v>0</v>
      </c>
      <c r="EL56" s="11">
        <f>IF(MU_390_Domestic!EL56="",0,MU_390_Domestic!EL56)</f>
        <v>0</v>
      </c>
      <c r="EM56" s="11">
        <f>IF(MU_390_Domestic!EM56="",0,MU_390_Domestic!EM56)</f>
        <v>0</v>
      </c>
      <c r="EN56" s="11">
        <f>IF(MU_390_Domestic!EN56="",0,MU_390_Domestic!EN56)</f>
        <v>0</v>
      </c>
      <c r="EO56" s="11">
        <f>IF(MU_390_Domestic!EO56="",0,MU_390_Domestic!EO56)</f>
        <v>0</v>
      </c>
      <c r="EP56" s="11">
        <f>IF(MU_390_Domestic!EP56="",0,MU_390_Domestic!EP56)</f>
        <v>0</v>
      </c>
      <c r="EQ56" s="11">
        <f>IF(MU_390_Domestic!EQ56="",0,MU_390_Domestic!EQ56)</f>
        <v>0</v>
      </c>
      <c r="ER56" s="11">
        <f>IF(MU_390_Domestic!ER56="",0,MU_390_Domestic!ER56)</f>
        <v>0</v>
      </c>
      <c r="ES56" s="11">
        <f>IF(MU_390_Domestic!ES56="",0,MU_390_Domestic!ES56)</f>
        <v>0</v>
      </c>
      <c r="ET56" s="11">
        <f>IF(MU_390_Domestic!ET56="",0,MU_390_Domestic!ET56)</f>
        <v>0</v>
      </c>
      <c r="EU56" s="11">
        <f>IF(MU_390_Domestic!EU56="",0,MU_390_Domestic!EU56)</f>
        <v>0</v>
      </c>
      <c r="EV56" s="11">
        <f>IF(MU_390_Domestic!EV56="",0,MU_390_Domestic!EV56)</f>
        <v>0</v>
      </c>
      <c r="EW56" s="11">
        <f>IF(MU_390_Domestic!EW56="",0,MU_390_Domestic!EW56)</f>
        <v>0</v>
      </c>
      <c r="EX56" s="11">
        <f>IF(MU_390_Domestic!EX56="",0,MU_390_Domestic!EX56)</f>
        <v>0</v>
      </c>
      <c r="EY56" s="11">
        <f>IF(MU_390_Domestic!EY56="",0,MU_390_Domestic!EY56)</f>
        <v>0</v>
      </c>
      <c r="EZ56" s="11">
        <f>IF(MU_390_Domestic!EZ56="",0,MU_390_Domestic!EZ56)</f>
        <v>0</v>
      </c>
      <c r="FA56" s="11">
        <f>IF(MU_390_Domestic!FA56="",0,MU_390_Domestic!FA56)</f>
        <v>0</v>
      </c>
      <c r="FB56" s="11">
        <f>IF(MU_390_Domestic!FB56="",0,MU_390_Domestic!FB56)</f>
        <v>0</v>
      </c>
      <c r="FC56" s="11">
        <f>IF(MU_390_Domestic!FC56="",0,MU_390_Domestic!FC56)</f>
        <v>0</v>
      </c>
      <c r="FD56" s="11">
        <f>IF(MU_390_Domestic!FD56="",0,MU_390_Domestic!FD56)</f>
        <v>0</v>
      </c>
      <c r="FE56" s="11">
        <f>IF(MU_390_Domestic!FE56="",0,MU_390_Domestic!FE56)</f>
        <v>0</v>
      </c>
      <c r="FF56" s="11">
        <f>IF(MU_390_Domestic!FF56="",0,MU_390_Domestic!FF56)</f>
        <v>0</v>
      </c>
      <c r="FG56" s="11">
        <f>IF(MU_390_Domestic!FG56="",0,MU_390_Domestic!FG56)</f>
        <v>0</v>
      </c>
      <c r="FH56" s="11">
        <f>IF(MU_390_Domestic!FH56="",0,MU_390_Domestic!FH56)</f>
        <v>0</v>
      </c>
      <c r="FI56" s="11">
        <f>IF(MU_390_Domestic!FI56="",0,MU_390_Domestic!FI56)</f>
        <v>0</v>
      </c>
      <c r="FJ56" s="11">
        <f>IF(MU_390_Domestic!FJ56="",0,MU_390_Domestic!FJ56)</f>
        <v>0</v>
      </c>
      <c r="FK56" s="11">
        <f>IF(MU_390_Domestic!FK56="",0,MU_390_Domestic!FK56)</f>
        <v>0</v>
      </c>
      <c r="FL56" s="11">
        <f>IF(MU_390_Domestic!FL56="",0,MU_390_Domestic!FL56)</f>
        <v>0</v>
      </c>
      <c r="FM56" s="11">
        <f>IF(MU_390_Domestic!FM56="",0,MU_390_Domestic!FM56)</f>
        <v>0</v>
      </c>
      <c r="FN56" s="11">
        <f>IF(MU_390_Domestic!FN56="",0,MU_390_Domestic!FN56)</f>
        <v>0</v>
      </c>
      <c r="FO56" s="11">
        <f>IF(MU_390_Domestic!FO56="",0,MU_390_Domestic!FO56)</f>
        <v>0</v>
      </c>
      <c r="FP56" s="11">
        <f>IF(MU_390_Domestic!FP56="",0,MU_390_Domestic!FP56)</f>
        <v>0</v>
      </c>
      <c r="FQ56" s="11">
        <f>IF(MU_390_Domestic!FQ56="",0,MU_390_Domestic!FQ56)</f>
        <v>0</v>
      </c>
      <c r="FR56" s="11">
        <f>IF(MU_390_Domestic!FR56="",0,MU_390_Domestic!FR56)</f>
        <v>0</v>
      </c>
      <c r="FS56" s="11">
        <f>IF(MU_390_Domestic!FS56="",0,MU_390_Domestic!FS56)</f>
        <v>0</v>
      </c>
      <c r="FT56" s="11">
        <f>IF(MU_390_Domestic!FT56="",0,MU_390_Domestic!FT56)</f>
        <v>0</v>
      </c>
      <c r="FU56" s="11">
        <f>IF(MU_390_Domestic!FU56="",0,MU_390_Domestic!FU56)</f>
        <v>0</v>
      </c>
      <c r="FV56" s="11">
        <f>IF(MU_390_Domestic!FV56="",0,MU_390_Domestic!FV56)</f>
        <v>0</v>
      </c>
      <c r="FW56" s="11">
        <f>IF(MU_390_Domestic!FW56="",0,MU_390_Domestic!FW56)</f>
        <v>0</v>
      </c>
      <c r="FX56" s="11">
        <f>IF(MU_390_Domestic!FX56="",0,MU_390_Domestic!FX56)</f>
        <v>0</v>
      </c>
      <c r="FY56" s="11">
        <f>IF(MU_390_Domestic!FY56="",0,MU_390_Domestic!FY56)</f>
        <v>0</v>
      </c>
      <c r="FZ56" s="11">
        <f>IF(MU_390_Domestic!FZ56="",0,MU_390_Domestic!FZ56)</f>
        <v>0</v>
      </c>
      <c r="GA56" s="11">
        <f>IF(MU_390_Domestic!GA56="",0,MU_390_Domestic!GA56)</f>
        <v>0</v>
      </c>
      <c r="GB56" s="11">
        <f>IF(MU_390_Domestic!GB56="",0,MU_390_Domestic!GB56)</f>
        <v>0</v>
      </c>
      <c r="GC56" s="11">
        <f>IF(MU_390_Domestic!GC56="",0,MU_390_Domestic!GC56)</f>
        <v>0</v>
      </c>
      <c r="GD56" s="11">
        <f>IF(MU_390_Domestic!GD56="",0,MU_390_Domestic!GD56)</f>
        <v>0</v>
      </c>
      <c r="GE56" s="11">
        <f>IF(MU_390_Domestic!GE56="",0,MU_390_Domestic!GE56)</f>
        <v>0</v>
      </c>
      <c r="GF56" s="11">
        <f>IF(MU_390_Domestic!GF56="",0,MU_390_Domestic!GF56)</f>
        <v>0</v>
      </c>
      <c r="GG56" s="11">
        <f>IF(MU_390_Domestic!GG56="",0,MU_390_Domestic!GG56)</f>
        <v>0</v>
      </c>
      <c r="GH56" s="11">
        <f>IF(MU_390_Domestic!GH56="",0,MU_390_Domestic!GH56)</f>
        <v>0</v>
      </c>
      <c r="GI56" s="11">
        <f>IF(MU_390_Domestic!GI56="",0,MU_390_Domestic!GI56)</f>
        <v>0</v>
      </c>
      <c r="GJ56" s="11">
        <f>IF(MU_390_Domestic!GJ56="",0,MU_390_Domestic!GJ56)</f>
        <v>0</v>
      </c>
      <c r="GK56" s="11">
        <f>IF(MU_390_Domestic!GK56="",0,MU_390_Domestic!GK56)</f>
        <v>0</v>
      </c>
      <c r="GL56" s="11">
        <f>IF(MU_390_Domestic!GL56="",0,MU_390_Domestic!GL56)</f>
        <v>0</v>
      </c>
      <c r="GM56" s="11">
        <f>IF(MU_390_Domestic!GM56="",0,MU_390_Domestic!GM56)</f>
        <v>0</v>
      </c>
      <c r="GN56" s="11">
        <f>IF(MU_390_Domestic!GN56="",0,MU_390_Domestic!GN56)</f>
        <v>0</v>
      </c>
      <c r="GO56" s="11">
        <f>IF(MU_390_Domestic!GO56="",0,MU_390_Domestic!GO56)</f>
        <v>0</v>
      </c>
      <c r="GP56" s="11">
        <f>IF(MU_390_Domestic!GP56="",0,MU_390_Domestic!GP56)</f>
        <v>0</v>
      </c>
      <c r="GQ56" s="11">
        <f>IF(MU_390_Domestic!GQ56="",0,MU_390_Domestic!GQ56)</f>
        <v>0</v>
      </c>
      <c r="GR56" s="11">
        <f>IF(MU_390_Domestic!GR56="",0,MU_390_Domestic!GR56)</f>
        <v>0</v>
      </c>
      <c r="GS56" s="11">
        <f>IF(MU_390_Domestic!GS56="",0,MU_390_Domestic!GS56)</f>
        <v>0</v>
      </c>
      <c r="GT56" s="11">
        <f>IF(MU_390_Domestic!GT56="",0,MU_390_Domestic!GT56)</f>
        <v>0</v>
      </c>
      <c r="GU56" s="11">
        <f>IF(MU_390_Domestic!GU56="",0,MU_390_Domestic!GU56)</f>
        <v>0</v>
      </c>
      <c r="GV56" s="11">
        <f>IF(MU_390_Domestic!GV56="",0,MU_390_Domestic!GV56)</f>
        <v>0</v>
      </c>
      <c r="GW56" s="11">
        <f>IF(MU_390_Domestic!GW56="",0,MU_390_Domestic!GW56)</f>
        <v>0</v>
      </c>
      <c r="GX56" s="11">
        <f>IF(MU_390_Domestic!GX56="",0,MU_390_Domestic!GX56)</f>
        <v>0</v>
      </c>
      <c r="GY56" s="11">
        <f>IF(MU_390_Domestic!GY56="",0,MU_390_Domestic!GY56)</f>
        <v>0</v>
      </c>
      <c r="GZ56" s="11">
        <f>IF(MU_390_Domestic!GZ56="",0,MU_390_Domestic!GZ56)</f>
        <v>0</v>
      </c>
      <c r="HA56" s="11">
        <f>IF(MU_390_Domestic!HA56="",0,MU_390_Domestic!HA56)</f>
        <v>0</v>
      </c>
      <c r="HB56" s="11">
        <f>IF(MU_390_Domestic!HB56="",0,MU_390_Domestic!HB56)</f>
        <v>0</v>
      </c>
      <c r="HC56" s="11">
        <f>IF(MU_390_Domestic!HC56="",0,MU_390_Domestic!HC56)</f>
        <v>0</v>
      </c>
      <c r="HD56" s="11">
        <f>IF(MU_390_Domestic!HD56="",0,MU_390_Domestic!HD56)</f>
        <v>0</v>
      </c>
      <c r="HE56" s="11">
        <f>IF(MU_390_Domestic!HE56="",0,MU_390_Domestic!HE56)</f>
        <v>0</v>
      </c>
      <c r="HF56" s="11">
        <f>IF(MU_390_Domestic!HF56="",0,MU_390_Domestic!HF56)</f>
        <v>0</v>
      </c>
      <c r="HG56" s="11">
        <f>IF(MU_390_Domestic!HG56="",0,MU_390_Domestic!HG56)</f>
        <v>0</v>
      </c>
      <c r="HH56" s="11">
        <f>IF(MU_390_Domestic!HH56="",0,MU_390_Domestic!HH56)</f>
        <v>0</v>
      </c>
      <c r="HI56" s="11">
        <f>IF(MU_390_Domestic!HI56="",0,MU_390_Domestic!HI56)</f>
        <v>0</v>
      </c>
      <c r="HJ56" s="11">
        <f>IF(MU_390_Domestic!HJ56="",0,MU_390_Domestic!HJ56)</f>
        <v>0</v>
      </c>
      <c r="HK56" s="11">
        <f>IF(MU_390_Domestic!HK56="",0,MU_390_Domestic!HK56)</f>
        <v>0</v>
      </c>
      <c r="HL56" s="11">
        <f>IF(MU_390_Domestic!HL56="",0,MU_390_Domestic!HL56)</f>
        <v>0</v>
      </c>
      <c r="HM56" s="11">
        <f>IF(MU_390_Domestic!HM56="",0,MU_390_Domestic!HM56)</f>
        <v>0</v>
      </c>
      <c r="HN56" s="11">
        <f>IF(MU_390_Domestic!HN56="",0,MU_390_Domestic!HN56)</f>
        <v>0</v>
      </c>
      <c r="HO56" s="11">
        <f>IF(MU_390_Domestic!HO56="",0,MU_390_Domestic!HO56)</f>
        <v>0</v>
      </c>
      <c r="HP56" s="11">
        <f>IF(MU_390_Domestic!HP56="",0,MU_390_Domestic!HP56)</f>
        <v>0</v>
      </c>
      <c r="HQ56" s="11">
        <f>IF(MU_390_Domestic!HQ56="",0,MU_390_Domestic!HQ56)</f>
        <v>0</v>
      </c>
      <c r="HR56" s="11">
        <f>IF(MU_390_Domestic!HR56="",0,MU_390_Domestic!HR56)</f>
        <v>0</v>
      </c>
      <c r="HS56" s="11">
        <f>IF(MU_390_Domestic!HS56="",0,MU_390_Domestic!HS56)</f>
        <v>0</v>
      </c>
      <c r="HT56" s="11">
        <f>IF(MU_390_Domestic!HT56="",0,MU_390_Domestic!HT56)</f>
        <v>0</v>
      </c>
      <c r="HU56" s="11">
        <f>IF(MU_390_Domestic!HU56="",0,MU_390_Domestic!HU56)</f>
        <v>0</v>
      </c>
      <c r="HV56" s="11">
        <f>IF(MU_390_Domestic!HV56="",0,MU_390_Domestic!HV56)</f>
        <v>0</v>
      </c>
      <c r="HW56" s="11">
        <f>IF(MU_390_Domestic!HW56="",0,MU_390_Domestic!HW56)</f>
        <v>0</v>
      </c>
      <c r="HX56" s="11">
        <f>IF(MU_390_Domestic!HX56="",0,MU_390_Domestic!HX56)</f>
        <v>0</v>
      </c>
      <c r="HY56" s="11">
        <f>IF(MU_390_Domestic!HY56="",0,MU_390_Domestic!HY56)</f>
        <v>0</v>
      </c>
      <c r="HZ56" s="11">
        <f>IF(MU_390_Domestic!HZ56="",0,MU_390_Domestic!HZ56)</f>
        <v>0</v>
      </c>
      <c r="IA56" s="11">
        <f>IF(MU_390_Domestic!IA56="",0,MU_390_Domestic!IA56)</f>
        <v>0</v>
      </c>
      <c r="IB56" s="11">
        <f>IF(MU_390_Domestic!IB56="",0,MU_390_Domestic!IB56)</f>
        <v>0</v>
      </c>
      <c r="IC56" s="11">
        <f>IF(MU_390_Domestic!IC56="",0,MU_390_Domestic!IC56)</f>
        <v>0</v>
      </c>
      <c r="ID56" s="11">
        <f>IF(MU_390_Domestic!ID56="",0,MU_390_Domestic!ID56)</f>
        <v>0</v>
      </c>
      <c r="IE56" s="11">
        <f>IF(MU_390_Domestic!IE56="",0,MU_390_Domestic!IE56)</f>
        <v>0</v>
      </c>
      <c r="IF56" s="11">
        <f>IF(MU_390_Domestic!IF56="",0,MU_390_Domestic!IF56)</f>
        <v>0</v>
      </c>
      <c r="IG56" s="11">
        <f>IF(MU_390_Domestic!IG56="",0,MU_390_Domestic!IG56)</f>
        <v>0</v>
      </c>
      <c r="IH56" s="11">
        <f>IF(MU_390_Domestic!IH56="",0,MU_390_Domestic!IH56)</f>
        <v>0</v>
      </c>
      <c r="II56" s="11">
        <f>IF(MU_390_Domestic!II56="",0,MU_390_Domestic!II56)</f>
        <v>0</v>
      </c>
      <c r="IJ56" s="11">
        <f>IF(MU_390_Domestic!IJ56="",0,MU_390_Domestic!IJ56)</f>
        <v>0</v>
      </c>
      <c r="IK56" s="11">
        <f>IF(MU_390_Domestic!IK56="",0,MU_390_Domestic!IK56)</f>
        <v>0</v>
      </c>
      <c r="IL56" s="11">
        <f>IF(MU_390_Domestic!IL56="",0,MU_390_Domestic!IL56)</f>
        <v>0</v>
      </c>
      <c r="IM56" s="11">
        <f>IF(MU_390_Domestic!IM56="",0,MU_390_Domestic!IM56)</f>
        <v>0</v>
      </c>
      <c r="IN56" s="11">
        <f>IF(MU_390_Domestic!IN56="",0,MU_390_Domestic!IN56)</f>
        <v>0</v>
      </c>
      <c r="IO56" s="11">
        <f>IF(MU_390_Domestic!IO56="",0,MU_390_Domestic!IO56)</f>
        <v>0</v>
      </c>
      <c r="IP56" s="11">
        <f>IF(MU_390_Domestic!IP56="",0,MU_390_Domestic!IP56)</f>
        <v>0</v>
      </c>
      <c r="IQ56" s="11">
        <f>IF(MU_390_Domestic!IQ56="",0,MU_390_Domestic!IQ56)</f>
        <v>0</v>
      </c>
      <c r="IR56" s="11">
        <f>IF(MU_390_Domestic!IR56="",0,MU_390_Domestic!IR56)</f>
        <v>0</v>
      </c>
      <c r="IS56" s="11">
        <f>IF(MU_390_Domestic!IS56="",0,MU_390_Domestic!IS56)</f>
        <v>0</v>
      </c>
      <c r="IT56" s="11">
        <f>IF(MU_390_Domestic!IT56="",0,MU_390_Domestic!IT56)</f>
        <v>0</v>
      </c>
      <c r="IU56" s="11">
        <f>IF(MU_390_Domestic!IU56="",0,MU_390_Domestic!IU56)</f>
        <v>0</v>
      </c>
      <c r="IV56" s="11">
        <f>IF(MU_390_Domestic!IV56="",0,MU_390_Domestic!IV56)</f>
        <v>0</v>
      </c>
      <c r="IW56" s="11">
        <f>IF(MU_390_Domestic!IW56="",0,MU_390_Domestic!IW56)</f>
        <v>0</v>
      </c>
      <c r="IX56" s="11">
        <f>IF(MU_390_Domestic!IX56="",0,MU_390_Domestic!IX56)</f>
        <v>0</v>
      </c>
      <c r="IY56" s="11">
        <f>IF(MU_390_Domestic!IY56="",0,MU_390_Domestic!IY56)</f>
        <v>0</v>
      </c>
      <c r="IZ56" s="11">
        <f>IF(MU_390_Domestic!IZ56="",0,MU_390_Domestic!IZ56)</f>
        <v>0</v>
      </c>
      <c r="JA56" s="11">
        <f>IF(MU_390_Domestic!JA56="",0,MU_390_Domestic!JA56)</f>
        <v>0</v>
      </c>
      <c r="JB56" s="11">
        <f>IF(MU_390_Domestic!JB56="",0,MU_390_Domestic!JB56)</f>
        <v>0</v>
      </c>
      <c r="JC56" s="11">
        <f>IF(MU_390_Domestic!JC56="",0,MU_390_Domestic!JC56)</f>
        <v>14920000</v>
      </c>
      <c r="JD56" s="11">
        <f>IF(MU_390_Domestic!JD56="",0,MU_390_Domestic!JD56)</f>
        <v>0</v>
      </c>
      <c r="JE56" s="11">
        <f>IF(MU_390_Domestic!JE56="",0,MU_390_Domestic!JE56)</f>
        <v>0</v>
      </c>
      <c r="JF56" s="11">
        <f>IF(MU_390_Domestic!JF56="",0,MU_390_Domestic!JF56)</f>
        <v>0</v>
      </c>
      <c r="JG56" s="11">
        <f>IF(MU_390_Domestic!JG56="",0,MU_390_Domestic!JG56)</f>
        <v>0</v>
      </c>
      <c r="JH56" s="11">
        <f>IF(MU_390_Domestic!JH56="",0,MU_390_Domestic!JH56)</f>
        <v>0</v>
      </c>
      <c r="JI56" s="11">
        <f>IF(MU_390_Domestic!JI56="",0,MU_390_Domestic!JI56)</f>
        <v>0</v>
      </c>
      <c r="JJ56" s="11">
        <f>IF(MU_390_Domestic!JJ56="",0,MU_390_Domestic!JJ56)</f>
        <v>0</v>
      </c>
      <c r="JK56" s="11">
        <f>IF(MU_390_Domestic!JK56="",0,MU_390_Domestic!JK56)</f>
        <v>0</v>
      </c>
      <c r="JL56" s="11">
        <f>IF(MU_390_Domestic!JL56="",0,MU_390_Domestic!JL56)</f>
        <v>0</v>
      </c>
      <c r="JM56" s="11">
        <f>IF(MU_390_Domestic!JM56="",0,MU_390_Domestic!JM56)</f>
        <v>0</v>
      </c>
      <c r="JN56" s="11">
        <f>IF(MU_390_Domestic!JN56="",0,MU_390_Domestic!JN56)</f>
        <v>0</v>
      </c>
      <c r="JO56" s="11">
        <f>IF(MU_390_Domestic!JO56="",0,MU_390_Domestic!JO56)</f>
        <v>0</v>
      </c>
      <c r="JP56" s="11">
        <f>IF(MU_390_Domestic!JP56="",0,MU_390_Domestic!JP56)</f>
        <v>0</v>
      </c>
      <c r="JQ56" s="11">
        <f>IF(MU_390_Domestic!JQ56="",0,MU_390_Domestic!JQ56)</f>
        <v>0</v>
      </c>
      <c r="JR56" s="11">
        <f>IF(MU_390_Domestic!JR56="",0,MU_390_Domestic!JR56)</f>
        <v>0</v>
      </c>
      <c r="JS56" s="11">
        <f>IF(MU_390_Domestic!JS56="",0,MU_390_Domestic!JS56)</f>
        <v>0</v>
      </c>
      <c r="JT56" s="11">
        <f>IF(MU_390_Domestic!JT56="",0,MU_390_Domestic!JT56)</f>
        <v>0</v>
      </c>
      <c r="JU56" s="11">
        <f>IF(MU_390_Domestic!JU56="",0,MU_390_Domestic!JU56)</f>
        <v>0</v>
      </c>
      <c r="JV56" s="11">
        <f>IF(MU_390_Domestic!JV56="",0,MU_390_Domestic!JV56)</f>
        <v>0</v>
      </c>
      <c r="JW56" s="11">
        <f>IF(MU_390_Domestic!JW56="",0,MU_390_Domestic!JW56)</f>
        <v>0</v>
      </c>
      <c r="JX56" s="11">
        <f>IF(MU_390_Domestic!JX56="",0,MU_390_Domestic!JX56)</f>
        <v>0</v>
      </c>
      <c r="JY56" s="11">
        <f>IF(MU_390_Domestic!JY56="",0,MU_390_Domestic!JY56)</f>
        <v>0</v>
      </c>
      <c r="JZ56" s="11">
        <f>IF(MU_390_Domestic!JZ56="",0,MU_390_Domestic!JZ56)</f>
        <v>0</v>
      </c>
      <c r="KA56" s="11">
        <f>IF(MU_390_Domestic!KA56="",0,MU_390_Domestic!KA56)</f>
        <v>0</v>
      </c>
      <c r="KB56" s="11">
        <f>IF(MU_390_Domestic!KB56="",0,MU_390_Domestic!KB56)</f>
        <v>0</v>
      </c>
      <c r="KC56" s="11">
        <f>IF(MU_390_Domestic!KC56="",0,MU_390_Domestic!KC56)</f>
        <v>0</v>
      </c>
      <c r="KD56" s="11">
        <f>IF(MU_390_Domestic!KD56="",0,MU_390_Domestic!KD56)</f>
        <v>0</v>
      </c>
      <c r="KE56" s="11">
        <f>IF(MU_390_Domestic!KE56="",0,MU_390_Domestic!KE56)</f>
        <v>0</v>
      </c>
      <c r="KF56" s="11">
        <f>IF(MU_390_Domestic!KF56="",0,MU_390_Domestic!KF56)</f>
        <v>0</v>
      </c>
      <c r="KG56" s="11">
        <f>IF(MU_390_Domestic!KG56="",0,MU_390_Domestic!KG56)</f>
        <v>0</v>
      </c>
      <c r="KH56" s="11">
        <f>IF(MU_390_Domestic!KH56="",0,MU_390_Domestic!KH56)</f>
        <v>0</v>
      </c>
      <c r="KI56" s="11">
        <f>IF(MU_390_Domestic!KI56="",0,MU_390_Domestic!KI56)</f>
        <v>0</v>
      </c>
      <c r="KJ56" s="11">
        <f>IF(MU_390_Domestic!KJ56="",0,MU_390_Domestic!KJ56)</f>
        <v>0</v>
      </c>
      <c r="KK56" s="11">
        <f>IF(MU_390_Domestic!KK56="",0,MU_390_Domestic!KK56)</f>
        <v>0</v>
      </c>
      <c r="KL56" s="11">
        <f>IF(MU_390_Domestic!KL56="",0,MU_390_Domestic!KL56)</f>
        <v>0</v>
      </c>
      <c r="KM56" s="11">
        <f>IF(MU_390_Domestic!KM56="",0,MU_390_Domestic!KM56)</f>
        <v>0</v>
      </c>
      <c r="KN56" s="11">
        <f>IF(MU_390_Domestic!KN56="",0,MU_390_Domestic!KN56)</f>
        <v>0</v>
      </c>
      <c r="KO56" s="11">
        <f>IF(MU_390_Domestic!KO56="",0,MU_390_Domestic!KO56)</f>
        <v>0</v>
      </c>
      <c r="KP56" s="11">
        <f>IF(MU_390_Domestic!KP56="",0,MU_390_Domestic!KP56)</f>
        <v>0</v>
      </c>
      <c r="KQ56" s="11">
        <f>IF(MU_390_Domestic!KQ56="",0,MU_390_Domestic!KQ56)</f>
        <v>0</v>
      </c>
      <c r="KR56" s="11">
        <f>IF(MU_390_Domestic!KR56="",0,MU_390_Domestic!KR56)</f>
        <v>0</v>
      </c>
      <c r="KS56" s="11">
        <f>IF(MU_390_Domestic!KS56="",0,MU_390_Domestic!KS56)</f>
        <v>0</v>
      </c>
      <c r="KT56" s="11">
        <f>IF(MU_390_Domestic!KT56="",0,MU_390_Domestic!KT56)</f>
        <v>0</v>
      </c>
      <c r="KU56" s="11">
        <f>IF(MU_390_Domestic!KU56="",0,MU_390_Domestic!KU56)</f>
        <v>0</v>
      </c>
      <c r="KV56" s="11">
        <f>IF(MU_390_Domestic!KV56="",0,MU_390_Domestic!KV56)</f>
        <v>0</v>
      </c>
      <c r="KW56" s="11">
        <f>IF(MU_390_Domestic!KW56="",0,MU_390_Domestic!KW56)</f>
        <v>0</v>
      </c>
      <c r="KX56" s="11">
        <f>IF(MU_390_Domestic!KX56="",0,MU_390_Domestic!KX56)</f>
        <v>0</v>
      </c>
      <c r="KY56" s="11">
        <f>IF(MU_390_Domestic!KY56="",0,MU_390_Domestic!KY56)</f>
        <v>0</v>
      </c>
      <c r="KZ56" s="11">
        <f>IF(MU_390_Domestic!KZ56="",0,MU_390_Domestic!KZ56)</f>
        <v>0</v>
      </c>
      <c r="LA56" s="11">
        <f>IF(MU_390_Domestic!LA56="",0,MU_390_Domestic!LA56)</f>
        <v>0</v>
      </c>
      <c r="LB56" s="11">
        <f>IF(MU_390_Domestic!LB56="",0,MU_390_Domestic!LB56)</f>
        <v>0</v>
      </c>
      <c r="LC56" s="11">
        <f>IF(MU_390_Domestic!LC56="",0,MU_390_Domestic!LC56)</f>
        <v>0</v>
      </c>
      <c r="LD56" s="11">
        <f>IF(MU_390_Domestic!LD56="",0,MU_390_Domestic!LD56)</f>
        <v>0</v>
      </c>
      <c r="LE56" s="11">
        <f>IF(MU_390_Domestic!LE56="",0,MU_390_Domestic!LE56)</f>
        <v>0</v>
      </c>
      <c r="LF56" s="11">
        <f>IF(MU_390_Domestic!LF56="",0,MU_390_Domestic!LF56)</f>
        <v>0</v>
      </c>
      <c r="LG56" s="11">
        <f>IF(MU_390_Domestic!LG56="",0,MU_390_Domestic!LG56)</f>
        <v>0</v>
      </c>
      <c r="LH56" s="11">
        <f>IF(MU_390_Domestic!LH56="",0,MU_390_Domestic!LH56)</f>
        <v>0</v>
      </c>
      <c r="LI56" s="11">
        <f>IF(MU_390_Domestic!LI56="",0,MU_390_Domestic!LI56)</f>
        <v>0</v>
      </c>
      <c r="LJ56" s="11">
        <f>IF(MU_390_Domestic!LJ56="",0,MU_390_Domestic!LJ56)</f>
        <v>0</v>
      </c>
      <c r="LK56" s="11">
        <f>IF(MU_390_Domestic!LK56="",0,MU_390_Domestic!LK56)</f>
        <v>0</v>
      </c>
      <c r="LL56" s="11">
        <f>IF(MU_390_Domestic!LL56="",0,MU_390_Domestic!LL56)</f>
        <v>0</v>
      </c>
      <c r="LM56" s="11">
        <f>IF(MU_390_Domestic!LM56="",0,MU_390_Domestic!LM56)</f>
        <v>0</v>
      </c>
      <c r="LN56" s="11">
        <f>IF(MU_390_Domestic!LN56="",0,MU_390_Domestic!LN56)</f>
        <v>0</v>
      </c>
      <c r="LO56" s="11">
        <f>IF(MU_390_Domestic!LO56="",0,MU_390_Domestic!LO56)</f>
        <v>0</v>
      </c>
      <c r="LP56" s="11">
        <f>IF(MU_390_Domestic!LP56="",0,MU_390_Domestic!LP56)</f>
        <v>0</v>
      </c>
      <c r="LQ56" s="11">
        <f>IF(MU_390_Domestic!LQ56="",0,MU_390_Domestic!LQ56)</f>
        <v>0</v>
      </c>
      <c r="LR56" s="11">
        <f>IF(MU_390_Domestic!LR56="",0,MU_390_Domestic!LR56)</f>
        <v>0</v>
      </c>
      <c r="LS56" s="11">
        <f>IF(MU_390_Domestic!LS56="",0,MU_390_Domestic!LS56)</f>
        <v>0</v>
      </c>
      <c r="LT56" s="11">
        <f>IF(MU_390_Domestic!LT56="",0,MU_390_Domestic!LT56)</f>
        <v>0</v>
      </c>
      <c r="LU56" s="11">
        <f>IF(MU_390_Domestic!LU56="",0,MU_390_Domestic!LU56)</f>
        <v>0</v>
      </c>
      <c r="LV56" s="11">
        <f>IF(MU_390_Domestic!LV56="",0,MU_390_Domestic!LV56)</f>
        <v>0</v>
      </c>
      <c r="LW56" s="11">
        <f>IF(MU_390_Domestic!LW56="",0,MU_390_Domestic!LW56)</f>
        <v>0</v>
      </c>
      <c r="LX56" s="11">
        <f>IF(MU_390_Domestic!LX56="",0,MU_390_Domestic!LX56)</f>
        <v>0</v>
      </c>
      <c r="LY56" s="11">
        <f>IF(MU_390_Domestic!LY56="",0,MU_390_Domestic!LY56)</f>
        <v>0</v>
      </c>
      <c r="LZ56" s="11">
        <f>IF(MU_390_Domestic!LZ56="",0,MU_390_Domestic!LZ56)</f>
        <v>0</v>
      </c>
      <c r="MA56" s="11">
        <f>IF(MU_390_Domestic!MA56="",0,MU_390_Domestic!MA56)</f>
        <v>0</v>
      </c>
      <c r="MB56" s="11">
        <f>IF(MU_390_Domestic!MB56="",0,MU_390_Domestic!MB56)</f>
        <v>0</v>
      </c>
      <c r="MC56" s="11">
        <f>IF(MU_390_Domestic!MC56="",0,MU_390_Domestic!MC56)</f>
        <v>0</v>
      </c>
      <c r="MD56" s="11">
        <f>IF(MU_390_Domestic!MD56="",0,MU_390_Domestic!MD56)</f>
        <v>0</v>
      </c>
      <c r="ME56" s="11">
        <f>IF(MU_390_Domestic!ME56="",0,MU_390_Domestic!ME56)</f>
        <v>0</v>
      </c>
      <c r="MF56" s="11">
        <f>IF(MU_390_Domestic!MF56="",0,MU_390_Domestic!MF56)</f>
        <v>0</v>
      </c>
      <c r="MG56" s="11">
        <f>IF(MU_390_Domestic!MG56="",0,MU_390_Domestic!MG56)</f>
        <v>0</v>
      </c>
      <c r="MH56" s="11">
        <f>IF(MU_390_Domestic!MH56="",0,MU_390_Domestic!MH56)</f>
        <v>0</v>
      </c>
      <c r="MI56" s="11">
        <f>IF(MU_390_Domestic!MI56="",0,MU_390_Domestic!MI56)</f>
        <v>0</v>
      </c>
      <c r="MJ56" s="11">
        <f>IF(MU_390_Domestic!MJ56="",0,MU_390_Domestic!MJ56)</f>
        <v>0</v>
      </c>
      <c r="MK56" s="11">
        <f>IF(MU_390_Domestic!MK56="",0,MU_390_Domestic!MK56)</f>
        <v>0</v>
      </c>
      <c r="ML56" s="11">
        <f>IF(MU_390_Domestic!ML56="",0,MU_390_Domestic!ML56)</f>
        <v>0</v>
      </c>
      <c r="MM56" s="11">
        <f>IF(MU_390_Domestic!MM56="",0,MU_390_Domestic!MM56)</f>
        <v>0</v>
      </c>
      <c r="MN56" s="11">
        <f>IF(MU_390_Domestic!MN56="",0,MU_390_Domestic!MN56)</f>
        <v>0</v>
      </c>
      <c r="MO56" s="11">
        <f>IF(MU_390_Domestic!MO56="",0,MU_390_Domestic!MO56)</f>
        <v>0</v>
      </c>
      <c r="MP56" s="11">
        <f>IF(MU_390_Domestic!MP56="",0,MU_390_Domestic!MP56)</f>
        <v>0</v>
      </c>
      <c r="MQ56" s="11">
        <f>IF(MU_390_Domestic!MQ56="",0,MU_390_Domestic!MQ56)</f>
        <v>0</v>
      </c>
      <c r="MR56" s="11">
        <f>IF(MU_390_Domestic!MR56="",0,MU_390_Domestic!MR56)</f>
        <v>0</v>
      </c>
      <c r="MS56" s="11">
        <f>IF(MU_390_Domestic!MS56="",0,MU_390_Domestic!MS56)</f>
        <v>0</v>
      </c>
      <c r="MT56" s="11">
        <f>IF(MU_390_Domestic!MT56="",0,MU_390_Domestic!MT56)</f>
        <v>0</v>
      </c>
      <c r="MU56" s="11">
        <f>IF(MU_390_Domestic!MU56="",0,MU_390_Domestic!MU56)</f>
        <v>0</v>
      </c>
      <c r="MV56" s="11">
        <f>IF(MU_390_Domestic!MV56="",0,MU_390_Domestic!MV56)</f>
        <v>0</v>
      </c>
      <c r="MW56" s="11">
        <f>IF(MU_390_Domestic!MW56="",0,MU_390_Domestic!MW56)</f>
        <v>0</v>
      </c>
      <c r="MX56" s="11">
        <f>IF(MU_390_Domestic!MX56="",0,MU_390_Domestic!MX56)</f>
        <v>0</v>
      </c>
      <c r="MY56" s="11">
        <f>IF(MU_390_Domestic!MY56="",0,MU_390_Domestic!MY56)</f>
        <v>0</v>
      </c>
      <c r="MZ56" s="11">
        <f>IF(MU_390_Domestic!MZ56="",0,MU_390_Domestic!MZ56)</f>
        <v>0</v>
      </c>
      <c r="NA56" s="11">
        <f>IF(MU_390_Domestic!NA56="",0,MU_390_Domestic!NA56)</f>
        <v>0</v>
      </c>
      <c r="NB56" s="11">
        <f>IF(MU_390_Domestic!NB56="",0,MU_390_Domestic!NB56)</f>
        <v>0</v>
      </c>
      <c r="NC56" s="11">
        <f>IF(MU_390_Domestic!NC56="",0,MU_390_Domestic!NC56)</f>
        <v>0</v>
      </c>
      <c r="ND56" s="11">
        <f>IF(MU_390_Domestic!ND56="",0,MU_390_Domestic!ND56)</f>
        <v>0</v>
      </c>
      <c r="NE56" s="11">
        <f>IF(MU_390_Domestic!NE56="",0,MU_390_Domestic!NE56)</f>
        <v>0</v>
      </c>
      <c r="NF56" s="11">
        <f>IF(MU_390_Domestic!NF56="",0,MU_390_Domestic!NF56)</f>
        <v>0</v>
      </c>
      <c r="NG56" s="11">
        <f>IF(MU_390_Domestic!NG56="",0,MU_390_Domestic!NG56)</f>
        <v>0</v>
      </c>
      <c r="NH56" s="11">
        <f>IF(MU_390_Domestic!NH56="",0,MU_390_Domestic!NH56)</f>
        <v>0</v>
      </c>
      <c r="NI56" s="11">
        <f>IF(MU_390_Domestic!NI56="",0,MU_390_Domestic!NI56)</f>
        <v>0</v>
      </c>
      <c r="NJ56" s="11">
        <f>IF(MU_390_Domestic!NJ56="",0,MU_390_Domestic!NJ56)</f>
        <v>0</v>
      </c>
      <c r="NK56" s="11">
        <f>IF(MU_390_Domestic!NK56="",0,MU_390_Domestic!NK56)</f>
        <v>0</v>
      </c>
      <c r="NL56" s="11">
        <f>IF(MU_390_Domestic!NL56="",0,MU_390_Domestic!NL56)</f>
        <v>0</v>
      </c>
      <c r="NM56" s="11">
        <f>IF(MU_390_Domestic!NM56="",0,MU_390_Domestic!NM56)</f>
        <v>0</v>
      </c>
      <c r="NN56" s="11">
        <f>IF(MU_390_Domestic!NN56="",0,MU_390_Domestic!NN56)</f>
        <v>0</v>
      </c>
      <c r="NO56" s="11">
        <f>IF(MU_390_Domestic!NO56="",0,MU_390_Domestic!NO56)</f>
        <v>0</v>
      </c>
      <c r="NP56" s="11">
        <f>IF(MU_390_Domestic!NP56="",0,MU_390_Domestic!NP56)</f>
        <v>0</v>
      </c>
      <c r="NQ56" s="11">
        <f>IF(MU_390_Domestic!NQ56="",0,MU_390_Domestic!NQ56)</f>
        <v>0</v>
      </c>
      <c r="NR56" s="11">
        <f>IF(MU_390_Domestic!NR56="",0,MU_390_Domestic!NR56)</f>
        <v>0</v>
      </c>
      <c r="NS56" s="11">
        <f>IF(MU_390_Domestic!NS56="",0,MU_390_Domestic!NS56)</f>
        <v>0</v>
      </c>
      <c r="NT56" s="11">
        <f>IF(MU_390_Domestic!NT56="",0,MU_390_Domestic!NT56)</f>
        <v>0</v>
      </c>
      <c r="NU56" s="11">
        <f>IF(MU_390_Domestic!NU56="",0,MU_390_Domestic!NU56)</f>
        <v>0</v>
      </c>
      <c r="NV56" s="11">
        <f>IF(MU_390_Domestic!NV56="",0,MU_390_Domestic!NV56)</f>
        <v>0</v>
      </c>
      <c r="NW56" s="11">
        <f>IF(MU_390_Domestic!NW56="",0,MU_390_Domestic!NW56)</f>
        <v>0</v>
      </c>
      <c r="NX56" s="11">
        <f>IF(MU_390_Domestic!NX56="",0,MU_390_Domestic!NX56)</f>
        <v>0</v>
      </c>
      <c r="NY56" s="11">
        <f>IF(MU_390_Domestic!NY56="",0,MU_390_Domestic!NY56)</f>
        <v>0</v>
      </c>
      <c r="NZ56" s="11">
        <f>IF(MU_390_Domestic!NZ56="",0,MU_390_Domestic!NZ56)</f>
        <v>0</v>
      </c>
      <c r="OA56" s="11">
        <f>IF(MU_390_Domestic!OA56="",0,MU_390_Domestic!OA56)</f>
        <v>0</v>
      </c>
      <c r="OB56" s="11">
        <f>IF(MU_390_Domestic!OB56="",0,MU_390_Domestic!OB56)</f>
        <v>0</v>
      </c>
      <c r="OC56" s="13">
        <f t="shared" si="3"/>
        <v>14980000</v>
      </c>
      <c r="OD56" s="11">
        <f>W_DirectConsumption_Total!E56</f>
        <v>0</v>
      </c>
      <c r="OE56" s="11">
        <f t="shared" si="1"/>
        <v>14980000</v>
      </c>
      <c r="OG56" s="11">
        <f t="shared" si="2"/>
        <v>-14980000</v>
      </c>
    </row>
    <row r="57" spans="1:397">
      <c r="A57" s="9" t="s">
        <v>856</v>
      </c>
      <c r="B57" s="9" t="s">
        <v>857</v>
      </c>
      <c r="C57" s="11">
        <f>IF(MU_390_Domestic!C57="",0,MU_390_Domestic!C57)</f>
        <v>0</v>
      </c>
      <c r="D57" s="11">
        <f>IF(MU_390_Domestic!D57="",0,MU_390_Domestic!D57)</f>
        <v>0</v>
      </c>
      <c r="E57" s="11">
        <f>IF(MU_390_Domestic!E57="",0,MU_390_Domestic!E57)</f>
        <v>0</v>
      </c>
      <c r="F57" s="11">
        <f>IF(MU_390_Domestic!F57="",0,MU_390_Domestic!F57)</f>
        <v>0</v>
      </c>
      <c r="G57" s="11">
        <f>IF(MU_390_Domestic!G57="",0,MU_390_Domestic!G57)</f>
        <v>0</v>
      </c>
      <c r="H57" s="11">
        <f>IF(MU_390_Domestic!H57="",0,MU_390_Domestic!H57)</f>
        <v>0</v>
      </c>
      <c r="I57" s="11">
        <f>IF(MU_390_Domestic!I57="",0,MU_390_Domestic!I57)</f>
        <v>0</v>
      </c>
      <c r="J57" s="11">
        <f>IF(MU_390_Domestic!J57="",0,MU_390_Domestic!J57)</f>
        <v>0</v>
      </c>
      <c r="K57" s="11">
        <f>IF(MU_390_Domestic!K57="",0,MU_390_Domestic!K57)</f>
        <v>0</v>
      </c>
      <c r="L57" s="11">
        <f>IF(MU_390_Domestic!L57="",0,MU_390_Domestic!L57)</f>
        <v>0</v>
      </c>
      <c r="M57" s="11">
        <f>IF(MU_390_Domestic!M57="",0,MU_390_Domestic!M57)</f>
        <v>0</v>
      </c>
      <c r="N57" s="11">
        <f>IF(MU_390_Domestic!N57="",0,MU_390_Domestic!N57)</f>
        <v>0</v>
      </c>
      <c r="O57" s="11">
        <f>IF(MU_390_Domestic!O57="",0,MU_390_Domestic!O57)</f>
        <v>0</v>
      </c>
      <c r="P57" s="11">
        <f>IF(MU_390_Domestic!P57="",0,MU_390_Domestic!P57)</f>
        <v>0</v>
      </c>
      <c r="Q57" s="11">
        <f>IF(MU_390_Domestic!Q57="",0,MU_390_Domestic!Q57)</f>
        <v>0</v>
      </c>
      <c r="R57" s="11">
        <f>IF(MU_390_Domestic!R57="",0,MU_390_Domestic!R57)</f>
        <v>0</v>
      </c>
      <c r="S57" s="11">
        <f>IF(MU_390_Domestic!S57="",0,MU_390_Domestic!S57)</f>
        <v>0</v>
      </c>
      <c r="T57" s="11">
        <f>IF(MU_390_Domestic!T57="",0,MU_390_Domestic!T57)</f>
        <v>0</v>
      </c>
      <c r="U57" s="11">
        <f>IF(MU_390_Domestic!U57="",0,MU_390_Domestic!U57)</f>
        <v>0</v>
      </c>
      <c r="V57" s="11">
        <f>IF(MU_390_Domestic!V57="",0,MU_390_Domestic!V57)</f>
        <v>0</v>
      </c>
      <c r="W57" s="11">
        <f>IF(MU_390_Domestic!W57="",0,MU_390_Domestic!W57)</f>
        <v>0</v>
      </c>
      <c r="X57" s="11">
        <f>IF(MU_390_Domestic!X57="",0,MU_390_Domestic!X57)</f>
        <v>0</v>
      </c>
      <c r="Y57" s="11">
        <f>IF(MU_390_Domestic!Y57="",0,MU_390_Domestic!Y57)</f>
        <v>0</v>
      </c>
      <c r="Z57" s="11">
        <f>IF(MU_390_Domestic!Z57="",0,MU_390_Domestic!Z57)</f>
        <v>0</v>
      </c>
      <c r="AA57" s="11">
        <f>IF(MU_390_Domestic!AA57="",0,MU_390_Domestic!AA57)</f>
        <v>0</v>
      </c>
      <c r="AB57" s="11">
        <f>IF(MU_390_Domestic!AB57="",0,MU_390_Domestic!AB57)</f>
        <v>0</v>
      </c>
      <c r="AC57" s="11">
        <f>IF(MU_390_Domestic!AC57="",0,MU_390_Domestic!AC57)</f>
        <v>0</v>
      </c>
      <c r="AD57" s="11">
        <f>IF(MU_390_Domestic!AD57="",0,MU_390_Domestic!AD57)</f>
        <v>0</v>
      </c>
      <c r="AE57" s="11">
        <f>IF(MU_390_Domestic!AE57="",0,MU_390_Domestic!AE57)</f>
        <v>0</v>
      </c>
      <c r="AF57" s="11">
        <f>IF(MU_390_Domestic!AF57="",0,MU_390_Domestic!AF57)</f>
        <v>0</v>
      </c>
      <c r="AG57" s="11">
        <f>IF(MU_390_Domestic!AG57="",0,MU_390_Domestic!AG57)</f>
        <v>0</v>
      </c>
      <c r="AH57" s="11">
        <f>IF(MU_390_Domestic!AH57="",0,MU_390_Domestic!AH57)</f>
        <v>0</v>
      </c>
      <c r="AI57" s="11">
        <f>IF(MU_390_Domestic!AI57="",0,MU_390_Domestic!AI57)</f>
        <v>0</v>
      </c>
      <c r="AJ57" s="11">
        <f>IF(MU_390_Domestic!AJ57="",0,MU_390_Domestic!AJ57)</f>
        <v>0</v>
      </c>
      <c r="AK57" s="11">
        <f>IF(MU_390_Domestic!AK57="",0,MU_390_Domestic!AK57)</f>
        <v>0</v>
      </c>
      <c r="AL57" s="11">
        <f>IF(MU_390_Domestic!AL57="",0,MU_390_Domestic!AL57)</f>
        <v>0</v>
      </c>
      <c r="AM57" s="11">
        <f>IF(MU_390_Domestic!AM57="",0,MU_390_Domestic!AM57)</f>
        <v>0</v>
      </c>
      <c r="AN57" s="11">
        <f>IF(MU_390_Domestic!AN57="",0,MU_390_Domestic!AN57)</f>
        <v>0</v>
      </c>
      <c r="AO57" s="11">
        <f>IF(MU_390_Domestic!AO57="",0,MU_390_Domestic!AO57)</f>
        <v>0</v>
      </c>
      <c r="AP57" s="11">
        <f>IF(MU_390_Domestic!AP57="",0,MU_390_Domestic!AP57)</f>
        <v>0</v>
      </c>
      <c r="AQ57" s="11">
        <f>IF(MU_390_Domestic!AQ57="",0,MU_390_Domestic!AQ57)</f>
        <v>0</v>
      </c>
      <c r="AR57" s="11">
        <f>IF(MU_390_Domestic!AR57="",0,MU_390_Domestic!AR57)</f>
        <v>0</v>
      </c>
      <c r="AS57" s="11">
        <f>IF(MU_390_Domestic!AS57="",0,MU_390_Domestic!AS57)</f>
        <v>0</v>
      </c>
      <c r="AT57" s="11">
        <f>IF(MU_390_Domestic!AT57="",0,MU_390_Domestic!AT57)</f>
        <v>0</v>
      </c>
      <c r="AU57" s="11">
        <f>IF(MU_390_Domestic!AU57="",0,MU_390_Domestic!AU57)</f>
        <v>0</v>
      </c>
      <c r="AV57" s="11">
        <f>IF(MU_390_Domestic!AV57="",0,MU_390_Domestic!AV57)</f>
        <v>0</v>
      </c>
      <c r="AW57" s="11">
        <f>IF(MU_390_Domestic!AW57="",0,MU_390_Domestic!AW57)</f>
        <v>0</v>
      </c>
      <c r="AX57" s="11">
        <f>IF(MU_390_Domestic!AX57="",0,MU_390_Domestic!AX57)</f>
        <v>0</v>
      </c>
      <c r="AY57" s="11">
        <f>IF(MU_390_Domestic!AY57="",0,MU_390_Domestic!AY57)</f>
        <v>0</v>
      </c>
      <c r="AZ57" s="11">
        <f>IF(MU_390_Domestic!AZ57="",0,MU_390_Domestic!AZ57)</f>
        <v>0</v>
      </c>
      <c r="BA57" s="11">
        <f>IF(MU_390_Domestic!BA57="",0,MU_390_Domestic!BA57)</f>
        <v>0</v>
      </c>
      <c r="BB57" s="11">
        <f>IF(MU_390_Domestic!BB57="",0,MU_390_Domestic!BB57)</f>
        <v>0</v>
      </c>
      <c r="BC57" s="11">
        <f>IF(MU_390_Domestic!BC57="",0,MU_390_Domestic!BC57)</f>
        <v>0</v>
      </c>
      <c r="BD57" s="11">
        <f>IF(MU_390_Domestic!BD57="",0,MU_390_Domestic!BD57)</f>
        <v>0</v>
      </c>
      <c r="BE57" s="11">
        <f>IF(MU_390_Domestic!BE57="",0,MU_390_Domestic!BE57)</f>
        <v>0</v>
      </c>
      <c r="BF57" s="11">
        <f>IF(MU_390_Domestic!BF57="",0,MU_390_Domestic!BF57)</f>
        <v>0</v>
      </c>
      <c r="BG57" s="11">
        <f>IF(MU_390_Domestic!BG57="",0,MU_390_Domestic!BG57)</f>
        <v>0</v>
      </c>
      <c r="BH57" s="11">
        <f>IF(MU_390_Domestic!BH57="",0,MU_390_Domestic!BH57)</f>
        <v>0</v>
      </c>
      <c r="BI57" s="11">
        <f>IF(MU_390_Domestic!BI57="",0,MU_390_Domestic!BI57)</f>
        <v>0</v>
      </c>
      <c r="BJ57" s="11">
        <f>IF(MU_390_Domestic!BJ57="",0,MU_390_Domestic!BJ57)</f>
        <v>0</v>
      </c>
      <c r="BK57" s="11">
        <f>IF(MU_390_Domestic!BK57="",0,MU_390_Domestic!BK57)</f>
        <v>0</v>
      </c>
      <c r="BL57" s="11">
        <f>IF(MU_390_Domestic!BL57="",0,MU_390_Domestic!BL57)</f>
        <v>0</v>
      </c>
      <c r="BM57" s="11">
        <f>IF(MU_390_Domestic!BM57="",0,MU_390_Domestic!BM57)</f>
        <v>0</v>
      </c>
      <c r="BN57" s="11">
        <f>IF(MU_390_Domestic!BN57="",0,MU_390_Domestic!BN57)</f>
        <v>0</v>
      </c>
      <c r="BO57" s="11">
        <f>IF(MU_390_Domestic!BO57="",0,MU_390_Domestic!BO57)</f>
        <v>0</v>
      </c>
      <c r="BP57" s="11">
        <f>IF(MU_390_Domestic!BP57="",0,MU_390_Domestic!BP57)</f>
        <v>0</v>
      </c>
      <c r="BQ57" s="11">
        <f>IF(MU_390_Domestic!BQ57="",0,MU_390_Domestic!BQ57)</f>
        <v>0</v>
      </c>
      <c r="BR57" s="11">
        <f>IF(MU_390_Domestic!BR57="",0,MU_390_Domestic!BR57)</f>
        <v>0</v>
      </c>
      <c r="BS57" s="11">
        <f>IF(MU_390_Domestic!BS57="",0,MU_390_Domestic!BS57)</f>
        <v>0</v>
      </c>
      <c r="BT57" s="11">
        <f>IF(MU_390_Domestic!BT57="",0,MU_390_Domestic!BT57)</f>
        <v>0</v>
      </c>
      <c r="BU57" s="11">
        <f>IF(MU_390_Domestic!BU57="",0,MU_390_Domestic!BU57)</f>
        <v>0</v>
      </c>
      <c r="BV57" s="11">
        <f>IF(MU_390_Domestic!BV57="",0,MU_390_Domestic!BV57)</f>
        <v>0</v>
      </c>
      <c r="BW57" s="11">
        <f>IF(MU_390_Domestic!BW57="",0,MU_390_Domestic!BW57)</f>
        <v>0</v>
      </c>
      <c r="BX57" s="11">
        <f>IF(MU_390_Domestic!BX57="",0,MU_390_Domestic!BX57)</f>
        <v>0</v>
      </c>
      <c r="BY57" s="11">
        <f>IF(MU_390_Domestic!BY57="",0,MU_390_Domestic!BY57)</f>
        <v>0</v>
      </c>
      <c r="BZ57" s="11">
        <f>IF(MU_390_Domestic!BZ57="",0,MU_390_Domestic!BZ57)</f>
        <v>0</v>
      </c>
      <c r="CA57" s="11">
        <f>IF(MU_390_Domestic!CA57="",0,MU_390_Domestic!CA57)</f>
        <v>0</v>
      </c>
      <c r="CB57" s="11">
        <f>IF(MU_390_Domestic!CB57="",0,MU_390_Domestic!CB57)</f>
        <v>0</v>
      </c>
      <c r="CC57" s="11">
        <f>IF(MU_390_Domestic!CC57="",0,MU_390_Domestic!CC57)</f>
        <v>0</v>
      </c>
      <c r="CD57" s="11">
        <f>IF(MU_390_Domestic!CD57="",0,MU_390_Domestic!CD57)</f>
        <v>0</v>
      </c>
      <c r="CE57" s="11">
        <f>IF(MU_390_Domestic!CE57="",0,MU_390_Domestic!CE57)</f>
        <v>0</v>
      </c>
      <c r="CF57" s="11">
        <f>IF(MU_390_Domestic!CF57="",0,MU_390_Domestic!CF57)</f>
        <v>0</v>
      </c>
      <c r="CG57" s="11">
        <f>IF(MU_390_Domestic!CG57="",0,MU_390_Domestic!CG57)</f>
        <v>0</v>
      </c>
      <c r="CH57" s="11">
        <f>IF(MU_390_Domestic!CH57="",0,MU_390_Domestic!CH57)</f>
        <v>0</v>
      </c>
      <c r="CI57" s="11">
        <f>IF(MU_390_Domestic!CI57="",0,MU_390_Domestic!CI57)</f>
        <v>0</v>
      </c>
      <c r="CJ57" s="11">
        <f>IF(MU_390_Domestic!CJ57="",0,MU_390_Domestic!CJ57)</f>
        <v>0</v>
      </c>
      <c r="CK57" s="11">
        <f>IF(MU_390_Domestic!CK57="",0,MU_390_Domestic!CK57)</f>
        <v>0</v>
      </c>
      <c r="CL57" s="11">
        <f>IF(MU_390_Domestic!CL57="",0,MU_390_Domestic!CL57)</f>
        <v>0</v>
      </c>
      <c r="CM57" s="11">
        <f>IF(MU_390_Domestic!CM57="",0,MU_390_Domestic!CM57)</f>
        <v>0</v>
      </c>
      <c r="CN57" s="11">
        <f>IF(MU_390_Domestic!CN57="",0,MU_390_Domestic!CN57)</f>
        <v>0</v>
      </c>
      <c r="CO57" s="11">
        <f>IF(MU_390_Domestic!CO57="",0,MU_390_Domestic!CO57)</f>
        <v>0</v>
      </c>
      <c r="CP57" s="11">
        <f>IF(MU_390_Domestic!CP57="",0,MU_390_Domestic!CP57)</f>
        <v>0</v>
      </c>
      <c r="CQ57" s="11">
        <f>IF(MU_390_Domestic!CQ57="",0,MU_390_Domestic!CQ57)</f>
        <v>0</v>
      </c>
      <c r="CR57" s="11">
        <f>IF(MU_390_Domestic!CR57="",0,MU_390_Domestic!CR57)</f>
        <v>0</v>
      </c>
      <c r="CS57" s="11">
        <f>IF(MU_390_Domestic!CS57="",0,MU_390_Domestic!CS57)</f>
        <v>0</v>
      </c>
      <c r="CT57" s="11">
        <f>IF(MU_390_Domestic!CT57="",0,MU_390_Domestic!CT57)</f>
        <v>0</v>
      </c>
      <c r="CU57" s="11">
        <f>IF(MU_390_Domestic!CU57="",0,MU_390_Domestic!CU57)</f>
        <v>0</v>
      </c>
      <c r="CV57" s="11">
        <f>IF(MU_390_Domestic!CV57="",0,MU_390_Domestic!CV57)</f>
        <v>9970.9569352137023</v>
      </c>
      <c r="CW57" s="11">
        <f>IF(MU_390_Domestic!CW57="",0,MU_390_Domestic!CW57)</f>
        <v>0</v>
      </c>
      <c r="CX57" s="11">
        <f>IF(MU_390_Domestic!CX57="",0,MU_390_Domestic!CX57)</f>
        <v>0</v>
      </c>
      <c r="CY57" s="11">
        <f>IF(MU_390_Domestic!CY57="",0,MU_390_Domestic!CY57)</f>
        <v>16364.8889609337</v>
      </c>
      <c r="CZ57" s="11">
        <f>IF(MU_390_Domestic!CZ57="",0,MU_390_Domestic!CZ57)</f>
        <v>0</v>
      </c>
      <c r="DA57" s="11">
        <f>IF(MU_390_Domestic!DA57="",0,MU_390_Domestic!DA57)</f>
        <v>0</v>
      </c>
      <c r="DB57" s="11">
        <f>IF(MU_390_Domestic!DB57="",0,MU_390_Domestic!DB57)</f>
        <v>0</v>
      </c>
      <c r="DC57" s="11">
        <f>IF(MU_390_Domestic!DC57="",0,MU_390_Domestic!DC57)</f>
        <v>0</v>
      </c>
      <c r="DD57" s="11">
        <f>IF(MU_390_Domestic!DD57="",0,MU_390_Domestic!DD57)</f>
        <v>0</v>
      </c>
      <c r="DE57" s="11">
        <f>IF(MU_390_Domestic!DE57="",0,MU_390_Domestic!DE57)</f>
        <v>0</v>
      </c>
      <c r="DF57" s="11">
        <f>IF(MU_390_Domestic!DF57="",0,MU_390_Domestic!DF57)</f>
        <v>0</v>
      </c>
      <c r="DG57" s="11">
        <f>IF(MU_390_Domestic!DG57="",0,MU_390_Domestic!DG57)</f>
        <v>0</v>
      </c>
      <c r="DH57" s="11">
        <f>IF(MU_390_Domestic!DH57="",0,MU_390_Domestic!DH57)</f>
        <v>0</v>
      </c>
      <c r="DI57" s="11">
        <f>IF(MU_390_Domestic!DI57="",0,MU_390_Domestic!DI57)</f>
        <v>0</v>
      </c>
      <c r="DJ57" s="11">
        <f>IF(MU_390_Domestic!DJ57="",0,MU_390_Domestic!DJ57)</f>
        <v>0</v>
      </c>
      <c r="DK57" s="11">
        <f>IF(MU_390_Domestic!DK57="",0,MU_390_Domestic!DK57)</f>
        <v>0</v>
      </c>
      <c r="DL57" s="11">
        <f>IF(MU_390_Domestic!DL57="",0,MU_390_Domestic!DL57)</f>
        <v>0</v>
      </c>
      <c r="DM57" s="11">
        <f>IF(MU_390_Domestic!DM57="",0,MU_390_Domestic!DM57)</f>
        <v>0</v>
      </c>
      <c r="DN57" s="11">
        <f>IF(MU_390_Domestic!DN57="",0,MU_390_Domestic!DN57)</f>
        <v>0</v>
      </c>
      <c r="DO57" s="11">
        <f>IF(MU_390_Domestic!DO57="",0,MU_390_Domestic!DO57)</f>
        <v>0</v>
      </c>
      <c r="DP57" s="11">
        <f>IF(MU_390_Domestic!DP57="",0,MU_390_Domestic!DP57)</f>
        <v>0</v>
      </c>
      <c r="DQ57" s="11">
        <f>IF(MU_390_Domestic!DQ57="",0,MU_390_Domestic!DQ57)</f>
        <v>0</v>
      </c>
      <c r="DR57" s="11">
        <f>IF(MU_390_Domestic!DR57="",0,MU_390_Domestic!DR57)</f>
        <v>0</v>
      </c>
      <c r="DS57" s="11">
        <f>IF(MU_390_Domestic!DS57="",0,MU_390_Domestic!DS57)</f>
        <v>0</v>
      </c>
      <c r="DT57" s="11">
        <f>IF(MU_390_Domestic!DT57="",0,MU_390_Domestic!DT57)</f>
        <v>0</v>
      </c>
      <c r="DU57" s="11">
        <f>IF(MU_390_Domestic!DU57="",0,MU_390_Domestic!DU57)</f>
        <v>0</v>
      </c>
      <c r="DV57" s="11">
        <f>IF(MU_390_Domestic!DV57="",0,MU_390_Domestic!DV57)</f>
        <v>0</v>
      </c>
      <c r="DW57" s="11">
        <f>IF(MU_390_Domestic!DW57="",0,MU_390_Domestic!DW57)</f>
        <v>0</v>
      </c>
      <c r="DX57" s="11">
        <f>IF(MU_390_Domestic!DX57="",0,MU_390_Domestic!DX57)</f>
        <v>0</v>
      </c>
      <c r="DY57" s="11">
        <f>IF(MU_390_Domestic!DY57="",0,MU_390_Domestic!DY57)</f>
        <v>0</v>
      </c>
      <c r="DZ57" s="11">
        <f>IF(MU_390_Domestic!DZ57="",0,MU_390_Domestic!DZ57)</f>
        <v>0</v>
      </c>
      <c r="EA57" s="11">
        <f>IF(MU_390_Domestic!EA57="",0,MU_390_Domestic!EA57)</f>
        <v>0</v>
      </c>
      <c r="EB57" s="11">
        <f>IF(MU_390_Domestic!EB57="",0,MU_390_Domestic!EB57)</f>
        <v>0</v>
      </c>
      <c r="EC57" s="11">
        <f>IF(MU_390_Domestic!EC57="",0,MU_390_Domestic!EC57)</f>
        <v>0</v>
      </c>
      <c r="ED57" s="11">
        <f>IF(MU_390_Domestic!ED57="",0,MU_390_Domestic!ED57)</f>
        <v>0</v>
      </c>
      <c r="EE57" s="11">
        <f>IF(MU_390_Domestic!EE57="",0,MU_390_Domestic!EE57)</f>
        <v>0</v>
      </c>
      <c r="EF57" s="11">
        <f>IF(MU_390_Domestic!EF57="",0,MU_390_Domestic!EF57)</f>
        <v>0</v>
      </c>
      <c r="EG57" s="11">
        <f>IF(MU_390_Domestic!EG57="",0,MU_390_Domestic!EG57)</f>
        <v>0</v>
      </c>
      <c r="EH57" s="11">
        <f>IF(MU_390_Domestic!EH57="",0,MU_390_Domestic!EH57)</f>
        <v>0</v>
      </c>
      <c r="EI57" s="11">
        <f>IF(MU_390_Domestic!EI57="",0,MU_390_Domestic!EI57)</f>
        <v>0</v>
      </c>
      <c r="EJ57" s="11">
        <f>IF(MU_390_Domestic!EJ57="",0,MU_390_Domestic!EJ57)</f>
        <v>0</v>
      </c>
      <c r="EK57" s="11">
        <f>IF(MU_390_Domestic!EK57="",0,MU_390_Domestic!EK57)</f>
        <v>0</v>
      </c>
      <c r="EL57" s="11">
        <f>IF(MU_390_Domestic!EL57="",0,MU_390_Domestic!EL57)</f>
        <v>0</v>
      </c>
      <c r="EM57" s="11">
        <f>IF(MU_390_Domestic!EM57="",0,MU_390_Domestic!EM57)</f>
        <v>0</v>
      </c>
      <c r="EN57" s="11">
        <f>IF(MU_390_Domestic!EN57="",0,MU_390_Domestic!EN57)</f>
        <v>0</v>
      </c>
      <c r="EO57" s="11">
        <f>IF(MU_390_Domestic!EO57="",0,MU_390_Domestic!EO57)</f>
        <v>178.85124547468524</v>
      </c>
      <c r="EP57" s="11">
        <f>IF(MU_390_Domestic!EP57="",0,MU_390_Domestic!EP57)</f>
        <v>16230.750526827687</v>
      </c>
      <c r="EQ57" s="11">
        <f>IF(MU_390_Domestic!EQ57="",0,MU_390_Domestic!EQ57)</f>
        <v>1564.948397903496</v>
      </c>
      <c r="ER57" s="11">
        <f>IF(MU_390_Domestic!ER57="",0,MU_390_Domestic!ER57)</f>
        <v>7526732.1314297058</v>
      </c>
      <c r="ES57" s="11">
        <f>IF(MU_390_Domestic!ES57="",0,MU_390_Domestic!ES57)</f>
        <v>18113267.868570294</v>
      </c>
      <c r="ET57" s="11">
        <f>IF(MU_390_Domestic!ET57="",0,MU_390_Domestic!ET57)</f>
        <v>0</v>
      </c>
      <c r="EU57" s="11">
        <f>IF(MU_390_Domestic!EU57="",0,MU_390_Domestic!EU57)</f>
        <v>0</v>
      </c>
      <c r="EV57" s="11">
        <f>IF(MU_390_Domestic!EV57="",0,MU_390_Domestic!EV57)</f>
        <v>0</v>
      </c>
      <c r="EW57" s="11">
        <f>IF(MU_390_Domestic!EW57="",0,MU_390_Domestic!EW57)</f>
        <v>0</v>
      </c>
      <c r="EX57" s="11">
        <f>IF(MU_390_Domestic!EX57="",0,MU_390_Domestic!EX57)</f>
        <v>0</v>
      </c>
      <c r="EY57" s="11">
        <f>IF(MU_390_Domestic!EY57="",0,MU_390_Domestic!EY57)</f>
        <v>0</v>
      </c>
      <c r="EZ57" s="11">
        <f>IF(MU_390_Domestic!EZ57="",0,MU_390_Domestic!EZ57)</f>
        <v>51196.169017128654</v>
      </c>
      <c r="FA57" s="11">
        <f>IF(MU_390_Domestic!FA57="",0,MU_390_Domestic!FA57)</f>
        <v>576392.85135354195</v>
      </c>
      <c r="FB57" s="11">
        <f>IF(MU_390_Domestic!FB57="",0,MU_390_Domestic!FB57)</f>
        <v>0</v>
      </c>
      <c r="FC57" s="11">
        <f>IF(MU_390_Domestic!FC57="",0,MU_390_Domestic!FC57)</f>
        <v>19986.626681796079</v>
      </c>
      <c r="FD57" s="11">
        <f>IF(MU_390_Domestic!FD57="",0,MU_390_Domestic!FD57)</f>
        <v>0</v>
      </c>
      <c r="FE57" s="11">
        <f>IF(MU_390_Domestic!FE57="",0,MU_390_Domestic!FE57)</f>
        <v>1894.119394119394</v>
      </c>
      <c r="FF57" s="11">
        <f>IF(MU_390_Domestic!FF57="",0,MU_390_Domestic!FF57)</f>
        <v>9003.6877536877528</v>
      </c>
      <c r="FG57" s="11">
        <f>IF(MU_390_Domestic!FG57="",0,MU_390_Domestic!FG57)</f>
        <v>9102.1928521928512</v>
      </c>
      <c r="FH57" s="11">
        <f>IF(MU_390_Domestic!FH57="",0,MU_390_Domestic!FH57)</f>
        <v>0</v>
      </c>
      <c r="FI57" s="11">
        <f>IF(MU_390_Domestic!FI57="",0,MU_390_Domestic!FI57)</f>
        <v>693674.55557356682</v>
      </c>
      <c r="FJ57" s="11">
        <f>IF(MU_390_Domestic!FJ57="",0,MU_390_Domestic!FJ57)</f>
        <v>13905.684335656779</v>
      </c>
      <c r="FK57" s="11">
        <f>IF(MU_390_Domestic!FK57="",0,MU_390_Domestic!FK57)</f>
        <v>4677899.0382017614</v>
      </c>
      <c r="FL57" s="11">
        <f>IF(MU_390_Domestic!FL57="",0,MU_390_Domestic!FL57)</f>
        <v>10321997.217269141</v>
      </c>
      <c r="FM57" s="11">
        <f>IF(MU_390_Domestic!FM57="",0,MU_390_Domestic!FM57)</f>
        <v>104851.54265953423</v>
      </c>
      <c r="FN57" s="11">
        <f>IF(MU_390_Domestic!FN57="",0,MU_390_Domestic!FN57)</f>
        <v>0</v>
      </c>
      <c r="FO57" s="11">
        <f>IF(MU_390_Domestic!FO57="",0,MU_390_Domestic!FO57)</f>
        <v>45785.918841519422</v>
      </c>
      <c r="FP57" s="11">
        <f>IF(MU_390_Domestic!FP57="",0,MU_390_Domestic!FP57)</f>
        <v>0</v>
      </c>
      <c r="FQ57" s="11">
        <f>IF(MU_390_Domestic!FQ57="",0,MU_390_Domestic!FQ57)</f>
        <v>0</v>
      </c>
      <c r="FR57" s="11">
        <f>IF(MU_390_Domestic!FR57="",0,MU_390_Domestic!FR57)</f>
        <v>0</v>
      </c>
      <c r="FS57" s="11">
        <f>IF(MU_390_Domestic!FS57="",0,MU_390_Domestic!FS57)</f>
        <v>0</v>
      </c>
      <c r="FT57" s="11">
        <f>IF(MU_390_Domestic!FT57="",0,MU_390_Domestic!FT57)</f>
        <v>0</v>
      </c>
      <c r="FU57" s="11">
        <f>IF(MU_390_Domestic!FU57="",0,MU_390_Domestic!FU57)</f>
        <v>0</v>
      </c>
      <c r="FV57" s="11">
        <f>IF(MU_390_Domestic!FV57="",0,MU_390_Domestic!FV57)</f>
        <v>0</v>
      </c>
      <c r="FW57" s="11">
        <f>IF(MU_390_Domestic!FW57="",0,MU_390_Domestic!FW57)</f>
        <v>0</v>
      </c>
      <c r="FX57" s="11">
        <f>IF(MU_390_Domestic!FX57="",0,MU_390_Domestic!FX57)</f>
        <v>0</v>
      </c>
      <c r="FY57" s="11">
        <f>IF(MU_390_Domestic!FY57="",0,MU_390_Domestic!FY57)</f>
        <v>0</v>
      </c>
      <c r="FZ57" s="11">
        <f>IF(MU_390_Domestic!FZ57="",0,MU_390_Domestic!FZ57)</f>
        <v>0</v>
      </c>
      <c r="GA57" s="11">
        <f>IF(MU_390_Domestic!GA57="",0,MU_390_Domestic!GA57)</f>
        <v>0</v>
      </c>
      <c r="GB57" s="11">
        <f>IF(MU_390_Domestic!GB57="",0,MU_390_Domestic!GB57)</f>
        <v>0</v>
      </c>
      <c r="GC57" s="11">
        <f>IF(MU_390_Domestic!GC57="",0,MU_390_Domestic!GC57)</f>
        <v>0</v>
      </c>
      <c r="GD57" s="11">
        <f>IF(MU_390_Domestic!GD57="",0,MU_390_Domestic!GD57)</f>
        <v>0</v>
      </c>
      <c r="GE57" s="11">
        <f>IF(MU_390_Domestic!GE57="",0,MU_390_Domestic!GE57)</f>
        <v>0</v>
      </c>
      <c r="GF57" s="11">
        <f>IF(MU_390_Domestic!GF57="",0,MU_390_Domestic!GF57)</f>
        <v>0</v>
      </c>
      <c r="GG57" s="11">
        <f>IF(MU_390_Domestic!GG57="",0,MU_390_Domestic!GG57)</f>
        <v>0</v>
      </c>
      <c r="GH57" s="11">
        <f>IF(MU_390_Domestic!GH57="",0,MU_390_Domestic!GH57)</f>
        <v>0</v>
      </c>
      <c r="GI57" s="11">
        <f>IF(MU_390_Domestic!GI57="",0,MU_390_Domestic!GI57)</f>
        <v>0</v>
      </c>
      <c r="GJ57" s="11">
        <f>IF(MU_390_Domestic!GJ57="",0,MU_390_Domestic!GJ57)</f>
        <v>0</v>
      </c>
      <c r="GK57" s="11">
        <f>IF(MU_390_Domestic!GK57="",0,MU_390_Domestic!GK57)</f>
        <v>0</v>
      </c>
      <c r="GL57" s="11">
        <f>IF(MU_390_Domestic!GL57="",0,MU_390_Domestic!GL57)</f>
        <v>0</v>
      </c>
      <c r="GM57" s="11">
        <f>IF(MU_390_Domestic!GM57="",0,MU_390_Domestic!GM57)</f>
        <v>0</v>
      </c>
      <c r="GN57" s="11">
        <f>IF(MU_390_Domestic!GN57="",0,MU_390_Domestic!GN57)</f>
        <v>0</v>
      </c>
      <c r="GO57" s="11">
        <f>IF(MU_390_Domestic!GO57="",0,MU_390_Domestic!GO57)</f>
        <v>0</v>
      </c>
      <c r="GP57" s="11">
        <f>IF(MU_390_Domestic!GP57="",0,MU_390_Domestic!GP57)</f>
        <v>0</v>
      </c>
      <c r="GQ57" s="11">
        <f>IF(MU_390_Domestic!GQ57="",0,MU_390_Domestic!GQ57)</f>
        <v>0</v>
      </c>
      <c r="GR57" s="11">
        <f>IF(MU_390_Domestic!GR57="",0,MU_390_Domestic!GR57)</f>
        <v>0</v>
      </c>
      <c r="GS57" s="11">
        <f>IF(MU_390_Domestic!GS57="",0,MU_390_Domestic!GS57)</f>
        <v>0</v>
      </c>
      <c r="GT57" s="11">
        <f>IF(MU_390_Domestic!GT57="",0,MU_390_Domestic!GT57)</f>
        <v>0</v>
      </c>
      <c r="GU57" s="11">
        <f>IF(MU_390_Domestic!GU57="",0,MU_390_Domestic!GU57)</f>
        <v>0</v>
      </c>
      <c r="GV57" s="11">
        <f>IF(MU_390_Domestic!GV57="",0,MU_390_Domestic!GV57)</f>
        <v>0</v>
      </c>
      <c r="GW57" s="11">
        <f>IF(MU_390_Domestic!GW57="",0,MU_390_Domestic!GW57)</f>
        <v>0</v>
      </c>
      <c r="GX57" s="11">
        <f>IF(MU_390_Domestic!GX57="",0,MU_390_Domestic!GX57)</f>
        <v>0</v>
      </c>
      <c r="GY57" s="11">
        <f>IF(MU_390_Domestic!GY57="",0,MU_390_Domestic!GY57)</f>
        <v>0</v>
      </c>
      <c r="GZ57" s="11">
        <f>IF(MU_390_Domestic!GZ57="",0,MU_390_Domestic!GZ57)</f>
        <v>0</v>
      </c>
      <c r="HA57" s="11">
        <f>IF(MU_390_Domestic!HA57="",0,MU_390_Domestic!HA57)</f>
        <v>0</v>
      </c>
      <c r="HB57" s="11">
        <f>IF(MU_390_Domestic!HB57="",0,MU_390_Domestic!HB57)</f>
        <v>0</v>
      </c>
      <c r="HC57" s="11">
        <f>IF(MU_390_Domestic!HC57="",0,MU_390_Domestic!HC57)</f>
        <v>0</v>
      </c>
      <c r="HD57" s="11">
        <f>IF(MU_390_Domestic!HD57="",0,MU_390_Domestic!HD57)</f>
        <v>0</v>
      </c>
      <c r="HE57" s="11">
        <f>IF(MU_390_Domestic!HE57="",0,MU_390_Domestic!HE57)</f>
        <v>0</v>
      </c>
      <c r="HF57" s="11">
        <f>IF(MU_390_Domestic!HF57="",0,MU_390_Domestic!HF57)</f>
        <v>0</v>
      </c>
      <c r="HG57" s="11">
        <f>IF(MU_390_Domestic!HG57="",0,MU_390_Domestic!HG57)</f>
        <v>0</v>
      </c>
      <c r="HH57" s="11">
        <f>IF(MU_390_Domestic!HH57="",0,MU_390_Domestic!HH57)</f>
        <v>0</v>
      </c>
      <c r="HI57" s="11">
        <f>IF(MU_390_Domestic!HI57="",0,MU_390_Domestic!HI57)</f>
        <v>0</v>
      </c>
      <c r="HJ57" s="11">
        <f>IF(MU_390_Domestic!HJ57="",0,MU_390_Domestic!HJ57)</f>
        <v>0</v>
      </c>
      <c r="HK57" s="11">
        <f>IF(MU_390_Domestic!HK57="",0,MU_390_Domestic!HK57)</f>
        <v>0</v>
      </c>
      <c r="HL57" s="11">
        <f>IF(MU_390_Domestic!HL57="",0,MU_390_Domestic!HL57)</f>
        <v>0</v>
      </c>
      <c r="HM57" s="11">
        <f>IF(MU_390_Domestic!HM57="",0,MU_390_Domestic!HM57)</f>
        <v>0</v>
      </c>
      <c r="HN57" s="11">
        <f>IF(MU_390_Domestic!HN57="",0,MU_390_Domestic!HN57)</f>
        <v>0</v>
      </c>
      <c r="HO57" s="11">
        <f>IF(MU_390_Domestic!HO57="",0,MU_390_Domestic!HO57)</f>
        <v>0</v>
      </c>
      <c r="HP57" s="11">
        <f>IF(MU_390_Domestic!HP57="",0,MU_390_Domestic!HP57)</f>
        <v>0</v>
      </c>
      <c r="HQ57" s="11">
        <f>IF(MU_390_Domestic!HQ57="",0,MU_390_Domestic!HQ57)</f>
        <v>0</v>
      </c>
      <c r="HR57" s="11">
        <f>IF(MU_390_Domestic!HR57="",0,MU_390_Domestic!HR57)</f>
        <v>0</v>
      </c>
      <c r="HS57" s="11">
        <f>IF(MU_390_Domestic!HS57="",0,MU_390_Domestic!HS57)</f>
        <v>0</v>
      </c>
      <c r="HT57" s="11">
        <f>IF(MU_390_Domestic!HT57="",0,MU_390_Domestic!HT57)</f>
        <v>0</v>
      </c>
      <c r="HU57" s="11">
        <f>IF(MU_390_Domestic!HU57="",0,MU_390_Domestic!HU57)</f>
        <v>0</v>
      </c>
      <c r="HV57" s="11">
        <f>IF(MU_390_Domestic!HV57="",0,MU_390_Domestic!HV57)</f>
        <v>0</v>
      </c>
      <c r="HW57" s="11">
        <f>IF(MU_390_Domestic!HW57="",0,MU_390_Domestic!HW57)</f>
        <v>0</v>
      </c>
      <c r="HX57" s="11">
        <f>IF(MU_390_Domestic!HX57="",0,MU_390_Domestic!HX57)</f>
        <v>0</v>
      </c>
      <c r="HY57" s="11">
        <f>IF(MU_390_Domestic!HY57="",0,MU_390_Domestic!HY57)</f>
        <v>0</v>
      </c>
      <c r="HZ57" s="11">
        <f>IF(MU_390_Domestic!HZ57="",0,MU_390_Domestic!HZ57)</f>
        <v>0</v>
      </c>
      <c r="IA57" s="11">
        <f>IF(MU_390_Domestic!IA57="",0,MU_390_Domestic!IA57)</f>
        <v>0</v>
      </c>
      <c r="IB57" s="11">
        <f>IF(MU_390_Domestic!IB57="",0,MU_390_Domestic!IB57)</f>
        <v>0</v>
      </c>
      <c r="IC57" s="11">
        <f>IF(MU_390_Domestic!IC57="",0,MU_390_Domestic!IC57)</f>
        <v>0</v>
      </c>
      <c r="ID57" s="11">
        <f>IF(MU_390_Domestic!ID57="",0,MU_390_Domestic!ID57)</f>
        <v>0</v>
      </c>
      <c r="IE57" s="11">
        <f>IF(MU_390_Domestic!IE57="",0,MU_390_Domestic!IE57)</f>
        <v>0</v>
      </c>
      <c r="IF57" s="11">
        <f>IF(MU_390_Domestic!IF57="",0,MU_390_Domestic!IF57)</f>
        <v>0</v>
      </c>
      <c r="IG57" s="11">
        <f>IF(MU_390_Domestic!IG57="",0,MU_390_Domestic!IG57)</f>
        <v>0</v>
      </c>
      <c r="IH57" s="11">
        <f>IF(MU_390_Domestic!IH57="",0,MU_390_Domestic!IH57)</f>
        <v>0</v>
      </c>
      <c r="II57" s="11">
        <f>IF(MU_390_Domestic!II57="",0,MU_390_Domestic!II57)</f>
        <v>0</v>
      </c>
      <c r="IJ57" s="11">
        <f>IF(MU_390_Domestic!IJ57="",0,MU_390_Domestic!IJ57)</f>
        <v>0</v>
      </c>
      <c r="IK57" s="11">
        <f>IF(MU_390_Domestic!IK57="",0,MU_390_Domestic!IK57)</f>
        <v>0</v>
      </c>
      <c r="IL57" s="11">
        <f>IF(MU_390_Domestic!IL57="",0,MU_390_Domestic!IL57)</f>
        <v>0</v>
      </c>
      <c r="IM57" s="11">
        <f>IF(MU_390_Domestic!IM57="",0,MU_390_Domestic!IM57)</f>
        <v>0</v>
      </c>
      <c r="IN57" s="11">
        <f>IF(MU_390_Domestic!IN57="",0,MU_390_Domestic!IN57)</f>
        <v>0</v>
      </c>
      <c r="IO57" s="11">
        <f>IF(MU_390_Domestic!IO57="",0,MU_390_Domestic!IO57)</f>
        <v>0</v>
      </c>
      <c r="IP57" s="11">
        <f>IF(MU_390_Domestic!IP57="",0,MU_390_Domestic!IP57)</f>
        <v>0</v>
      </c>
      <c r="IQ57" s="11">
        <f>IF(MU_390_Domestic!IQ57="",0,MU_390_Domestic!IQ57)</f>
        <v>0</v>
      </c>
      <c r="IR57" s="11">
        <f>IF(MU_390_Domestic!IR57="",0,MU_390_Domestic!IR57)</f>
        <v>0</v>
      </c>
      <c r="IS57" s="11">
        <f>IF(MU_390_Domestic!IS57="",0,MU_390_Domestic!IS57)</f>
        <v>0</v>
      </c>
      <c r="IT57" s="11">
        <f>IF(MU_390_Domestic!IT57="",0,MU_390_Domestic!IT57)</f>
        <v>0</v>
      </c>
      <c r="IU57" s="11">
        <f>IF(MU_390_Domestic!IU57="",0,MU_390_Domestic!IU57)</f>
        <v>0</v>
      </c>
      <c r="IV57" s="11">
        <f>IF(MU_390_Domestic!IV57="",0,MU_390_Domestic!IV57)</f>
        <v>0</v>
      </c>
      <c r="IW57" s="11">
        <f>IF(MU_390_Domestic!IW57="",0,MU_390_Domestic!IW57)</f>
        <v>0</v>
      </c>
      <c r="IX57" s="11">
        <f>IF(MU_390_Domestic!IX57="",0,MU_390_Domestic!IX57)</f>
        <v>0</v>
      </c>
      <c r="IY57" s="11">
        <f>IF(MU_390_Domestic!IY57="",0,MU_390_Domestic!IY57)</f>
        <v>0</v>
      </c>
      <c r="IZ57" s="11">
        <f>IF(MU_390_Domestic!IZ57="",0,MU_390_Domestic!IZ57)</f>
        <v>0</v>
      </c>
      <c r="JA57" s="11">
        <f>IF(MU_390_Domestic!JA57="",0,MU_390_Domestic!JA57)</f>
        <v>0</v>
      </c>
      <c r="JB57" s="11">
        <f>IF(MU_390_Domestic!JB57="",0,MU_390_Domestic!JB57)</f>
        <v>0</v>
      </c>
      <c r="JC57" s="11">
        <f>IF(MU_390_Domestic!JC57="",0,MU_390_Domestic!JC57)</f>
        <v>0</v>
      </c>
      <c r="JD57" s="11">
        <f>IF(MU_390_Domestic!JD57="",0,MU_390_Domestic!JD57)</f>
        <v>0</v>
      </c>
      <c r="JE57" s="11">
        <f>IF(MU_390_Domestic!JE57="",0,MU_390_Domestic!JE57)</f>
        <v>0</v>
      </c>
      <c r="JF57" s="11">
        <f>IF(MU_390_Domestic!JF57="",0,MU_390_Domestic!JF57)</f>
        <v>0</v>
      </c>
      <c r="JG57" s="11">
        <f>IF(MU_390_Domestic!JG57="",0,MU_390_Domestic!JG57)</f>
        <v>0</v>
      </c>
      <c r="JH57" s="11">
        <f>IF(MU_390_Domestic!JH57="",0,MU_390_Domestic!JH57)</f>
        <v>0</v>
      </c>
      <c r="JI57" s="11">
        <f>IF(MU_390_Domestic!JI57="",0,MU_390_Domestic!JI57)</f>
        <v>0</v>
      </c>
      <c r="JJ57" s="11">
        <f>IF(MU_390_Domestic!JJ57="",0,MU_390_Domestic!JJ57)</f>
        <v>0</v>
      </c>
      <c r="JK57" s="11">
        <f>IF(MU_390_Domestic!JK57="",0,MU_390_Domestic!JK57)</f>
        <v>0</v>
      </c>
      <c r="JL57" s="11">
        <f>IF(MU_390_Domestic!JL57="",0,MU_390_Domestic!JL57)</f>
        <v>0</v>
      </c>
      <c r="JM57" s="11">
        <f>IF(MU_390_Domestic!JM57="",0,MU_390_Domestic!JM57)</f>
        <v>0</v>
      </c>
      <c r="JN57" s="11">
        <f>IF(MU_390_Domestic!JN57="",0,MU_390_Domestic!JN57)</f>
        <v>0</v>
      </c>
      <c r="JO57" s="11">
        <f>IF(MU_390_Domestic!JO57="",0,MU_390_Domestic!JO57)</f>
        <v>0</v>
      </c>
      <c r="JP57" s="11">
        <f>IF(MU_390_Domestic!JP57="",0,MU_390_Domestic!JP57)</f>
        <v>0</v>
      </c>
      <c r="JQ57" s="11">
        <f>IF(MU_390_Domestic!JQ57="",0,MU_390_Domestic!JQ57)</f>
        <v>0</v>
      </c>
      <c r="JR57" s="11">
        <f>IF(MU_390_Domestic!JR57="",0,MU_390_Domestic!JR57)</f>
        <v>0</v>
      </c>
      <c r="JS57" s="11">
        <f>IF(MU_390_Domestic!JS57="",0,MU_390_Domestic!JS57)</f>
        <v>0</v>
      </c>
      <c r="JT57" s="11">
        <f>IF(MU_390_Domestic!JT57="",0,MU_390_Domestic!JT57)</f>
        <v>0</v>
      </c>
      <c r="JU57" s="11">
        <f>IF(MU_390_Domestic!JU57="",0,MU_390_Domestic!JU57)</f>
        <v>0</v>
      </c>
      <c r="JV57" s="11">
        <f>IF(MU_390_Domestic!JV57="",0,MU_390_Domestic!JV57)</f>
        <v>0</v>
      </c>
      <c r="JW57" s="11">
        <f>IF(MU_390_Domestic!JW57="",0,MU_390_Domestic!JW57)</f>
        <v>0</v>
      </c>
      <c r="JX57" s="11">
        <f>IF(MU_390_Domestic!JX57="",0,MU_390_Domestic!JX57)</f>
        <v>0</v>
      </c>
      <c r="JY57" s="11">
        <f>IF(MU_390_Domestic!JY57="",0,MU_390_Domestic!JY57)</f>
        <v>0</v>
      </c>
      <c r="JZ57" s="11">
        <f>IF(MU_390_Domestic!JZ57="",0,MU_390_Domestic!JZ57)</f>
        <v>0</v>
      </c>
      <c r="KA57" s="11">
        <f>IF(MU_390_Domestic!KA57="",0,MU_390_Domestic!KA57)</f>
        <v>0</v>
      </c>
      <c r="KB57" s="11">
        <f>IF(MU_390_Domestic!KB57="",0,MU_390_Domestic!KB57)</f>
        <v>0</v>
      </c>
      <c r="KC57" s="11">
        <f>IF(MU_390_Domestic!KC57="",0,MU_390_Domestic!KC57)</f>
        <v>0</v>
      </c>
      <c r="KD57" s="11">
        <f>IF(MU_390_Domestic!KD57="",0,MU_390_Domestic!KD57)</f>
        <v>0</v>
      </c>
      <c r="KE57" s="11">
        <f>IF(MU_390_Domestic!KE57="",0,MU_390_Domestic!KE57)</f>
        <v>0</v>
      </c>
      <c r="KF57" s="11">
        <f>IF(MU_390_Domestic!KF57="",0,MU_390_Domestic!KF57)</f>
        <v>0</v>
      </c>
      <c r="KG57" s="11">
        <f>IF(MU_390_Domestic!KG57="",0,MU_390_Domestic!KG57)</f>
        <v>0</v>
      </c>
      <c r="KH57" s="11">
        <f>IF(MU_390_Domestic!KH57="",0,MU_390_Domestic!KH57)</f>
        <v>0</v>
      </c>
      <c r="KI57" s="11">
        <f>IF(MU_390_Domestic!KI57="",0,MU_390_Domestic!KI57)</f>
        <v>0</v>
      </c>
      <c r="KJ57" s="11">
        <f>IF(MU_390_Domestic!KJ57="",0,MU_390_Domestic!KJ57)</f>
        <v>0</v>
      </c>
      <c r="KK57" s="11">
        <f>IF(MU_390_Domestic!KK57="",0,MU_390_Domestic!KK57)</f>
        <v>0</v>
      </c>
      <c r="KL57" s="11">
        <f>IF(MU_390_Domestic!KL57="",0,MU_390_Domestic!KL57)</f>
        <v>0</v>
      </c>
      <c r="KM57" s="11">
        <f>IF(MU_390_Domestic!KM57="",0,MU_390_Domestic!KM57)</f>
        <v>0</v>
      </c>
      <c r="KN57" s="11">
        <f>IF(MU_390_Domestic!KN57="",0,MU_390_Domestic!KN57)</f>
        <v>0</v>
      </c>
      <c r="KO57" s="11">
        <f>IF(MU_390_Domestic!KO57="",0,MU_390_Domestic!KO57)</f>
        <v>0</v>
      </c>
      <c r="KP57" s="11">
        <f>IF(MU_390_Domestic!KP57="",0,MU_390_Domestic!KP57)</f>
        <v>0</v>
      </c>
      <c r="KQ57" s="11">
        <f>IF(MU_390_Domestic!KQ57="",0,MU_390_Domestic!KQ57)</f>
        <v>0</v>
      </c>
      <c r="KR57" s="11">
        <f>IF(MU_390_Domestic!KR57="",0,MU_390_Domestic!KR57)</f>
        <v>0</v>
      </c>
      <c r="KS57" s="11">
        <f>IF(MU_390_Domestic!KS57="",0,MU_390_Domestic!KS57)</f>
        <v>0</v>
      </c>
      <c r="KT57" s="11">
        <f>IF(MU_390_Domestic!KT57="",0,MU_390_Domestic!KT57)</f>
        <v>0</v>
      </c>
      <c r="KU57" s="11">
        <f>IF(MU_390_Domestic!KU57="",0,MU_390_Domestic!KU57)</f>
        <v>0</v>
      </c>
      <c r="KV57" s="11">
        <f>IF(MU_390_Domestic!KV57="",0,MU_390_Domestic!KV57)</f>
        <v>0</v>
      </c>
      <c r="KW57" s="11">
        <f>IF(MU_390_Domestic!KW57="",0,MU_390_Domestic!KW57)</f>
        <v>0</v>
      </c>
      <c r="KX57" s="11">
        <f>IF(MU_390_Domestic!KX57="",0,MU_390_Domestic!KX57)</f>
        <v>0</v>
      </c>
      <c r="KY57" s="11">
        <f>IF(MU_390_Domestic!KY57="",0,MU_390_Domestic!KY57)</f>
        <v>0</v>
      </c>
      <c r="KZ57" s="11">
        <f>IF(MU_390_Domestic!KZ57="",0,MU_390_Domestic!KZ57)</f>
        <v>0</v>
      </c>
      <c r="LA57" s="11">
        <f>IF(MU_390_Domestic!LA57="",0,MU_390_Domestic!LA57)</f>
        <v>0</v>
      </c>
      <c r="LB57" s="11">
        <f>IF(MU_390_Domestic!LB57="",0,MU_390_Domestic!LB57)</f>
        <v>0</v>
      </c>
      <c r="LC57" s="11">
        <f>IF(MU_390_Domestic!LC57="",0,MU_390_Domestic!LC57)</f>
        <v>0</v>
      </c>
      <c r="LD57" s="11">
        <f>IF(MU_390_Domestic!LD57="",0,MU_390_Domestic!LD57)</f>
        <v>0</v>
      </c>
      <c r="LE57" s="11">
        <f>IF(MU_390_Domestic!LE57="",0,MU_390_Domestic!LE57)</f>
        <v>0</v>
      </c>
      <c r="LF57" s="11">
        <f>IF(MU_390_Domestic!LF57="",0,MU_390_Domestic!LF57)</f>
        <v>0</v>
      </c>
      <c r="LG57" s="11">
        <f>IF(MU_390_Domestic!LG57="",0,MU_390_Domestic!LG57)</f>
        <v>0</v>
      </c>
      <c r="LH57" s="11">
        <f>IF(MU_390_Domestic!LH57="",0,MU_390_Domestic!LH57)</f>
        <v>0</v>
      </c>
      <c r="LI57" s="11">
        <f>IF(MU_390_Domestic!LI57="",0,MU_390_Domestic!LI57)</f>
        <v>0</v>
      </c>
      <c r="LJ57" s="11">
        <f>IF(MU_390_Domestic!LJ57="",0,MU_390_Domestic!LJ57)</f>
        <v>0</v>
      </c>
      <c r="LK57" s="11">
        <f>IF(MU_390_Domestic!LK57="",0,MU_390_Domestic!LK57)</f>
        <v>0</v>
      </c>
      <c r="LL57" s="11">
        <f>IF(MU_390_Domestic!LL57="",0,MU_390_Domestic!LL57)</f>
        <v>0</v>
      </c>
      <c r="LM57" s="11">
        <f>IF(MU_390_Domestic!LM57="",0,MU_390_Domestic!LM57)</f>
        <v>0</v>
      </c>
      <c r="LN57" s="11">
        <f>IF(MU_390_Domestic!LN57="",0,MU_390_Domestic!LN57)</f>
        <v>0</v>
      </c>
      <c r="LO57" s="11">
        <f>IF(MU_390_Domestic!LO57="",0,MU_390_Domestic!LO57)</f>
        <v>0</v>
      </c>
      <c r="LP57" s="11">
        <f>IF(MU_390_Domestic!LP57="",0,MU_390_Domestic!LP57)</f>
        <v>0</v>
      </c>
      <c r="LQ57" s="11">
        <f>IF(MU_390_Domestic!LQ57="",0,MU_390_Domestic!LQ57)</f>
        <v>0</v>
      </c>
      <c r="LR57" s="11">
        <f>IF(MU_390_Domestic!LR57="",0,MU_390_Domestic!LR57)</f>
        <v>0</v>
      </c>
      <c r="LS57" s="11">
        <f>IF(MU_390_Domestic!LS57="",0,MU_390_Domestic!LS57)</f>
        <v>0</v>
      </c>
      <c r="LT57" s="11">
        <f>IF(MU_390_Domestic!LT57="",0,MU_390_Domestic!LT57)</f>
        <v>0</v>
      </c>
      <c r="LU57" s="11">
        <f>IF(MU_390_Domestic!LU57="",0,MU_390_Domestic!LU57)</f>
        <v>0</v>
      </c>
      <c r="LV57" s="11">
        <f>IF(MU_390_Domestic!LV57="",0,MU_390_Domestic!LV57)</f>
        <v>0</v>
      </c>
      <c r="LW57" s="11">
        <f>IF(MU_390_Domestic!LW57="",0,MU_390_Domestic!LW57)</f>
        <v>0</v>
      </c>
      <c r="LX57" s="11">
        <f>IF(MU_390_Domestic!LX57="",0,MU_390_Domestic!LX57)</f>
        <v>0</v>
      </c>
      <c r="LY57" s="11">
        <f>IF(MU_390_Domestic!LY57="",0,MU_390_Domestic!LY57)</f>
        <v>0</v>
      </c>
      <c r="LZ57" s="11">
        <f>IF(MU_390_Domestic!LZ57="",0,MU_390_Domestic!LZ57)</f>
        <v>0</v>
      </c>
      <c r="MA57" s="11">
        <f>IF(MU_390_Domestic!MA57="",0,MU_390_Domestic!MA57)</f>
        <v>0</v>
      </c>
      <c r="MB57" s="11">
        <f>IF(MU_390_Domestic!MB57="",0,MU_390_Domestic!MB57)</f>
        <v>0</v>
      </c>
      <c r="MC57" s="11">
        <f>IF(MU_390_Domestic!MC57="",0,MU_390_Domestic!MC57)</f>
        <v>0</v>
      </c>
      <c r="MD57" s="11">
        <f>IF(MU_390_Domestic!MD57="",0,MU_390_Domestic!MD57)</f>
        <v>0</v>
      </c>
      <c r="ME57" s="11">
        <f>IF(MU_390_Domestic!ME57="",0,MU_390_Domestic!ME57)</f>
        <v>0</v>
      </c>
      <c r="MF57" s="11">
        <f>IF(MU_390_Domestic!MF57="",0,MU_390_Domestic!MF57)</f>
        <v>0</v>
      </c>
      <c r="MG57" s="11">
        <f>IF(MU_390_Domestic!MG57="",0,MU_390_Domestic!MG57)</f>
        <v>0</v>
      </c>
      <c r="MH57" s="11">
        <f>IF(MU_390_Domestic!MH57="",0,MU_390_Domestic!MH57)</f>
        <v>0</v>
      </c>
      <c r="MI57" s="11">
        <f>IF(MU_390_Domestic!MI57="",0,MU_390_Domestic!MI57)</f>
        <v>0</v>
      </c>
      <c r="MJ57" s="11">
        <f>IF(MU_390_Domestic!MJ57="",0,MU_390_Domestic!MJ57)</f>
        <v>0</v>
      </c>
      <c r="MK57" s="11">
        <f>IF(MU_390_Domestic!MK57="",0,MU_390_Domestic!MK57)</f>
        <v>0</v>
      </c>
      <c r="ML57" s="11">
        <f>IF(MU_390_Domestic!ML57="",0,MU_390_Domestic!ML57)</f>
        <v>0</v>
      </c>
      <c r="MM57" s="11">
        <f>IF(MU_390_Domestic!MM57="",0,MU_390_Domestic!MM57)</f>
        <v>0</v>
      </c>
      <c r="MN57" s="11">
        <f>IF(MU_390_Domestic!MN57="",0,MU_390_Domestic!MN57)</f>
        <v>0</v>
      </c>
      <c r="MO57" s="11">
        <f>IF(MU_390_Domestic!MO57="",0,MU_390_Domestic!MO57)</f>
        <v>0</v>
      </c>
      <c r="MP57" s="11">
        <f>IF(MU_390_Domestic!MP57="",0,MU_390_Domestic!MP57)</f>
        <v>0</v>
      </c>
      <c r="MQ57" s="11">
        <f>IF(MU_390_Domestic!MQ57="",0,MU_390_Domestic!MQ57)</f>
        <v>0</v>
      </c>
      <c r="MR57" s="11">
        <f>IF(MU_390_Domestic!MR57="",0,MU_390_Domestic!MR57)</f>
        <v>0</v>
      </c>
      <c r="MS57" s="11">
        <f>IF(MU_390_Domestic!MS57="",0,MU_390_Domestic!MS57)</f>
        <v>0</v>
      </c>
      <c r="MT57" s="11">
        <f>IF(MU_390_Domestic!MT57="",0,MU_390_Domestic!MT57)</f>
        <v>0</v>
      </c>
      <c r="MU57" s="11">
        <f>IF(MU_390_Domestic!MU57="",0,MU_390_Domestic!MU57)</f>
        <v>0</v>
      </c>
      <c r="MV57" s="11">
        <f>IF(MU_390_Domestic!MV57="",0,MU_390_Domestic!MV57)</f>
        <v>0</v>
      </c>
      <c r="MW57" s="11">
        <f>IF(MU_390_Domestic!MW57="",0,MU_390_Domestic!MW57)</f>
        <v>0</v>
      </c>
      <c r="MX57" s="11">
        <f>IF(MU_390_Domestic!MX57="",0,MU_390_Domestic!MX57)</f>
        <v>0</v>
      </c>
      <c r="MY57" s="11">
        <f>IF(MU_390_Domestic!MY57="",0,MU_390_Domestic!MY57)</f>
        <v>0</v>
      </c>
      <c r="MZ57" s="11">
        <f>IF(MU_390_Domestic!MZ57="",0,MU_390_Domestic!MZ57)</f>
        <v>0</v>
      </c>
      <c r="NA57" s="11">
        <f>IF(MU_390_Domestic!NA57="",0,MU_390_Domestic!NA57)</f>
        <v>0</v>
      </c>
      <c r="NB57" s="11">
        <f>IF(MU_390_Domestic!NB57="",0,MU_390_Domestic!NB57)</f>
        <v>0</v>
      </c>
      <c r="NC57" s="11">
        <f>IF(MU_390_Domestic!NC57="",0,MU_390_Domestic!NC57)</f>
        <v>0</v>
      </c>
      <c r="ND57" s="11">
        <f>IF(MU_390_Domestic!ND57="",0,MU_390_Domestic!ND57)</f>
        <v>0</v>
      </c>
      <c r="NE57" s="11">
        <f>IF(MU_390_Domestic!NE57="",0,MU_390_Domestic!NE57)</f>
        <v>0</v>
      </c>
      <c r="NF57" s="11">
        <f>IF(MU_390_Domestic!NF57="",0,MU_390_Domestic!NF57)</f>
        <v>0</v>
      </c>
      <c r="NG57" s="11">
        <f>IF(MU_390_Domestic!NG57="",0,MU_390_Domestic!NG57)</f>
        <v>0</v>
      </c>
      <c r="NH57" s="11">
        <f>IF(MU_390_Domestic!NH57="",0,MU_390_Domestic!NH57)</f>
        <v>0</v>
      </c>
      <c r="NI57" s="11">
        <f>IF(MU_390_Domestic!NI57="",0,MU_390_Domestic!NI57)</f>
        <v>0</v>
      </c>
      <c r="NJ57" s="11">
        <f>IF(MU_390_Domestic!NJ57="",0,MU_390_Domestic!NJ57)</f>
        <v>0</v>
      </c>
      <c r="NK57" s="11">
        <f>IF(MU_390_Domestic!NK57="",0,MU_390_Domestic!NK57)</f>
        <v>0</v>
      </c>
      <c r="NL57" s="11">
        <f>IF(MU_390_Domestic!NL57="",0,MU_390_Domestic!NL57)</f>
        <v>0</v>
      </c>
      <c r="NM57" s="11">
        <f>IF(MU_390_Domestic!NM57="",0,MU_390_Domestic!NM57)</f>
        <v>0</v>
      </c>
      <c r="NN57" s="11">
        <f>IF(MU_390_Domestic!NN57="",0,MU_390_Domestic!NN57)</f>
        <v>0</v>
      </c>
      <c r="NO57" s="11">
        <f>IF(MU_390_Domestic!NO57="",0,MU_390_Domestic!NO57)</f>
        <v>0</v>
      </c>
      <c r="NP57" s="11">
        <f>IF(MU_390_Domestic!NP57="",0,MU_390_Domestic!NP57)</f>
        <v>0</v>
      </c>
      <c r="NQ57" s="11">
        <f>IF(MU_390_Domestic!NQ57="",0,MU_390_Domestic!NQ57)</f>
        <v>0</v>
      </c>
      <c r="NR57" s="11">
        <f>IF(MU_390_Domestic!NR57="",0,MU_390_Domestic!NR57)</f>
        <v>0</v>
      </c>
      <c r="NS57" s="11">
        <f>IF(MU_390_Domestic!NS57="",0,MU_390_Domestic!NS57)</f>
        <v>0</v>
      </c>
      <c r="NT57" s="11">
        <f>IF(MU_390_Domestic!NT57="",0,MU_390_Domestic!NT57)</f>
        <v>0</v>
      </c>
      <c r="NU57" s="11">
        <f>IF(MU_390_Domestic!NU57="",0,MU_390_Domestic!NU57)</f>
        <v>0</v>
      </c>
      <c r="NV57" s="11">
        <f>IF(MU_390_Domestic!NV57="",0,MU_390_Domestic!NV57)</f>
        <v>0</v>
      </c>
      <c r="NW57" s="11">
        <f>IF(MU_390_Domestic!NW57="",0,MU_390_Domestic!NW57)</f>
        <v>0</v>
      </c>
      <c r="NX57" s="11">
        <f>IF(MU_390_Domestic!NX57="",0,MU_390_Domestic!NX57)</f>
        <v>0</v>
      </c>
      <c r="NY57" s="11">
        <f>IF(MU_390_Domestic!NY57="",0,MU_390_Domestic!NY57)</f>
        <v>0</v>
      </c>
      <c r="NZ57" s="11">
        <f>IF(MU_390_Domestic!NZ57="",0,MU_390_Domestic!NZ57)</f>
        <v>0</v>
      </c>
      <c r="OA57" s="11">
        <f>IF(MU_390_Domestic!OA57="",0,MU_390_Domestic!OA57)</f>
        <v>0</v>
      </c>
      <c r="OB57" s="11">
        <f>IF(MU_390_Domestic!OB57="",0,MU_390_Domestic!OB57)</f>
        <v>0</v>
      </c>
      <c r="OC57" s="13">
        <f t="shared" si="3"/>
        <v>42210000</v>
      </c>
      <c r="OD57" s="11">
        <f>W_DirectConsumption_Total!E57</f>
        <v>0</v>
      </c>
      <c r="OE57" s="11">
        <f t="shared" si="1"/>
        <v>42210000</v>
      </c>
      <c r="OG57" s="11">
        <f t="shared" si="2"/>
        <v>-42210000</v>
      </c>
    </row>
    <row r="58" spans="1:397">
      <c r="A58" s="9" t="s">
        <v>858</v>
      </c>
      <c r="B58" s="9" t="s">
        <v>859</v>
      </c>
      <c r="C58" s="11">
        <f>IF(MU_390_Domestic!C58="",0,MU_390_Domestic!C58)</f>
        <v>0</v>
      </c>
      <c r="D58" s="11">
        <f>IF(MU_390_Domestic!D58="",0,MU_390_Domestic!D58)</f>
        <v>0</v>
      </c>
      <c r="E58" s="11">
        <f>IF(MU_390_Domestic!E58="",0,MU_390_Domestic!E58)</f>
        <v>0</v>
      </c>
      <c r="F58" s="11">
        <f>IF(MU_390_Domestic!F58="",0,MU_390_Domestic!F58)</f>
        <v>0</v>
      </c>
      <c r="G58" s="11">
        <f>IF(MU_390_Domestic!G58="",0,MU_390_Domestic!G58)</f>
        <v>0</v>
      </c>
      <c r="H58" s="11">
        <f>IF(MU_390_Domestic!H58="",0,MU_390_Domestic!H58)</f>
        <v>0</v>
      </c>
      <c r="I58" s="11">
        <f>IF(MU_390_Domestic!I58="",0,MU_390_Domestic!I58)</f>
        <v>0</v>
      </c>
      <c r="J58" s="11">
        <f>IF(MU_390_Domestic!J58="",0,MU_390_Domestic!J58)</f>
        <v>0</v>
      </c>
      <c r="K58" s="11">
        <f>IF(MU_390_Domestic!K58="",0,MU_390_Domestic!K58)</f>
        <v>0</v>
      </c>
      <c r="L58" s="11">
        <f>IF(MU_390_Domestic!L58="",0,MU_390_Domestic!L58)</f>
        <v>0</v>
      </c>
      <c r="M58" s="11">
        <f>IF(MU_390_Domestic!M58="",0,MU_390_Domestic!M58)</f>
        <v>0</v>
      </c>
      <c r="N58" s="11">
        <f>IF(MU_390_Domestic!N58="",0,MU_390_Domestic!N58)</f>
        <v>0</v>
      </c>
      <c r="O58" s="11">
        <f>IF(MU_390_Domestic!O58="",0,MU_390_Domestic!O58)</f>
        <v>0</v>
      </c>
      <c r="P58" s="11">
        <f>IF(MU_390_Domestic!P58="",0,MU_390_Domestic!P58)</f>
        <v>0</v>
      </c>
      <c r="Q58" s="11">
        <f>IF(MU_390_Domestic!Q58="",0,MU_390_Domestic!Q58)</f>
        <v>0</v>
      </c>
      <c r="R58" s="11">
        <f>IF(MU_390_Domestic!R58="",0,MU_390_Domestic!R58)</f>
        <v>0</v>
      </c>
      <c r="S58" s="11">
        <f>IF(MU_390_Domestic!S58="",0,MU_390_Domestic!S58)</f>
        <v>0</v>
      </c>
      <c r="T58" s="11">
        <f>IF(MU_390_Domestic!T58="",0,MU_390_Domestic!T58)</f>
        <v>0</v>
      </c>
      <c r="U58" s="11">
        <f>IF(MU_390_Domestic!U58="",0,MU_390_Domestic!U58)</f>
        <v>0</v>
      </c>
      <c r="V58" s="11">
        <f>IF(MU_390_Domestic!V58="",0,MU_390_Domestic!V58)</f>
        <v>0</v>
      </c>
      <c r="W58" s="11">
        <f>IF(MU_390_Domestic!W58="",0,MU_390_Domestic!W58)</f>
        <v>0</v>
      </c>
      <c r="X58" s="11">
        <f>IF(MU_390_Domestic!X58="",0,MU_390_Domestic!X58)</f>
        <v>0</v>
      </c>
      <c r="Y58" s="11">
        <f>IF(MU_390_Domestic!Y58="",0,MU_390_Domestic!Y58)</f>
        <v>0</v>
      </c>
      <c r="Z58" s="11">
        <f>IF(MU_390_Domestic!Z58="",0,MU_390_Domestic!Z58)</f>
        <v>0</v>
      </c>
      <c r="AA58" s="11">
        <f>IF(MU_390_Domestic!AA58="",0,MU_390_Domestic!AA58)</f>
        <v>0</v>
      </c>
      <c r="AB58" s="11">
        <f>IF(MU_390_Domestic!AB58="",0,MU_390_Domestic!AB58)</f>
        <v>0</v>
      </c>
      <c r="AC58" s="11">
        <f>IF(MU_390_Domestic!AC58="",0,MU_390_Domestic!AC58)</f>
        <v>0</v>
      </c>
      <c r="AD58" s="11">
        <f>IF(MU_390_Domestic!AD58="",0,MU_390_Domestic!AD58)</f>
        <v>0</v>
      </c>
      <c r="AE58" s="11">
        <f>IF(MU_390_Domestic!AE58="",0,MU_390_Domestic!AE58)</f>
        <v>0</v>
      </c>
      <c r="AF58" s="11">
        <f>IF(MU_390_Domestic!AF58="",0,MU_390_Domestic!AF58)</f>
        <v>0</v>
      </c>
      <c r="AG58" s="11">
        <f>IF(MU_390_Domestic!AG58="",0,MU_390_Domestic!AG58)</f>
        <v>0</v>
      </c>
      <c r="AH58" s="11">
        <f>IF(MU_390_Domestic!AH58="",0,MU_390_Domestic!AH58)</f>
        <v>0</v>
      </c>
      <c r="AI58" s="11">
        <f>IF(MU_390_Domestic!AI58="",0,MU_390_Domestic!AI58)</f>
        <v>0</v>
      </c>
      <c r="AJ58" s="11">
        <f>IF(MU_390_Domestic!AJ58="",0,MU_390_Domestic!AJ58)</f>
        <v>0</v>
      </c>
      <c r="AK58" s="11">
        <f>IF(MU_390_Domestic!AK58="",0,MU_390_Domestic!AK58)</f>
        <v>0</v>
      </c>
      <c r="AL58" s="11">
        <f>IF(MU_390_Domestic!AL58="",0,MU_390_Domestic!AL58)</f>
        <v>0</v>
      </c>
      <c r="AM58" s="11">
        <f>IF(MU_390_Domestic!AM58="",0,MU_390_Domestic!AM58)</f>
        <v>0</v>
      </c>
      <c r="AN58" s="11">
        <f>IF(MU_390_Domestic!AN58="",0,MU_390_Domestic!AN58)</f>
        <v>0</v>
      </c>
      <c r="AO58" s="11">
        <f>IF(MU_390_Domestic!AO58="",0,MU_390_Domestic!AO58)</f>
        <v>0</v>
      </c>
      <c r="AP58" s="11">
        <f>IF(MU_390_Domestic!AP58="",0,MU_390_Domestic!AP58)</f>
        <v>0</v>
      </c>
      <c r="AQ58" s="11">
        <f>IF(MU_390_Domestic!AQ58="",0,MU_390_Domestic!AQ58)</f>
        <v>0</v>
      </c>
      <c r="AR58" s="11">
        <f>IF(MU_390_Domestic!AR58="",0,MU_390_Domestic!AR58)</f>
        <v>0</v>
      </c>
      <c r="AS58" s="11">
        <f>IF(MU_390_Domestic!AS58="",0,MU_390_Domestic!AS58)</f>
        <v>0</v>
      </c>
      <c r="AT58" s="11">
        <f>IF(MU_390_Domestic!AT58="",0,MU_390_Domestic!AT58)</f>
        <v>0</v>
      </c>
      <c r="AU58" s="11">
        <f>IF(MU_390_Domestic!AU58="",0,MU_390_Domestic!AU58)</f>
        <v>0</v>
      </c>
      <c r="AV58" s="11">
        <f>IF(MU_390_Domestic!AV58="",0,MU_390_Domestic!AV58)</f>
        <v>0</v>
      </c>
      <c r="AW58" s="11">
        <f>IF(MU_390_Domestic!AW58="",0,MU_390_Domestic!AW58)</f>
        <v>0</v>
      </c>
      <c r="AX58" s="11">
        <f>IF(MU_390_Domestic!AX58="",0,MU_390_Domestic!AX58)</f>
        <v>0</v>
      </c>
      <c r="AY58" s="11">
        <f>IF(MU_390_Domestic!AY58="",0,MU_390_Domestic!AY58)</f>
        <v>0</v>
      </c>
      <c r="AZ58" s="11">
        <f>IF(MU_390_Domestic!AZ58="",0,MU_390_Domestic!AZ58)</f>
        <v>0</v>
      </c>
      <c r="BA58" s="11">
        <f>IF(MU_390_Domestic!BA58="",0,MU_390_Domestic!BA58)</f>
        <v>0</v>
      </c>
      <c r="BB58" s="11">
        <f>IF(MU_390_Domestic!BB58="",0,MU_390_Domestic!BB58)</f>
        <v>0</v>
      </c>
      <c r="BC58" s="11">
        <f>IF(MU_390_Domestic!BC58="",0,MU_390_Domestic!BC58)</f>
        <v>0</v>
      </c>
      <c r="BD58" s="11">
        <f>IF(MU_390_Domestic!BD58="",0,MU_390_Domestic!BD58)</f>
        <v>0</v>
      </c>
      <c r="BE58" s="11">
        <f>IF(MU_390_Domestic!BE58="",0,MU_390_Domestic!BE58)</f>
        <v>357806.29227960913</v>
      </c>
      <c r="BF58" s="11">
        <f>IF(MU_390_Domestic!BF58="",0,MU_390_Domestic!BF58)</f>
        <v>14200934.178030711</v>
      </c>
      <c r="BG58" s="11">
        <f>IF(MU_390_Domestic!BG58="",0,MU_390_Domestic!BG58)</f>
        <v>0</v>
      </c>
      <c r="BH58" s="11">
        <f>IF(MU_390_Domestic!BH58="",0,MU_390_Domestic!BH58)</f>
        <v>82693.009771287441</v>
      </c>
      <c r="BI58" s="11">
        <f>IF(MU_390_Domestic!BI58="",0,MU_390_Domestic!BI58)</f>
        <v>0</v>
      </c>
      <c r="BJ58" s="11">
        <f>IF(MU_390_Domestic!BJ58="",0,MU_390_Domestic!BJ58)</f>
        <v>168566.51991839363</v>
      </c>
      <c r="BK58" s="11">
        <f>IF(MU_390_Domestic!BK58="",0,MU_390_Domestic!BK58)</f>
        <v>0</v>
      </c>
      <c r="BL58" s="11">
        <f>IF(MU_390_Domestic!BL58="",0,MU_390_Domestic!BL58)</f>
        <v>0</v>
      </c>
      <c r="BM58" s="11">
        <f>IF(MU_390_Domestic!BM58="",0,MU_390_Domestic!BM58)</f>
        <v>0</v>
      </c>
      <c r="BN58" s="11">
        <f>IF(MU_390_Domestic!BN58="",0,MU_390_Domestic!BN58)</f>
        <v>0</v>
      </c>
      <c r="BO58" s="11">
        <f>IF(MU_390_Domestic!BO58="",0,MU_390_Domestic!BO58)</f>
        <v>0</v>
      </c>
      <c r="BP58" s="11">
        <f>IF(MU_390_Domestic!BP58="",0,MU_390_Domestic!BP58)</f>
        <v>0</v>
      </c>
      <c r="BQ58" s="11">
        <f>IF(MU_390_Domestic!BQ58="",0,MU_390_Domestic!BQ58)</f>
        <v>0</v>
      </c>
      <c r="BR58" s="11">
        <f>IF(MU_390_Domestic!BR58="",0,MU_390_Domestic!BR58)</f>
        <v>0</v>
      </c>
      <c r="BS58" s="11">
        <f>IF(MU_390_Domestic!BS58="",0,MU_390_Domestic!BS58)</f>
        <v>0</v>
      </c>
      <c r="BT58" s="11">
        <f>IF(MU_390_Domestic!BT58="",0,MU_390_Domestic!BT58)</f>
        <v>0</v>
      </c>
      <c r="BU58" s="11">
        <f>IF(MU_390_Domestic!BU58="",0,MU_390_Domestic!BU58)</f>
        <v>0</v>
      </c>
      <c r="BV58" s="11">
        <f>IF(MU_390_Domestic!BV58="",0,MU_390_Domestic!BV58)</f>
        <v>0</v>
      </c>
      <c r="BW58" s="11">
        <f>IF(MU_390_Domestic!BW58="",0,MU_390_Domestic!BW58)</f>
        <v>0</v>
      </c>
      <c r="BX58" s="11">
        <f>IF(MU_390_Domestic!BX58="",0,MU_390_Domestic!BX58)</f>
        <v>0</v>
      </c>
      <c r="BY58" s="11">
        <f>IF(MU_390_Domestic!BY58="",0,MU_390_Domestic!BY58)</f>
        <v>0</v>
      </c>
      <c r="BZ58" s="11">
        <f>IF(MU_390_Domestic!BZ58="",0,MU_390_Domestic!BZ58)</f>
        <v>0</v>
      </c>
      <c r="CA58" s="11">
        <f>IF(MU_390_Domestic!CA58="",0,MU_390_Domestic!CA58)</f>
        <v>0</v>
      </c>
      <c r="CB58" s="11">
        <f>IF(MU_390_Domestic!CB58="",0,MU_390_Domestic!CB58)</f>
        <v>0</v>
      </c>
      <c r="CC58" s="11">
        <f>IF(MU_390_Domestic!CC58="",0,MU_390_Domestic!CC58)</f>
        <v>0</v>
      </c>
      <c r="CD58" s="11">
        <f>IF(MU_390_Domestic!CD58="",0,MU_390_Domestic!CD58)</f>
        <v>0</v>
      </c>
      <c r="CE58" s="11">
        <f>IF(MU_390_Domestic!CE58="",0,MU_390_Domestic!CE58)</f>
        <v>0</v>
      </c>
      <c r="CF58" s="11">
        <f>IF(MU_390_Domestic!CF58="",0,MU_390_Domestic!CF58)</f>
        <v>0</v>
      </c>
      <c r="CG58" s="11">
        <f>IF(MU_390_Domestic!CG58="",0,MU_390_Domestic!CG58)</f>
        <v>0</v>
      </c>
      <c r="CH58" s="11">
        <f>IF(MU_390_Domestic!CH58="",0,MU_390_Domestic!CH58)</f>
        <v>0</v>
      </c>
      <c r="CI58" s="11">
        <f>IF(MU_390_Domestic!CI58="",0,MU_390_Domestic!CI58)</f>
        <v>0</v>
      </c>
      <c r="CJ58" s="11">
        <f>IF(MU_390_Domestic!CJ58="",0,MU_390_Domestic!CJ58)</f>
        <v>0</v>
      </c>
      <c r="CK58" s="11">
        <f>IF(MU_390_Domestic!CK58="",0,MU_390_Domestic!CK58)</f>
        <v>0</v>
      </c>
      <c r="CL58" s="11">
        <f>IF(MU_390_Domestic!CL58="",0,MU_390_Domestic!CL58)</f>
        <v>0</v>
      </c>
      <c r="CM58" s="11">
        <f>IF(MU_390_Domestic!CM58="",0,MU_390_Domestic!CM58)</f>
        <v>0</v>
      </c>
      <c r="CN58" s="11">
        <f>IF(MU_390_Domestic!CN58="",0,MU_390_Domestic!CN58)</f>
        <v>0</v>
      </c>
      <c r="CO58" s="11">
        <f>IF(MU_390_Domestic!CO58="",0,MU_390_Domestic!CO58)</f>
        <v>0</v>
      </c>
      <c r="CP58" s="11">
        <f>IF(MU_390_Domestic!CP58="",0,MU_390_Domestic!CP58)</f>
        <v>0</v>
      </c>
      <c r="CQ58" s="11">
        <f>IF(MU_390_Domestic!CQ58="",0,MU_390_Domestic!CQ58)</f>
        <v>0</v>
      </c>
      <c r="CR58" s="11">
        <f>IF(MU_390_Domestic!CR58="",0,MU_390_Domestic!CR58)</f>
        <v>0</v>
      </c>
      <c r="CS58" s="11">
        <f>IF(MU_390_Domestic!CS58="",0,MU_390_Domestic!CS58)</f>
        <v>0</v>
      </c>
      <c r="CT58" s="11">
        <f>IF(MU_390_Domestic!CT58="",0,MU_390_Domestic!CT58)</f>
        <v>0</v>
      </c>
      <c r="CU58" s="11">
        <f>IF(MU_390_Domestic!CU58="",0,MU_390_Domestic!CU58)</f>
        <v>0</v>
      </c>
      <c r="CV58" s="11">
        <f>IF(MU_390_Domestic!CV58="",0,MU_390_Domestic!CV58)</f>
        <v>0</v>
      </c>
      <c r="CW58" s="11">
        <f>IF(MU_390_Domestic!CW58="",0,MU_390_Domestic!CW58)</f>
        <v>0</v>
      </c>
      <c r="CX58" s="11">
        <f>IF(MU_390_Domestic!CX58="",0,MU_390_Domestic!CX58)</f>
        <v>0</v>
      </c>
      <c r="CY58" s="11">
        <f>IF(MU_390_Domestic!CY58="",0,MU_390_Domestic!CY58)</f>
        <v>0</v>
      </c>
      <c r="CZ58" s="11">
        <f>IF(MU_390_Domestic!CZ58="",0,MU_390_Domestic!CZ58)</f>
        <v>0</v>
      </c>
      <c r="DA58" s="11">
        <f>IF(MU_390_Domestic!DA58="",0,MU_390_Domestic!DA58)</f>
        <v>0</v>
      </c>
      <c r="DB58" s="11">
        <f>IF(MU_390_Domestic!DB58="",0,MU_390_Domestic!DB58)</f>
        <v>0</v>
      </c>
      <c r="DC58" s="11">
        <f>IF(MU_390_Domestic!DC58="",0,MU_390_Domestic!DC58)</f>
        <v>0</v>
      </c>
      <c r="DD58" s="11">
        <f>IF(MU_390_Domestic!DD58="",0,MU_390_Domestic!DD58)</f>
        <v>0</v>
      </c>
      <c r="DE58" s="11">
        <f>IF(MU_390_Domestic!DE58="",0,MU_390_Domestic!DE58)</f>
        <v>0</v>
      </c>
      <c r="DF58" s="11">
        <f>IF(MU_390_Domestic!DF58="",0,MU_390_Domestic!DF58)</f>
        <v>0</v>
      </c>
      <c r="DG58" s="11">
        <f>IF(MU_390_Domestic!DG58="",0,MU_390_Domestic!DG58)</f>
        <v>0</v>
      </c>
      <c r="DH58" s="11">
        <f>IF(MU_390_Domestic!DH58="",0,MU_390_Domestic!DH58)</f>
        <v>0</v>
      </c>
      <c r="DI58" s="11">
        <f>IF(MU_390_Domestic!DI58="",0,MU_390_Domestic!DI58)</f>
        <v>0</v>
      </c>
      <c r="DJ58" s="11">
        <f>IF(MU_390_Domestic!DJ58="",0,MU_390_Domestic!DJ58)</f>
        <v>0</v>
      </c>
      <c r="DK58" s="11">
        <f>IF(MU_390_Domestic!DK58="",0,MU_390_Domestic!DK58)</f>
        <v>0</v>
      </c>
      <c r="DL58" s="11">
        <f>IF(MU_390_Domestic!DL58="",0,MU_390_Domestic!DL58)</f>
        <v>0</v>
      </c>
      <c r="DM58" s="11">
        <f>IF(MU_390_Domestic!DM58="",0,MU_390_Domestic!DM58)</f>
        <v>0</v>
      </c>
      <c r="DN58" s="11">
        <f>IF(MU_390_Domestic!DN58="",0,MU_390_Domestic!DN58)</f>
        <v>0</v>
      </c>
      <c r="DO58" s="11">
        <f>IF(MU_390_Domestic!DO58="",0,MU_390_Domestic!DO58)</f>
        <v>0</v>
      </c>
      <c r="DP58" s="11">
        <f>IF(MU_390_Domestic!DP58="",0,MU_390_Domestic!DP58)</f>
        <v>0</v>
      </c>
      <c r="DQ58" s="11">
        <f>IF(MU_390_Domestic!DQ58="",0,MU_390_Domestic!DQ58)</f>
        <v>0</v>
      </c>
      <c r="DR58" s="11">
        <f>IF(MU_390_Domestic!DR58="",0,MU_390_Domestic!DR58)</f>
        <v>0</v>
      </c>
      <c r="DS58" s="11">
        <f>IF(MU_390_Domestic!DS58="",0,MU_390_Domestic!DS58)</f>
        <v>0</v>
      </c>
      <c r="DT58" s="11">
        <f>IF(MU_390_Domestic!DT58="",0,MU_390_Domestic!DT58)</f>
        <v>0</v>
      </c>
      <c r="DU58" s="11">
        <f>IF(MU_390_Domestic!DU58="",0,MU_390_Domestic!DU58)</f>
        <v>0</v>
      </c>
      <c r="DV58" s="11">
        <f>IF(MU_390_Domestic!DV58="",0,MU_390_Domestic!DV58)</f>
        <v>0</v>
      </c>
      <c r="DW58" s="11">
        <f>IF(MU_390_Domestic!DW58="",0,MU_390_Domestic!DW58)</f>
        <v>0</v>
      </c>
      <c r="DX58" s="11">
        <f>IF(MU_390_Domestic!DX58="",0,MU_390_Domestic!DX58)</f>
        <v>0</v>
      </c>
      <c r="DY58" s="11">
        <f>IF(MU_390_Domestic!DY58="",0,MU_390_Domestic!DY58)</f>
        <v>0</v>
      </c>
      <c r="DZ58" s="11">
        <f>IF(MU_390_Domestic!DZ58="",0,MU_390_Domestic!DZ58)</f>
        <v>0</v>
      </c>
      <c r="EA58" s="11">
        <f>IF(MU_390_Domestic!EA58="",0,MU_390_Domestic!EA58)</f>
        <v>0</v>
      </c>
      <c r="EB58" s="11">
        <f>IF(MU_390_Domestic!EB58="",0,MU_390_Domestic!EB58)</f>
        <v>0</v>
      </c>
      <c r="EC58" s="11">
        <f>IF(MU_390_Domestic!EC58="",0,MU_390_Domestic!EC58)</f>
        <v>0</v>
      </c>
      <c r="ED58" s="11">
        <f>IF(MU_390_Domestic!ED58="",0,MU_390_Domestic!ED58)</f>
        <v>0</v>
      </c>
      <c r="EE58" s="11">
        <f>IF(MU_390_Domestic!EE58="",0,MU_390_Domestic!EE58)</f>
        <v>0</v>
      </c>
      <c r="EF58" s="11">
        <f>IF(MU_390_Domestic!EF58="",0,MU_390_Domestic!EF58)</f>
        <v>0</v>
      </c>
      <c r="EG58" s="11">
        <f>IF(MU_390_Domestic!EG58="",0,MU_390_Domestic!EG58)</f>
        <v>0</v>
      </c>
      <c r="EH58" s="11">
        <f>IF(MU_390_Domestic!EH58="",0,MU_390_Domestic!EH58)</f>
        <v>0</v>
      </c>
      <c r="EI58" s="11">
        <f>IF(MU_390_Domestic!EI58="",0,MU_390_Domestic!EI58)</f>
        <v>0</v>
      </c>
      <c r="EJ58" s="11">
        <f>IF(MU_390_Domestic!EJ58="",0,MU_390_Domestic!EJ58)</f>
        <v>0</v>
      </c>
      <c r="EK58" s="11">
        <f>IF(MU_390_Domestic!EK58="",0,MU_390_Domestic!EK58)</f>
        <v>0</v>
      </c>
      <c r="EL58" s="11">
        <f>IF(MU_390_Domestic!EL58="",0,MU_390_Domestic!EL58)</f>
        <v>0</v>
      </c>
      <c r="EM58" s="11">
        <f>IF(MU_390_Domestic!EM58="",0,MU_390_Domestic!EM58)</f>
        <v>0</v>
      </c>
      <c r="EN58" s="11">
        <f>IF(MU_390_Domestic!EN58="",0,MU_390_Domestic!EN58)</f>
        <v>0</v>
      </c>
      <c r="EO58" s="11">
        <f>IF(MU_390_Domestic!EO58="",0,MU_390_Domestic!EO58)</f>
        <v>0</v>
      </c>
      <c r="EP58" s="11">
        <f>IF(MU_390_Domestic!EP58="",0,MU_390_Domestic!EP58)</f>
        <v>0</v>
      </c>
      <c r="EQ58" s="11">
        <f>IF(MU_390_Domestic!EQ58="",0,MU_390_Domestic!EQ58)</f>
        <v>0</v>
      </c>
      <c r="ER58" s="11">
        <f>IF(MU_390_Domestic!ER58="",0,MU_390_Domestic!ER58)</f>
        <v>0</v>
      </c>
      <c r="ES58" s="11">
        <f>IF(MU_390_Domestic!ES58="",0,MU_390_Domestic!ES58)</f>
        <v>0</v>
      </c>
      <c r="ET58" s="11">
        <f>IF(MU_390_Domestic!ET58="",0,MU_390_Domestic!ET58)</f>
        <v>0</v>
      </c>
      <c r="EU58" s="11">
        <f>IF(MU_390_Domestic!EU58="",0,MU_390_Domestic!EU58)</f>
        <v>0</v>
      </c>
      <c r="EV58" s="11">
        <f>IF(MU_390_Domestic!EV58="",0,MU_390_Domestic!EV58)</f>
        <v>0</v>
      </c>
      <c r="EW58" s="11">
        <f>IF(MU_390_Domestic!EW58="",0,MU_390_Domestic!EW58)</f>
        <v>0</v>
      </c>
      <c r="EX58" s="11">
        <f>IF(MU_390_Domestic!EX58="",0,MU_390_Domestic!EX58)</f>
        <v>0</v>
      </c>
      <c r="EY58" s="11">
        <f>IF(MU_390_Domestic!EY58="",0,MU_390_Domestic!EY58)</f>
        <v>0</v>
      </c>
      <c r="EZ58" s="11">
        <f>IF(MU_390_Domestic!EZ58="",0,MU_390_Domestic!EZ58)</f>
        <v>0</v>
      </c>
      <c r="FA58" s="11">
        <f>IF(MU_390_Domestic!FA58="",0,MU_390_Domestic!FA58)</f>
        <v>0</v>
      </c>
      <c r="FB58" s="11">
        <f>IF(MU_390_Domestic!FB58="",0,MU_390_Domestic!FB58)</f>
        <v>0</v>
      </c>
      <c r="FC58" s="11">
        <f>IF(MU_390_Domestic!FC58="",0,MU_390_Domestic!FC58)</f>
        <v>0</v>
      </c>
      <c r="FD58" s="11">
        <f>IF(MU_390_Domestic!FD58="",0,MU_390_Domestic!FD58)</f>
        <v>0</v>
      </c>
      <c r="FE58" s="11">
        <f>IF(MU_390_Domestic!FE58="",0,MU_390_Domestic!FE58)</f>
        <v>0</v>
      </c>
      <c r="FF58" s="11">
        <f>IF(MU_390_Domestic!FF58="",0,MU_390_Domestic!FF58)</f>
        <v>0</v>
      </c>
      <c r="FG58" s="11">
        <f>IF(MU_390_Domestic!FG58="",0,MU_390_Domestic!FG58)</f>
        <v>20000</v>
      </c>
      <c r="FH58" s="11">
        <f>IF(MU_390_Domestic!FH58="",0,MU_390_Domestic!FH58)</f>
        <v>0</v>
      </c>
      <c r="FI58" s="11">
        <f>IF(MU_390_Domestic!FI58="",0,MU_390_Domestic!FI58)</f>
        <v>0</v>
      </c>
      <c r="FJ58" s="11">
        <f>IF(MU_390_Domestic!FJ58="",0,MU_390_Domestic!FJ58)</f>
        <v>0</v>
      </c>
      <c r="FK58" s="11">
        <f>IF(MU_390_Domestic!FK58="",0,MU_390_Domestic!FK58)</f>
        <v>0</v>
      </c>
      <c r="FL58" s="11">
        <f>IF(MU_390_Domestic!FL58="",0,MU_390_Domestic!FL58)</f>
        <v>0</v>
      </c>
      <c r="FM58" s="11">
        <f>IF(MU_390_Domestic!FM58="",0,MU_390_Domestic!FM58)</f>
        <v>0</v>
      </c>
      <c r="FN58" s="11">
        <f>IF(MU_390_Domestic!FN58="",0,MU_390_Domestic!FN58)</f>
        <v>0</v>
      </c>
      <c r="FO58" s="11">
        <f>IF(MU_390_Domestic!FO58="",0,MU_390_Domestic!FO58)</f>
        <v>0</v>
      </c>
      <c r="FP58" s="11">
        <f>IF(MU_390_Domestic!FP58="",0,MU_390_Domestic!FP58)</f>
        <v>0</v>
      </c>
      <c r="FQ58" s="11">
        <f>IF(MU_390_Domestic!FQ58="",0,MU_390_Domestic!FQ58)</f>
        <v>0</v>
      </c>
      <c r="FR58" s="11">
        <f>IF(MU_390_Domestic!FR58="",0,MU_390_Domestic!FR58)</f>
        <v>0</v>
      </c>
      <c r="FS58" s="11">
        <f>IF(MU_390_Domestic!FS58="",0,MU_390_Domestic!FS58)</f>
        <v>0</v>
      </c>
      <c r="FT58" s="11">
        <f>IF(MU_390_Domestic!FT58="",0,MU_390_Domestic!FT58)</f>
        <v>0</v>
      </c>
      <c r="FU58" s="11">
        <f>IF(MU_390_Domestic!FU58="",0,MU_390_Domestic!FU58)</f>
        <v>0</v>
      </c>
      <c r="FV58" s="11">
        <f>IF(MU_390_Domestic!FV58="",0,MU_390_Domestic!FV58)</f>
        <v>0</v>
      </c>
      <c r="FW58" s="11">
        <f>IF(MU_390_Domestic!FW58="",0,MU_390_Domestic!FW58)</f>
        <v>0</v>
      </c>
      <c r="FX58" s="11">
        <f>IF(MU_390_Domestic!FX58="",0,MU_390_Domestic!FX58)</f>
        <v>0</v>
      </c>
      <c r="FY58" s="11">
        <f>IF(MU_390_Domestic!FY58="",0,MU_390_Domestic!FY58)</f>
        <v>0</v>
      </c>
      <c r="FZ58" s="11">
        <f>IF(MU_390_Domestic!FZ58="",0,MU_390_Domestic!FZ58)</f>
        <v>0</v>
      </c>
      <c r="GA58" s="11">
        <f>IF(MU_390_Domestic!GA58="",0,MU_390_Domestic!GA58)</f>
        <v>0</v>
      </c>
      <c r="GB58" s="11">
        <f>IF(MU_390_Domestic!GB58="",0,MU_390_Domestic!GB58)</f>
        <v>0</v>
      </c>
      <c r="GC58" s="11">
        <f>IF(MU_390_Domestic!GC58="",0,MU_390_Domestic!GC58)</f>
        <v>0</v>
      </c>
      <c r="GD58" s="11">
        <f>IF(MU_390_Domestic!GD58="",0,MU_390_Domestic!GD58)</f>
        <v>0</v>
      </c>
      <c r="GE58" s="11">
        <f>IF(MU_390_Domestic!GE58="",0,MU_390_Domestic!GE58)</f>
        <v>0</v>
      </c>
      <c r="GF58" s="11">
        <f>IF(MU_390_Domestic!GF58="",0,MU_390_Domestic!GF58)</f>
        <v>0</v>
      </c>
      <c r="GG58" s="11">
        <f>IF(MU_390_Domestic!GG58="",0,MU_390_Domestic!GG58)</f>
        <v>0</v>
      </c>
      <c r="GH58" s="11">
        <f>IF(MU_390_Domestic!GH58="",0,MU_390_Domestic!GH58)</f>
        <v>0</v>
      </c>
      <c r="GI58" s="11">
        <f>IF(MU_390_Domestic!GI58="",0,MU_390_Domestic!GI58)</f>
        <v>0</v>
      </c>
      <c r="GJ58" s="11">
        <f>IF(MU_390_Domestic!GJ58="",0,MU_390_Domestic!GJ58)</f>
        <v>0</v>
      </c>
      <c r="GK58" s="11">
        <f>IF(MU_390_Domestic!GK58="",0,MU_390_Domestic!GK58)</f>
        <v>0</v>
      </c>
      <c r="GL58" s="11">
        <f>IF(MU_390_Domestic!GL58="",0,MU_390_Domestic!GL58)</f>
        <v>0</v>
      </c>
      <c r="GM58" s="11">
        <f>IF(MU_390_Domestic!GM58="",0,MU_390_Domestic!GM58)</f>
        <v>0</v>
      </c>
      <c r="GN58" s="11">
        <f>IF(MU_390_Domestic!GN58="",0,MU_390_Domestic!GN58)</f>
        <v>0</v>
      </c>
      <c r="GO58" s="11">
        <f>IF(MU_390_Domestic!GO58="",0,MU_390_Domestic!GO58)</f>
        <v>0</v>
      </c>
      <c r="GP58" s="11">
        <f>IF(MU_390_Domestic!GP58="",0,MU_390_Domestic!GP58)</f>
        <v>0</v>
      </c>
      <c r="GQ58" s="11">
        <f>IF(MU_390_Domestic!GQ58="",0,MU_390_Domestic!GQ58)</f>
        <v>0</v>
      </c>
      <c r="GR58" s="11">
        <f>IF(MU_390_Domestic!GR58="",0,MU_390_Domestic!GR58)</f>
        <v>0</v>
      </c>
      <c r="GS58" s="11">
        <f>IF(MU_390_Domestic!GS58="",0,MU_390_Domestic!GS58)</f>
        <v>0</v>
      </c>
      <c r="GT58" s="11">
        <f>IF(MU_390_Domestic!GT58="",0,MU_390_Domestic!GT58)</f>
        <v>0</v>
      </c>
      <c r="GU58" s="11">
        <f>IF(MU_390_Domestic!GU58="",0,MU_390_Domestic!GU58)</f>
        <v>0</v>
      </c>
      <c r="GV58" s="11">
        <f>IF(MU_390_Domestic!GV58="",0,MU_390_Domestic!GV58)</f>
        <v>0</v>
      </c>
      <c r="GW58" s="11">
        <f>IF(MU_390_Domestic!GW58="",0,MU_390_Domestic!GW58)</f>
        <v>0</v>
      </c>
      <c r="GX58" s="11">
        <f>IF(MU_390_Domestic!GX58="",0,MU_390_Domestic!GX58)</f>
        <v>0</v>
      </c>
      <c r="GY58" s="11">
        <f>IF(MU_390_Domestic!GY58="",0,MU_390_Domestic!GY58)</f>
        <v>0</v>
      </c>
      <c r="GZ58" s="11">
        <f>IF(MU_390_Domestic!GZ58="",0,MU_390_Domestic!GZ58)</f>
        <v>0</v>
      </c>
      <c r="HA58" s="11">
        <f>IF(MU_390_Domestic!HA58="",0,MU_390_Domestic!HA58)</f>
        <v>0</v>
      </c>
      <c r="HB58" s="11">
        <f>IF(MU_390_Domestic!HB58="",0,MU_390_Domestic!HB58)</f>
        <v>0</v>
      </c>
      <c r="HC58" s="11">
        <f>IF(MU_390_Domestic!HC58="",0,MU_390_Domestic!HC58)</f>
        <v>0</v>
      </c>
      <c r="HD58" s="11">
        <f>IF(MU_390_Domestic!HD58="",0,MU_390_Domestic!HD58)</f>
        <v>0</v>
      </c>
      <c r="HE58" s="11">
        <f>IF(MU_390_Domestic!HE58="",0,MU_390_Domestic!HE58)</f>
        <v>0</v>
      </c>
      <c r="HF58" s="11">
        <f>IF(MU_390_Domestic!HF58="",0,MU_390_Domestic!HF58)</f>
        <v>0</v>
      </c>
      <c r="HG58" s="11">
        <f>IF(MU_390_Domestic!HG58="",0,MU_390_Domestic!HG58)</f>
        <v>0</v>
      </c>
      <c r="HH58" s="11">
        <f>IF(MU_390_Domestic!HH58="",0,MU_390_Domestic!HH58)</f>
        <v>0</v>
      </c>
      <c r="HI58" s="11">
        <f>IF(MU_390_Domestic!HI58="",0,MU_390_Domestic!HI58)</f>
        <v>0</v>
      </c>
      <c r="HJ58" s="11">
        <f>IF(MU_390_Domestic!HJ58="",0,MU_390_Domestic!HJ58)</f>
        <v>0</v>
      </c>
      <c r="HK58" s="11">
        <f>IF(MU_390_Domestic!HK58="",0,MU_390_Domestic!HK58)</f>
        <v>0</v>
      </c>
      <c r="HL58" s="11">
        <f>IF(MU_390_Domestic!HL58="",0,MU_390_Domestic!HL58)</f>
        <v>0</v>
      </c>
      <c r="HM58" s="11">
        <f>IF(MU_390_Domestic!HM58="",0,MU_390_Domestic!HM58)</f>
        <v>0</v>
      </c>
      <c r="HN58" s="11">
        <f>IF(MU_390_Domestic!HN58="",0,MU_390_Domestic!HN58)</f>
        <v>0</v>
      </c>
      <c r="HO58" s="11">
        <f>IF(MU_390_Domestic!HO58="",0,MU_390_Domestic!HO58)</f>
        <v>0</v>
      </c>
      <c r="HP58" s="11">
        <f>IF(MU_390_Domestic!HP58="",0,MU_390_Domestic!HP58)</f>
        <v>0</v>
      </c>
      <c r="HQ58" s="11">
        <f>IF(MU_390_Domestic!HQ58="",0,MU_390_Domestic!HQ58)</f>
        <v>0</v>
      </c>
      <c r="HR58" s="11">
        <f>IF(MU_390_Domestic!HR58="",0,MU_390_Domestic!HR58)</f>
        <v>0</v>
      </c>
      <c r="HS58" s="11">
        <f>IF(MU_390_Domestic!HS58="",0,MU_390_Domestic!HS58)</f>
        <v>0</v>
      </c>
      <c r="HT58" s="11">
        <f>IF(MU_390_Domestic!HT58="",0,MU_390_Domestic!HT58)</f>
        <v>0</v>
      </c>
      <c r="HU58" s="11">
        <f>IF(MU_390_Domestic!HU58="",0,MU_390_Domestic!HU58)</f>
        <v>0</v>
      </c>
      <c r="HV58" s="11">
        <f>IF(MU_390_Domestic!HV58="",0,MU_390_Domestic!HV58)</f>
        <v>0</v>
      </c>
      <c r="HW58" s="11">
        <f>IF(MU_390_Domestic!HW58="",0,MU_390_Domestic!HW58)</f>
        <v>0</v>
      </c>
      <c r="HX58" s="11">
        <f>IF(MU_390_Domestic!HX58="",0,MU_390_Domestic!HX58)</f>
        <v>0</v>
      </c>
      <c r="HY58" s="11">
        <f>IF(MU_390_Domestic!HY58="",0,MU_390_Domestic!HY58)</f>
        <v>0</v>
      </c>
      <c r="HZ58" s="11">
        <f>IF(MU_390_Domestic!HZ58="",0,MU_390_Domestic!HZ58)</f>
        <v>0</v>
      </c>
      <c r="IA58" s="11">
        <f>IF(MU_390_Domestic!IA58="",0,MU_390_Domestic!IA58)</f>
        <v>0</v>
      </c>
      <c r="IB58" s="11">
        <f>IF(MU_390_Domestic!IB58="",0,MU_390_Domestic!IB58)</f>
        <v>0</v>
      </c>
      <c r="IC58" s="11">
        <f>IF(MU_390_Domestic!IC58="",0,MU_390_Domestic!IC58)</f>
        <v>0</v>
      </c>
      <c r="ID58" s="11">
        <f>IF(MU_390_Domestic!ID58="",0,MU_390_Domestic!ID58)</f>
        <v>0</v>
      </c>
      <c r="IE58" s="11">
        <f>IF(MU_390_Domestic!IE58="",0,MU_390_Domestic!IE58)</f>
        <v>0</v>
      </c>
      <c r="IF58" s="11">
        <f>IF(MU_390_Domestic!IF58="",0,MU_390_Domestic!IF58)</f>
        <v>0</v>
      </c>
      <c r="IG58" s="11">
        <f>IF(MU_390_Domestic!IG58="",0,MU_390_Domestic!IG58)</f>
        <v>0</v>
      </c>
      <c r="IH58" s="11">
        <f>IF(MU_390_Domestic!IH58="",0,MU_390_Domestic!IH58)</f>
        <v>0</v>
      </c>
      <c r="II58" s="11">
        <f>IF(MU_390_Domestic!II58="",0,MU_390_Domestic!II58)</f>
        <v>0</v>
      </c>
      <c r="IJ58" s="11">
        <f>IF(MU_390_Domestic!IJ58="",0,MU_390_Domestic!IJ58)</f>
        <v>0</v>
      </c>
      <c r="IK58" s="11">
        <f>IF(MU_390_Domestic!IK58="",0,MU_390_Domestic!IK58)</f>
        <v>0</v>
      </c>
      <c r="IL58" s="11">
        <f>IF(MU_390_Domestic!IL58="",0,MU_390_Domestic!IL58)</f>
        <v>0</v>
      </c>
      <c r="IM58" s="11">
        <f>IF(MU_390_Domestic!IM58="",0,MU_390_Domestic!IM58)</f>
        <v>0</v>
      </c>
      <c r="IN58" s="11">
        <f>IF(MU_390_Domestic!IN58="",0,MU_390_Domestic!IN58)</f>
        <v>0</v>
      </c>
      <c r="IO58" s="11">
        <f>IF(MU_390_Domestic!IO58="",0,MU_390_Domestic!IO58)</f>
        <v>0</v>
      </c>
      <c r="IP58" s="11">
        <f>IF(MU_390_Domestic!IP58="",0,MU_390_Domestic!IP58)</f>
        <v>0</v>
      </c>
      <c r="IQ58" s="11">
        <f>IF(MU_390_Domestic!IQ58="",0,MU_390_Domestic!IQ58)</f>
        <v>0</v>
      </c>
      <c r="IR58" s="11">
        <f>IF(MU_390_Domestic!IR58="",0,MU_390_Domestic!IR58)</f>
        <v>0</v>
      </c>
      <c r="IS58" s="11">
        <f>IF(MU_390_Domestic!IS58="",0,MU_390_Domestic!IS58)</f>
        <v>0</v>
      </c>
      <c r="IT58" s="11">
        <f>IF(MU_390_Domestic!IT58="",0,MU_390_Domestic!IT58)</f>
        <v>0</v>
      </c>
      <c r="IU58" s="11">
        <f>IF(MU_390_Domestic!IU58="",0,MU_390_Domestic!IU58)</f>
        <v>0</v>
      </c>
      <c r="IV58" s="11">
        <f>IF(MU_390_Domestic!IV58="",0,MU_390_Domestic!IV58)</f>
        <v>0</v>
      </c>
      <c r="IW58" s="11">
        <f>IF(MU_390_Domestic!IW58="",0,MU_390_Domestic!IW58)</f>
        <v>0</v>
      </c>
      <c r="IX58" s="11">
        <f>IF(MU_390_Domestic!IX58="",0,MU_390_Domestic!IX58)</f>
        <v>0</v>
      </c>
      <c r="IY58" s="11">
        <f>IF(MU_390_Domestic!IY58="",0,MU_390_Domestic!IY58)</f>
        <v>0</v>
      </c>
      <c r="IZ58" s="11">
        <f>IF(MU_390_Domestic!IZ58="",0,MU_390_Domestic!IZ58)</f>
        <v>0</v>
      </c>
      <c r="JA58" s="11">
        <f>IF(MU_390_Domestic!JA58="",0,MU_390_Domestic!JA58)</f>
        <v>0</v>
      </c>
      <c r="JB58" s="11">
        <f>IF(MU_390_Domestic!JB58="",0,MU_390_Domestic!JB58)</f>
        <v>0</v>
      </c>
      <c r="JC58" s="11">
        <f>IF(MU_390_Domestic!JC58="",0,MU_390_Domestic!JC58)</f>
        <v>0</v>
      </c>
      <c r="JD58" s="11">
        <f>IF(MU_390_Domestic!JD58="",0,MU_390_Domestic!JD58)</f>
        <v>0</v>
      </c>
      <c r="JE58" s="11">
        <f>IF(MU_390_Domestic!JE58="",0,MU_390_Domestic!JE58)</f>
        <v>0</v>
      </c>
      <c r="JF58" s="11">
        <f>IF(MU_390_Domestic!JF58="",0,MU_390_Domestic!JF58)</f>
        <v>0</v>
      </c>
      <c r="JG58" s="11">
        <f>IF(MU_390_Domestic!JG58="",0,MU_390_Domestic!JG58)</f>
        <v>0</v>
      </c>
      <c r="JH58" s="11">
        <f>IF(MU_390_Domestic!JH58="",0,MU_390_Domestic!JH58)</f>
        <v>0</v>
      </c>
      <c r="JI58" s="11">
        <f>IF(MU_390_Domestic!JI58="",0,MU_390_Domestic!JI58)</f>
        <v>0</v>
      </c>
      <c r="JJ58" s="11">
        <f>IF(MU_390_Domestic!JJ58="",0,MU_390_Domestic!JJ58)</f>
        <v>0</v>
      </c>
      <c r="JK58" s="11">
        <f>IF(MU_390_Domestic!JK58="",0,MU_390_Domestic!JK58)</f>
        <v>0</v>
      </c>
      <c r="JL58" s="11">
        <f>IF(MU_390_Domestic!JL58="",0,MU_390_Domestic!JL58)</f>
        <v>0</v>
      </c>
      <c r="JM58" s="11">
        <f>IF(MU_390_Domestic!JM58="",0,MU_390_Domestic!JM58)</f>
        <v>0</v>
      </c>
      <c r="JN58" s="11">
        <f>IF(MU_390_Domestic!JN58="",0,MU_390_Domestic!JN58)</f>
        <v>0</v>
      </c>
      <c r="JO58" s="11">
        <f>IF(MU_390_Domestic!JO58="",0,MU_390_Domestic!JO58)</f>
        <v>0</v>
      </c>
      <c r="JP58" s="11">
        <f>IF(MU_390_Domestic!JP58="",0,MU_390_Domestic!JP58)</f>
        <v>0</v>
      </c>
      <c r="JQ58" s="11">
        <f>IF(MU_390_Domestic!JQ58="",0,MU_390_Domestic!JQ58)</f>
        <v>0</v>
      </c>
      <c r="JR58" s="11">
        <f>IF(MU_390_Domestic!JR58="",0,MU_390_Domestic!JR58)</f>
        <v>0</v>
      </c>
      <c r="JS58" s="11">
        <f>IF(MU_390_Domestic!JS58="",0,MU_390_Domestic!JS58)</f>
        <v>0</v>
      </c>
      <c r="JT58" s="11">
        <f>IF(MU_390_Domestic!JT58="",0,MU_390_Domestic!JT58)</f>
        <v>0</v>
      </c>
      <c r="JU58" s="11">
        <f>IF(MU_390_Domestic!JU58="",0,MU_390_Domestic!JU58)</f>
        <v>0</v>
      </c>
      <c r="JV58" s="11">
        <f>IF(MU_390_Domestic!JV58="",0,MU_390_Domestic!JV58)</f>
        <v>0</v>
      </c>
      <c r="JW58" s="11">
        <f>IF(MU_390_Domestic!JW58="",0,MU_390_Domestic!JW58)</f>
        <v>0</v>
      </c>
      <c r="JX58" s="11">
        <f>IF(MU_390_Domestic!JX58="",0,MU_390_Domestic!JX58)</f>
        <v>0</v>
      </c>
      <c r="JY58" s="11">
        <f>IF(MU_390_Domestic!JY58="",0,MU_390_Domestic!JY58)</f>
        <v>0</v>
      </c>
      <c r="JZ58" s="11">
        <f>IF(MU_390_Domestic!JZ58="",0,MU_390_Domestic!JZ58)</f>
        <v>0</v>
      </c>
      <c r="KA58" s="11">
        <f>IF(MU_390_Domestic!KA58="",0,MU_390_Domestic!KA58)</f>
        <v>0</v>
      </c>
      <c r="KB58" s="11">
        <f>IF(MU_390_Domestic!KB58="",0,MU_390_Domestic!KB58)</f>
        <v>0</v>
      </c>
      <c r="KC58" s="11">
        <f>IF(MU_390_Domestic!KC58="",0,MU_390_Domestic!KC58)</f>
        <v>0</v>
      </c>
      <c r="KD58" s="11">
        <f>IF(MU_390_Domestic!KD58="",0,MU_390_Domestic!KD58)</f>
        <v>0</v>
      </c>
      <c r="KE58" s="11">
        <f>IF(MU_390_Domestic!KE58="",0,MU_390_Domestic!KE58)</f>
        <v>0</v>
      </c>
      <c r="KF58" s="11">
        <f>IF(MU_390_Domestic!KF58="",0,MU_390_Domestic!KF58)</f>
        <v>0</v>
      </c>
      <c r="KG58" s="11">
        <f>IF(MU_390_Domestic!KG58="",0,MU_390_Domestic!KG58)</f>
        <v>0</v>
      </c>
      <c r="KH58" s="11">
        <f>IF(MU_390_Domestic!KH58="",0,MU_390_Domestic!KH58)</f>
        <v>0</v>
      </c>
      <c r="KI58" s="11">
        <f>IF(MU_390_Domestic!KI58="",0,MU_390_Domestic!KI58)</f>
        <v>0</v>
      </c>
      <c r="KJ58" s="11">
        <f>IF(MU_390_Domestic!KJ58="",0,MU_390_Domestic!KJ58)</f>
        <v>0</v>
      </c>
      <c r="KK58" s="11">
        <f>IF(MU_390_Domestic!KK58="",0,MU_390_Domestic!KK58)</f>
        <v>0</v>
      </c>
      <c r="KL58" s="11">
        <f>IF(MU_390_Domestic!KL58="",0,MU_390_Domestic!KL58)</f>
        <v>0</v>
      </c>
      <c r="KM58" s="11">
        <f>IF(MU_390_Domestic!KM58="",0,MU_390_Domestic!KM58)</f>
        <v>0</v>
      </c>
      <c r="KN58" s="11">
        <f>IF(MU_390_Domestic!KN58="",0,MU_390_Domestic!KN58)</f>
        <v>0</v>
      </c>
      <c r="KO58" s="11">
        <f>IF(MU_390_Domestic!KO58="",0,MU_390_Domestic!KO58)</f>
        <v>0</v>
      </c>
      <c r="KP58" s="11">
        <f>IF(MU_390_Domestic!KP58="",0,MU_390_Domestic!KP58)</f>
        <v>0</v>
      </c>
      <c r="KQ58" s="11">
        <f>IF(MU_390_Domestic!KQ58="",0,MU_390_Domestic!KQ58)</f>
        <v>0</v>
      </c>
      <c r="KR58" s="11">
        <f>IF(MU_390_Domestic!KR58="",0,MU_390_Domestic!KR58)</f>
        <v>0</v>
      </c>
      <c r="KS58" s="11">
        <f>IF(MU_390_Domestic!KS58="",0,MU_390_Domestic!KS58)</f>
        <v>0</v>
      </c>
      <c r="KT58" s="11">
        <f>IF(MU_390_Domestic!KT58="",0,MU_390_Domestic!KT58)</f>
        <v>0</v>
      </c>
      <c r="KU58" s="11">
        <f>IF(MU_390_Domestic!KU58="",0,MU_390_Domestic!KU58)</f>
        <v>0</v>
      </c>
      <c r="KV58" s="11">
        <f>IF(MU_390_Domestic!KV58="",0,MU_390_Domestic!KV58)</f>
        <v>0</v>
      </c>
      <c r="KW58" s="11">
        <f>IF(MU_390_Domestic!KW58="",0,MU_390_Domestic!KW58)</f>
        <v>0</v>
      </c>
      <c r="KX58" s="11">
        <f>IF(MU_390_Domestic!KX58="",0,MU_390_Domestic!KX58)</f>
        <v>0</v>
      </c>
      <c r="KY58" s="11">
        <f>IF(MU_390_Domestic!KY58="",0,MU_390_Domestic!KY58)</f>
        <v>0</v>
      </c>
      <c r="KZ58" s="11">
        <f>IF(MU_390_Domestic!KZ58="",0,MU_390_Domestic!KZ58)</f>
        <v>0</v>
      </c>
      <c r="LA58" s="11">
        <f>IF(MU_390_Domestic!LA58="",0,MU_390_Domestic!LA58)</f>
        <v>0</v>
      </c>
      <c r="LB58" s="11">
        <f>IF(MU_390_Domestic!LB58="",0,MU_390_Domestic!LB58)</f>
        <v>0</v>
      </c>
      <c r="LC58" s="11">
        <f>IF(MU_390_Domestic!LC58="",0,MU_390_Domestic!LC58)</f>
        <v>0</v>
      </c>
      <c r="LD58" s="11">
        <f>IF(MU_390_Domestic!LD58="",0,MU_390_Domestic!LD58)</f>
        <v>0</v>
      </c>
      <c r="LE58" s="11">
        <f>IF(MU_390_Domestic!LE58="",0,MU_390_Domestic!LE58)</f>
        <v>0</v>
      </c>
      <c r="LF58" s="11">
        <f>IF(MU_390_Domestic!LF58="",0,MU_390_Domestic!LF58)</f>
        <v>0</v>
      </c>
      <c r="LG58" s="11">
        <f>IF(MU_390_Domestic!LG58="",0,MU_390_Domestic!LG58)</f>
        <v>0</v>
      </c>
      <c r="LH58" s="11">
        <f>IF(MU_390_Domestic!LH58="",0,MU_390_Domestic!LH58)</f>
        <v>0</v>
      </c>
      <c r="LI58" s="11">
        <f>IF(MU_390_Domestic!LI58="",0,MU_390_Domestic!LI58)</f>
        <v>0</v>
      </c>
      <c r="LJ58" s="11">
        <f>IF(MU_390_Domestic!LJ58="",0,MU_390_Domestic!LJ58)</f>
        <v>0</v>
      </c>
      <c r="LK58" s="11">
        <f>IF(MU_390_Domestic!LK58="",0,MU_390_Domestic!LK58)</f>
        <v>0</v>
      </c>
      <c r="LL58" s="11">
        <f>IF(MU_390_Domestic!LL58="",0,MU_390_Domestic!LL58)</f>
        <v>0</v>
      </c>
      <c r="LM58" s="11">
        <f>IF(MU_390_Domestic!LM58="",0,MU_390_Domestic!LM58)</f>
        <v>0</v>
      </c>
      <c r="LN58" s="11">
        <f>IF(MU_390_Domestic!LN58="",0,MU_390_Domestic!LN58)</f>
        <v>0</v>
      </c>
      <c r="LO58" s="11">
        <f>IF(MU_390_Domestic!LO58="",0,MU_390_Domestic!LO58)</f>
        <v>0</v>
      </c>
      <c r="LP58" s="11">
        <f>IF(MU_390_Domestic!LP58="",0,MU_390_Domestic!LP58)</f>
        <v>0</v>
      </c>
      <c r="LQ58" s="11">
        <f>IF(MU_390_Domestic!LQ58="",0,MU_390_Domestic!LQ58)</f>
        <v>0</v>
      </c>
      <c r="LR58" s="11">
        <f>IF(MU_390_Domestic!LR58="",0,MU_390_Domestic!LR58)</f>
        <v>0</v>
      </c>
      <c r="LS58" s="11">
        <f>IF(MU_390_Domestic!LS58="",0,MU_390_Domestic!LS58)</f>
        <v>0</v>
      </c>
      <c r="LT58" s="11">
        <f>IF(MU_390_Domestic!LT58="",0,MU_390_Domestic!LT58)</f>
        <v>0</v>
      </c>
      <c r="LU58" s="11">
        <f>IF(MU_390_Domestic!LU58="",0,MU_390_Domestic!LU58)</f>
        <v>0</v>
      </c>
      <c r="LV58" s="11">
        <f>IF(MU_390_Domestic!LV58="",0,MU_390_Domestic!LV58)</f>
        <v>0</v>
      </c>
      <c r="LW58" s="11">
        <f>IF(MU_390_Domestic!LW58="",0,MU_390_Domestic!LW58)</f>
        <v>0</v>
      </c>
      <c r="LX58" s="11">
        <f>IF(MU_390_Domestic!LX58="",0,MU_390_Domestic!LX58)</f>
        <v>0</v>
      </c>
      <c r="LY58" s="11">
        <f>IF(MU_390_Domestic!LY58="",0,MU_390_Domestic!LY58)</f>
        <v>0</v>
      </c>
      <c r="LZ58" s="11">
        <f>IF(MU_390_Domestic!LZ58="",0,MU_390_Domestic!LZ58)</f>
        <v>0</v>
      </c>
      <c r="MA58" s="11">
        <f>IF(MU_390_Domestic!MA58="",0,MU_390_Domestic!MA58)</f>
        <v>0</v>
      </c>
      <c r="MB58" s="11">
        <f>IF(MU_390_Domestic!MB58="",0,MU_390_Domestic!MB58)</f>
        <v>0</v>
      </c>
      <c r="MC58" s="11">
        <f>IF(MU_390_Domestic!MC58="",0,MU_390_Domestic!MC58)</f>
        <v>0</v>
      </c>
      <c r="MD58" s="11">
        <f>IF(MU_390_Domestic!MD58="",0,MU_390_Domestic!MD58)</f>
        <v>0</v>
      </c>
      <c r="ME58" s="11">
        <f>IF(MU_390_Domestic!ME58="",0,MU_390_Domestic!ME58)</f>
        <v>0</v>
      </c>
      <c r="MF58" s="11">
        <f>IF(MU_390_Domestic!MF58="",0,MU_390_Domestic!MF58)</f>
        <v>0</v>
      </c>
      <c r="MG58" s="11">
        <f>IF(MU_390_Domestic!MG58="",0,MU_390_Domestic!MG58)</f>
        <v>0</v>
      </c>
      <c r="MH58" s="11">
        <f>IF(MU_390_Domestic!MH58="",0,MU_390_Domestic!MH58)</f>
        <v>0</v>
      </c>
      <c r="MI58" s="11">
        <f>IF(MU_390_Domestic!MI58="",0,MU_390_Domestic!MI58)</f>
        <v>0</v>
      </c>
      <c r="MJ58" s="11">
        <f>IF(MU_390_Domestic!MJ58="",0,MU_390_Domestic!MJ58)</f>
        <v>0</v>
      </c>
      <c r="MK58" s="11">
        <f>IF(MU_390_Domestic!MK58="",0,MU_390_Domestic!MK58)</f>
        <v>0</v>
      </c>
      <c r="ML58" s="11">
        <f>IF(MU_390_Domestic!ML58="",0,MU_390_Domestic!ML58)</f>
        <v>0</v>
      </c>
      <c r="MM58" s="11">
        <f>IF(MU_390_Domestic!MM58="",0,MU_390_Domestic!MM58)</f>
        <v>0</v>
      </c>
      <c r="MN58" s="11">
        <f>IF(MU_390_Domestic!MN58="",0,MU_390_Domestic!MN58)</f>
        <v>0</v>
      </c>
      <c r="MO58" s="11">
        <f>IF(MU_390_Domestic!MO58="",0,MU_390_Domestic!MO58)</f>
        <v>0</v>
      </c>
      <c r="MP58" s="11">
        <f>IF(MU_390_Domestic!MP58="",0,MU_390_Domestic!MP58)</f>
        <v>0</v>
      </c>
      <c r="MQ58" s="11">
        <f>IF(MU_390_Domestic!MQ58="",0,MU_390_Domestic!MQ58)</f>
        <v>0</v>
      </c>
      <c r="MR58" s="11">
        <f>IF(MU_390_Domestic!MR58="",0,MU_390_Domestic!MR58)</f>
        <v>0</v>
      </c>
      <c r="MS58" s="11">
        <f>IF(MU_390_Domestic!MS58="",0,MU_390_Domestic!MS58)</f>
        <v>0</v>
      </c>
      <c r="MT58" s="11">
        <f>IF(MU_390_Domestic!MT58="",0,MU_390_Domestic!MT58)</f>
        <v>0</v>
      </c>
      <c r="MU58" s="11">
        <f>IF(MU_390_Domestic!MU58="",0,MU_390_Domestic!MU58)</f>
        <v>0</v>
      </c>
      <c r="MV58" s="11">
        <f>IF(MU_390_Domestic!MV58="",0,MU_390_Domestic!MV58)</f>
        <v>0</v>
      </c>
      <c r="MW58" s="11">
        <f>IF(MU_390_Domestic!MW58="",0,MU_390_Domestic!MW58)</f>
        <v>0</v>
      </c>
      <c r="MX58" s="11">
        <f>IF(MU_390_Domestic!MX58="",0,MU_390_Domestic!MX58)</f>
        <v>0</v>
      </c>
      <c r="MY58" s="11">
        <f>IF(MU_390_Domestic!MY58="",0,MU_390_Domestic!MY58)</f>
        <v>0</v>
      </c>
      <c r="MZ58" s="11">
        <f>IF(MU_390_Domestic!MZ58="",0,MU_390_Domestic!MZ58)</f>
        <v>0</v>
      </c>
      <c r="NA58" s="11">
        <f>IF(MU_390_Domestic!NA58="",0,MU_390_Domestic!NA58)</f>
        <v>0</v>
      </c>
      <c r="NB58" s="11">
        <f>IF(MU_390_Domestic!NB58="",0,MU_390_Domestic!NB58)</f>
        <v>0</v>
      </c>
      <c r="NC58" s="11">
        <f>IF(MU_390_Domestic!NC58="",0,MU_390_Domestic!NC58)</f>
        <v>0</v>
      </c>
      <c r="ND58" s="11">
        <f>IF(MU_390_Domestic!ND58="",0,MU_390_Domestic!ND58)</f>
        <v>0</v>
      </c>
      <c r="NE58" s="11">
        <f>IF(MU_390_Domestic!NE58="",0,MU_390_Domestic!NE58)</f>
        <v>0</v>
      </c>
      <c r="NF58" s="11">
        <f>IF(MU_390_Domestic!NF58="",0,MU_390_Domestic!NF58)</f>
        <v>0</v>
      </c>
      <c r="NG58" s="11">
        <f>IF(MU_390_Domestic!NG58="",0,MU_390_Domestic!NG58)</f>
        <v>0</v>
      </c>
      <c r="NH58" s="11">
        <f>IF(MU_390_Domestic!NH58="",0,MU_390_Domestic!NH58)</f>
        <v>0</v>
      </c>
      <c r="NI58" s="11">
        <f>IF(MU_390_Domestic!NI58="",0,MU_390_Domestic!NI58)</f>
        <v>0</v>
      </c>
      <c r="NJ58" s="11">
        <f>IF(MU_390_Domestic!NJ58="",0,MU_390_Domestic!NJ58)</f>
        <v>0</v>
      </c>
      <c r="NK58" s="11">
        <f>IF(MU_390_Domestic!NK58="",0,MU_390_Domestic!NK58)</f>
        <v>0</v>
      </c>
      <c r="NL58" s="11">
        <f>IF(MU_390_Domestic!NL58="",0,MU_390_Domestic!NL58)</f>
        <v>0</v>
      </c>
      <c r="NM58" s="11">
        <f>IF(MU_390_Domestic!NM58="",0,MU_390_Domestic!NM58)</f>
        <v>0</v>
      </c>
      <c r="NN58" s="11">
        <f>IF(MU_390_Domestic!NN58="",0,MU_390_Domestic!NN58)</f>
        <v>0</v>
      </c>
      <c r="NO58" s="11">
        <f>IF(MU_390_Domestic!NO58="",0,MU_390_Domestic!NO58)</f>
        <v>0</v>
      </c>
      <c r="NP58" s="11">
        <f>IF(MU_390_Domestic!NP58="",0,MU_390_Domestic!NP58)</f>
        <v>0</v>
      </c>
      <c r="NQ58" s="11">
        <f>IF(MU_390_Domestic!NQ58="",0,MU_390_Domestic!NQ58)</f>
        <v>0</v>
      </c>
      <c r="NR58" s="11">
        <f>IF(MU_390_Domestic!NR58="",0,MU_390_Domestic!NR58)</f>
        <v>0</v>
      </c>
      <c r="NS58" s="11">
        <f>IF(MU_390_Domestic!NS58="",0,MU_390_Domestic!NS58)</f>
        <v>0</v>
      </c>
      <c r="NT58" s="11">
        <f>IF(MU_390_Domestic!NT58="",0,MU_390_Domestic!NT58)</f>
        <v>0</v>
      </c>
      <c r="NU58" s="11">
        <f>IF(MU_390_Domestic!NU58="",0,MU_390_Domestic!NU58)</f>
        <v>0</v>
      </c>
      <c r="NV58" s="11">
        <f>IF(MU_390_Domestic!NV58="",0,MU_390_Domestic!NV58)</f>
        <v>0</v>
      </c>
      <c r="NW58" s="11">
        <f>IF(MU_390_Domestic!NW58="",0,MU_390_Domestic!NW58)</f>
        <v>0</v>
      </c>
      <c r="NX58" s="11">
        <f>IF(MU_390_Domestic!NX58="",0,MU_390_Domestic!NX58)</f>
        <v>0</v>
      </c>
      <c r="NY58" s="11">
        <f>IF(MU_390_Domestic!NY58="",0,MU_390_Domestic!NY58)</f>
        <v>0</v>
      </c>
      <c r="NZ58" s="11">
        <f>IF(MU_390_Domestic!NZ58="",0,MU_390_Domestic!NZ58)</f>
        <v>0</v>
      </c>
      <c r="OA58" s="11">
        <f>IF(MU_390_Domestic!OA58="",0,MU_390_Domestic!OA58)</f>
        <v>0</v>
      </c>
      <c r="OB58" s="11">
        <f>IF(MU_390_Domestic!OB58="",0,MU_390_Domestic!OB58)</f>
        <v>0</v>
      </c>
      <c r="OC58" s="13">
        <f t="shared" si="3"/>
        <v>14830000</v>
      </c>
      <c r="OD58" s="11">
        <f>W_DirectConsumption_Total!E58</f>
        <v>0</v>
      </c>
      <c r="OE58" s="11">
        <f t="shared" si="1"/>
        <v>14830000</v>
      </c>
      <c r="OG58" s="11">
        <f t="shared" si="2"/>
        <v>-14830000</v>
      </c>
    </row>
    <row r="59" spans="1:397">
      <c r="A59" s="9" t="s">
        <v>860</v>
      </c>
      <c r="B59" s="9" t="s">
        <v>861</v>
      </c>
      <c r="C59" s="11">
        <f>IF(MU_390_Domestic!C59="",0,MU_390_Domestic!C59)</f>
        <v>0</v>
      </c>
      <c r="D59" s="11">
        <f>IF(MU_390_Domestic!D59="",0,MU_390_Domestic!D59)</f>
        <v>0</v>
      </c>
      <c r="E59" s="11">
        <f>IF(MU_390_Domestic!E59="",0,MU_390_Domestic!E59)</f>
        <v>0</v>
      </c>
      <c r="F59" s="11">
        <f>IF(MU_390_Domestic!F59="",0,MU_390_Domestic!F59)</f>
        <v>0</v>
      </c>
      <c r="G59" s="11">
        <f>IF(MU_390_Domestic!G59="",0,MU_390_Domestic!G59)</f>
        <v>0</v>
      </c>
      <c r="H59" s="11">
        <f>IF(MU_390_Domestic!H59="",0,MU_390_Domestic!H59)</f>
        <v>0</v>
      </c>
      <c r="I59" s="11">
        <f>IF(MU_390_Domestic!I59="",0,MU_390_Domestic!I59)</f>
        <v>0</v>
      </c>
      <c r="J59" s="11">
        <f>IF(MU_390_Domestic!J59="",0,MU_390_Domestic!J59)</f>
        <v>0</v>
      </c>
      <c r="K59" s="11">
        <f>IF(MU_390_Domestic!K59="",0,MU_390_Domestic!K59)</f>
        <v>0</v>
      </c>
      <c r="L59" s="11">
        <f>IF(MU_390_Domestic!L59="",0,MU_390_Domestic!L59)</f>
        <v>0</v>
      </c>
      <c r="M59" s="11">
        <f>IF(MU_390_Domestic!M59="",0,MU_390_Domestic!M59)</f>
        <v>0</v>
      </c>
      <c r="N59" s="11">
        <f>IF(MU_390_Domestic!N59="",0,MU_390_Domestic!N59)</f>
        <v>0</v>
      </c>
      <c r="O59" s="11">
        <f>IF(MU_390_Domestic!O59="",0,MU_390_Domestic!O59)</f>
        <v>0</v>
      </c>
      <c r="P59" s="11">
        <f>IF(MU_390_Domestic!P59="",0,MU_390_Domestic!P59)</f>
        <v>0</v>
      </c>
      <c r="Q59" s="11">
        <f>IF(MU_390_Domestic!Q59="",0,MU_390_Domestic!Q59)</f>
        <v>0</v>
      </c>
      <c r="R59" s="11">
        <f>IF(MU_390_Domestic!R59="",0,MU_390_Domestic!R59)</f>
        <v>0</v>
      </c>
      <c r="S59" s="11">
        <f>IF(MU_390_Domestic!S59="",0,MU_390_Domestic!S59)</f>
        <v>0</v>
      </c>
      <c r="T59" s="11">
        <f>IF(MU_390_Domestic!T59="",0,MU_390_Domestic!T59)</f>
        <v>0</v>
      </c>
      <c r="U59" s="11">
        <f>IF(MU_390_Domestic!U59="",0,MU_390_Domestic!U59)</f>
        <v>0</v>
      </c>
      <c r="V59" s="11">
        <f>IF(MU_390_Domestic!V59="",0,MU_390_Domestic!V59)</f>
        <v>0</v>
      </c>
      <c r="W59" s="11">
        <f>IF(MU_390_Domestic!W59="",0,MU_390_Domestic!W59)</f>
        <v>0</v>
      </c>
      <c r="X59" s="11">
        <f>IF(MU_390_Domestic!X59="",0,MU_390_Domestic!X59)</f>
        <v>0</v>
      </c>
      <c r="Y59" s="11">
        <f>IF(MU_390_Domestic!Y59="",0,MU_390_Domestic!Y59)</f>
        <v>0</v>
      </c>
      <c r="Z59" s="11">
        <f>IF(MU_390_Domestic!Z59="",0,MU_390_Domestic!Z59)</f>
        <v>0</v>
      </c>
      <c r="AA59" s="11">
        <f>IF(MU_390_Domestic!AA59="",0,MU_390_Domestic!AA59)</f>
        <v>0</v>
      </c>
      <c r="AB59" s="11">
        <f>IF(MU_390_Domestic!AB59="",0,MU_390_Domestic!AB59)</f>
        <v>0</v>
      </c>
      <c r="AC59" s="11">
        <f>IF(MU_390_Domestic!AC59="",0,MU_390_Domestic!AC59)</f>
        <v>0</v>
      </c>
      <c r="AD59" s="11">
        <f>IF(MU_390_Domestic!AD59="",0,MU_390_Domestic!AD59)</f>
        <v>0</v>
      </c>
      <c r="AE59" s="11">
        <f>IF(MU_390_Domestic!AE59="",0,MU_390_Domestic!AE59)</f>
        <v>0</v>
      </c>
      <c r="AF59" s="11">
        <f>IF(MU_390_Domestic!AF59="",0,MU_390_Domestic!AF59)</f>
        <v>0</v>
      </c>
      <c r="AG59" s="11">
        <f>IF(MU_390_Domestic!AG59="",0,MU_390_Domestic!AG59)</f>
        <v>0</v>
      </c>
      <c r="AH59" s="11">
        <f>IF(MU_390_Domestic!AH59="",0,MU_390_Domestic!AH59)</f>
        <v>0</v>
      </c>
      <c r="AI59" s="11">
        <f>IF(MU_390_Domestic!AI59="",0,MU_390_Domestic!AI59)</f>
        <v>0</v>
      </c>
      <c r="AJ59" s="11">
        <f>IF(MU_390_Domestic!AJ59="",0,MU_390_Domestic!AJ59)</f>
        <v>0</v>
      </c>
      <c r="AK59" s="11">
        <f>IF(MU_390_Domestic!AK59="",0,MU_390_Domestic!AK59)</f>
        <v>0</v>
      </c>
      <c r="AL59" s="11">
        <f>IF(MU_390_Domestic!AL59="",0,MU_390_Domestic!AL59)</f>
        <v>0</v>
      </c>
      <c r="AM59" s="11">
        <f>IF(MU_390_Domestic!AM59="",0,MU_390_Domestic!AM59)</f>
        <v>0</v>
      </c>
      <c r="AN59" s="11">
        <f>IF(MU_390_Domestic!AN59="",0,MU_390_Domestic!AN59)</f>
        <v>0</v>
      </c>
      <c r="AO59" s="11">
        <f>IF(MU_390_Domestic!AO59="",0,MU_390_Domestic!AO59)</f>
        <v>0</v>
      </c>
      <c r="AP59" s="11">
        <f>IF(MU_390_Domestic!AP59="",0,MU_390_Domestic!AP59)</f>
        <v>0</v>
      </c>
      <c r="AQ59" s="11">
        <f>IF(MU_390_Domestic!AQ59="",0,MU_390_Domestic!AQ59)</f>
        <v>0</v>
      </c>
      <c r="AR59" s="11">
        <f>IF(MU_390_Domestic!AR59="",0,MU_390_Domestic!AR59)</f>
        <v>0</v>
      </c>
      <c r="AS59" s="11">
        <f>IF(MU_390_Domestic!AS59="",0,MU_390_Domestic!AS59)</f>
        <v>0</v>
      </c>
      <c r="AT59" s="11">
        <f>IF(MU_390_Domestic!AT59="",0,MU_390_Domestic!AT59)</f>
        <v>0</v>
      </c>
      <c r="AU59" s="11">
        <f>IF(MU_390_Domestic!AU59="",0,MU_390_Domestic!AU59)</f>
        <v>0</v>
      </c>
      <c r="AV59" s="11">
        <f>IF(MU_390_Domestic!AV59="",0,MU_390_Domestic!AV59)</f>
        <v>0</v>
      </c>
      <c r="AW59" s="11">
        <f>IF(MU_390_Domestic!AW59="",0,MU_390_Domestic!AW59)</f>
        <v>0</v>
      </c>
      <c r="AX59" s="11">
        <f>IF(MU_390_Domestic!AX59="",0,MU_390_Domestic!AX59)</f>
        <v>0</v>
      </c>
      <c r="AY59" s="11">
        <f>IF(MU_390_Domestic!AY59="",0,MU_390_Domestic!AY59)</f>
        <v>0</v>
      </c>
      <c r="AZ59" s="11">
        <f>IF(MU_390_Domestic!AZ59="",0,MU_390_Domestic!AZ59)</f>
        <v>0</v>
      </c>
      <c r="BA59" s="11">
        <f>IF(MU_390_Domestic!BA59="",0,MU_390_Domestic!BA59)</f>
        <v>0</v>
      </c>
      <c r="BB59" s="11">
        <f>IF(MU_390_Domestic!BB59="",0,MU_390_Domestic!BB59)</f>
        <v>0</v>
      </c>
      <c r="BC59" s="11">
        <f>IF(MU_390_Domestic!BC59="",0,MU_390_Domestic!BC59)</f>
        <v>0</v>
      </c>
      <c r="BD59" s="11">
        <f>IF(MU_390_Domestic!BD59="",0,MU_390_Domestic!BD59)</f>
        <v>0</v>
      </c>
      <c r="BE59" s="11">
        <f>IF(MU_390_Domestic!BE59="",0,MU_390_Domestic!BE59)</f>
        <v>0</v>
      </c>
      <c r="BF59" s="11">
        <f>IF(MU_390_Domestic!BF59="",0,MU_390_Domestic!BF59)</f>
        <v>0</v>
      </c>
      <c r="BG59" s="11">
        <f>IF(MU_390_Domestic!BG59="",0,MU_390_Domestic!BG59)</f>
        <v>0</v>
      </c>
      <c r="BH59" s="11">
        <f>IF(MU_390_Domestic!BH59="",0,MU_390_Domestic!BH59)</f>
        <v>0</v>
      </c>
      <c r="BI59" s="11">
        <f>IF(MU_390_Domestic!BI59="",0,MU_390_Domestic!BI59)</f>
        <v>0</v>
      </c>
      <c r="BJ59" s="11">
        <f>IF(MU_390_Domestic!BJ59="",0,MU_390_Domestic!BJ59)</f>
        <v>0</v>
      </c>
      <c r="BK59" s="11">
        <f>IF(MU_390_Domestic!BK59="",0,MU_390_Domestic!BK59)</f>
        <v>0</v>
      </c>
      <c r="BL59" s="11">
        <f>IF(MU_390_Domestic!BL59="",0,MU_390_Domestic!BL59)</f>
        <v>0</v>
      </c>
      <c r="BM59" s="11">
        <f>IF(MU_390_Domestic!BM59="",0,MU_390_Domestic!BM59)</f>
        <v>0</v>
      </c>
      <c r="BN59" s="11">
        <f>IF(MU_390_Domestic!BN59="",0,MU_390_Domestic!BN59)</f>
        <v>0</v>
      </c>
      <c r="BO59" s="11">
        <f>IF(MU_390_Domestic!BO59="",0,MU_390_Domestic!BO59)</f>
        <v>0</v>
      </c>
      <c r="BP59" s="11">
        <f>IF(MU_390_Domestic!BP59="",0,MU_390_Domestic!BP59)</f>
        <v>0</v>
      </c>
      <c r="BQ59" s="11">
        <f>IF(MU_390_Domestic!BQ59="",0,MU_390_Domestic!BQ59)</f>
        <v>0</v>
      </c>
      <c r="BR59" s="11">
        <f>IF(MU_390_Domestic!BR59="",0,MU_390_Domestic!BR59)</f>
        <v>0</v>
      </c>
      <c r="BS59" s="11">
        <f>IF(MU_390_Domestic!BS59="",0,MU_390_Domestic!BS59)</f>
        <v>0</v>
      </c>
      <c r="BT59" s="11">
        <f>IF(MU_390_Domestic!BT59="",0,MU_390_Domestic!BT59)</f>
        <v>0</v>
      </c>
      <c r="BU59" s="11">
        <f>IF(MU_390_Domestic!BU59="",0,MU_390_Domestic!BU59)</f>
        <v>0</v>
      </c>
      <c r="BV59" s="11">
        <f>IF(MU_390_Domestic!BV59="",0,MU_390_Domestic!BV59)</f>
        <v>0</v>
      </c>
      <c r="BW59" s="11">
        <f>IF(MU_390_Domestic!BW59="",0,MU_390_Domestic!BW59)</f>
        <v>0</v>
      </c>
      <c r="BX59" s="11">
        <f>IF(MU_390_Domestic!BX59="",0,MU_390_Domestic!BX59)</f>
        <v>0</v>
      </c>
      <c r="BY59" s="11">
        <f>IF(MU_390_Domestic!BY59="",0,MU_390_Domestic!BY59)</f>
        <v>0</v>
      </c>
      <c r="BZ59" s="11">
        <f>IF(MU_390_Domestic!BZ59="",0,MU_390_Domestic!BZ59)</f>
        <v>0</v>
      </c>
      <c r="CA59" s="11">
        <f>IF(MU_390_Domestic!CA59="",0,MU_390_Domestic!CA59)</f>
        <v>0</v>
      </c>
      <c r="CB59" s="11">
        <f>IF(MU_390_Domestic!CB59="",0,MU_390_Domestic!CB59)</f>
        <v>0</v>
      </c>
      <c r="CC59" s="11">
        <f>IF(MU_390_Domestic!CC59="",0,MU_390_Domestic!CC59)</f>
        <v>0</v>
      </c>
      <c r="CD59" s="11">
        <f>IF(MU_390_Domestic!CD59="",0,MU_390_Domestic!CD59)</f>
        <v>0</v>
      </c>
      <c r="CE59" s="11">
        <f>IF(MU_390_Domestic!CE59="",0,MU_390_Domestic!CE59)</f>
        <v>0</v>
      </c>
      <c r="CF59" s="11">
        <f>IF(MU_390_Domestic!CF59="",0,MU_390_Domestic!CF59)</f>
        <v>0</v>
      </c>
      <c r="CG59" s="11">
        <f>IF(MU_390_Domestic!CG59="",0,MU_390_Domestic!CG59)</f>
        <v>0</v>
      </c>
      <c r="CH59" s="11">
        <f>IF(MU_390_Domestic!CH59="",0,MU_390_Domestic!CH59)</f>
        <v>0</v>
      </c>
      <c r="CI59" s="11">
        <f>IF(MU_390_Domestic!CI59="",0,MU_390_Domestic!CI59)</f>
        <v>0</v>
      </c>
      <c r="CJ59" s="11">
        <f>IF(MU_390_Domestic!CJ59="",0,MU_390_Domestic!CJ59)</f>
        <v>0</v>
      </c>
      <c r="CK59" s="11">
        <f>IF(MU_390_Domestic!CK59="",0,MU_390_Domestic!CK59)</f>
        <v>0</v>
      </c>
      <c r="CL59" s="11">
        <f>IF(MU_390_Domestic!CL59="",0,MU_390_Domestic!CL59)</f>
        <v>0</v>
      </c>
      <c r="CM59" s="11">
        <f>IF(MU_390_Domestic!CM59="",0,MU_390_Domestic!CM59)</f>
        <v>0</v>
      </c>
      <c r="CN59" s="11">
        <f>IF(MU_390_Domestic!CN59="",0,MU_390_Domestic!CN59)</f>
        <v>0</v>
      </c>
      <c r="CO59" s="11">
        <f>IF(MU_390_Domestic!CO59="",0,MU_390_Domestic!CO59)</f>
        <v>0</v>
      </c>
      <c r="CP59" s="11">
        <f>IF(MU_390_Domestic!CP59="",0,MU_390_Domestic!CP59)</f>
        <v>0</v>
      </c>
      <c r="CQ59" s="11">
        <f>IF(MU_390_Domestic!CQ59="",0,MU_390_Domestic!CQ59)</f>
        <v>0</v>
      </c>
      <c r="CR59" s="11">
        <f>IF(MU_390_Domestic!CR59="",0,MU_390_Domestic!CR59)</f>
        <v>0</v>
      </c>
      <c r="CS59" s="11">
        <f>IF(MU_390_Domestic!CS59="",0,MU_390_Domestic!CS59)</f>
        <v>0</v>
      </c>
      <c r="CT59" s="11">
        <f>IF(MU_390_Domestic!CT59="",0,MU_390_Domestic!CT59)</f>
        <v>0</v>
      </c>
      <c r="CU59" s="11">
        <f>IF(MU_390_Domestic!CU59="",0,MU_390_Domestic!CU59)</f>
        <v>0</v>
      </c>
      <c r="CV59" s="11">
        <f>IF(MU_390_Domestic!CV59="",0,MU_390_Domestic!CV59)</f>
        <v>0</v>
      </c>
      <c r="CW59" s="11">
        <f>IF(MU_390_Domestic!CW59="",0,MU_390_Domestic!CW59)</f>
        <v>0</v>
      </c>
      <c r="CX59" s="11">
        <f>IF(MU_390_Domestic!CX59="",0,MU_390_Domestic!CX59)</f>
        <v>0</v>
      </c>
      <c r="CY59" s="11">
        <f>IF(MU_390_Domestic!CY59="",0,MU_390_Domestic!CY59)</f>
        <v>0</v>
      </c>
      <c r="CZ59" s="11">
        <f>IF(MU_390_Domestic!CZ59="",0,MU_390_Domestic!CZ59)</f>
        <v>0</v>
      </c>
      <c r="DA59" s="11">
        <f>IF(MU_390_Domestic!DA59="",0,MU_390_Domestic!DA59)</f>
        <v>0</v>
      </c>
      <c r="DB59" s="11">
        <f>IF(MU_390_Domestic!DB59="",0,MU_390_Domestic!DB59)</f>
        <v>0</v>
      </c>
      <c r="DC59" s="11">
        <f>IF(MU_390_Domestic!DC59="",0,MU_390_Domestic!DC59)</f>
        <v>0</v>
      </c>
      <c r="DD59" s="11">
        <f>IF(MU_390_Domestic!DD59="",0,MU_390_Domestic!DD59)</f>
        <v>0</v>
      </c>
      <c r="DE59" s="11">
        <f>IF(MU_390_Domestic!DE59="",0,MU_390_Domestic!DE59)</f>
        <v>0</v>
      </c>
      <c r="DF59" s="11">
        <f>IF(MU_390_Domestic!DF59="",0,MU_390_Domestic!DF59)</f>
        <v>0</v>
      </c>
      <c r="DG59" s="11">
        <f>IF(MU_390_Domestic!DG59="",0,MU_390_Domestic!DG59)</f>
        <v>0</v>
      </c>
      <c r="DH59" s="11">
        <f>IF(MU_390_Domestic!DH59="",0,MU_390_Domestic!DH59)</f>
        <v>0</v>
      </c>
      <c r="DI59" s="11">
        <f>IF(MU_390_Domestic!DI59="",0,MU_390_Domestic!DI59)</f>
        <v>0</v>
      </c>
      <c r="DJ59" s="11">
        <f>IF(MU_390_Domestic!DJ59="",0,MU_390_Domestic!DJ59)</f>
        <v>0</v>
      </c>
      <c r="DK59" s="11">
        <f>IF(MU_390_Domestic!DK59="",0,MU_390_Domestic!DK59)</f>
        <v>0</v>
      </c>
      <c r="DL59" s="11">
        <f>IF(MU_390_Domestic!DL59="",0,MU_390_Domestic!DL59)</f>
        <v>0</v>
      </c>
      <c r="DM59" s="11">
        <f>IF(MU_390_Domestic!DM59="",0,MU_390_Domestic!DM59)</f>
        <v>0</v>
      </c>
      <c r="DN59" s="11">
        <f>IF(MU_390_Domestic!DN59="",0,MU_390_Domestic!DN59)</f>
        <v>0</v>
      </c>
      <c r="DO59" s="11">
        <f>IF(MU_390_Domestic!DO59="",0,MU_390_Domestic!DO59)</f>
        <v>0</v>
      </c>
      <c r="DP59" s="11">
        <f>IF(MU_390_Domestic!DP59="",0,MU_390_Domestic!DP59)</f>
        <v>0</v>
      </c>
      <c r="DQ59" s="11">
        <f>IF(MU_390_Domestic!DQ59="",0,MU_390_Domestic!DQ59)</f>
        <v>0</v>
      </c>
      <c r="DR59" s="11">
        <f>IF(MU_390_Domestic!DR59="",0,MU_390_Domestic!DR59)</f>
        <v>0</v>
      </c>
      <c r="DS59" s="11">
        <f>IF(MU_390_Domestic!DS59="",0,MU_390_Domestic!DS59)</f>
        <v>0</v>
      </c>
      <c r="DT59" s="11">
        <f>IF(MU_390_Domestic!DT59="",0,MU_390_Domestic!DT59)</f>
        <v>0</v>
      </c>
      <c r="DU59" s="11">
        <f>IF(MU_390_Domestic!DU59="",0,MU_390_Domestic!DU59)</f>
        <v>0</v>
      </c>
      <c r="DV59" s="11">
        <f>IF(MU_390_Domestic!DV59="",0,MU_390_Domestic!DV59)</f>
        <v>0</v>
      </c>
      <c r="DW59" s="11">
        <f>IF(MU_390_Domestic!DW59="",0,MU_390_Domestic!DW59)</f>
        <v>0</v>
      </c>
      <c r="DX59" s="11">
        <f>IF(MU_390_Domestic!DX59="",0,MU_390_Domestic!DX59)</f>
        <v>0</v>
      </c>
      <c r="DY59" s="11">
        <f>IF(MU_390_Domestic!DY59="",0,MU_390_Domestic!DY59)</f>
        <v>0</v>
      </c>
      <c r="DZ59" s="11">
        <f>IF(MU_390_Domestic!DZ59="",0,MU_390_Domestic!DZ59)</f>
        <v>0</v>
      </c>
      <c r="EA59" s="11">
        <f>IF(MU_390_Domestic!EA59="",0,MU_390_Domestic!EA59)</f>
        <v>0</v>
      </c>
      <c r="EB59" s="11">
        <f>IF(MU_390_Domestic!EB59="",0,MU_390_Domestic!EB59)</f>
        <v>0</v>
      </c>
      <c r="EC59" s="11">
        <f>IF(MU_390_Domestic!EC59="",0,MU_390_Domestic!EC59)</f>
        <v>0</v>
      </c>
      <c r="ED59" s="11">
        <f>IF(MU_390_Domestic!ED59="",0,MU_390_Domestic!ED59)</f>
        <v>0</v>
      </c>
      <c r="EE59" s="11">
        <f>IF(MU_390_Domestic!EE59="",0,MU_390_Domestic!EE59)</f>
        <v>0</v>
      </c>
      <c r="EF59" s="11">
        <f>IF(MU_390_Domestic!EF59="",0,MU_390_Domestic!EF59)</f>
        <v>0</v>
      </c>
      <c r="EG59" s="11">
        <f>IF(MU_390_Domestic!EG59="",0,MU_390_Domestic!EG59)</f>
        <v>7700000</v>
      </c>
      <c r="EH59" s="11">
        <f>IF(MU_390_Domestic!EH59="",0,MU_390_Domestic!EH59)</f>
        <v>0</v>
      </c>
      <c r="EI59" s="11">
        <f>IF(MU_390_Domestic!EI59="",0,MU_390_Domestic!EI59)</f>
        <v>0</v>
      </c>
      <c r="EJ59" s="11">
        <f>IF(MU_390_Domestic!EJ59="",0,MU_390_Domestic!EJ59)</f>
        <v>0</v>
      </c>
      <c r="EK59" s="11">
        <f>IF(MU_390_Domestic!EK59="",0,MU_390_Domestic!EK59)</f>
        <v>0</v>
      </c>
      <c r="EL59" s="11">
        <f>IF(MU_390_Domestic!EL59="",0,MU_390_Domestic!EL59)</f>
        <v>0</v>
      </c>
      <c r="EM59" s="11">
        <f>IF(MU_390_Domestic!EM59="",0,MU_390_Domestic!EM59)</f>
        <v>0</v>
      </c>
      <c r="EN59" s="11">
        <f>IF(MU_390_Domestic!EN59="",0,MU_390_Domestic!EN59)</f>
        <v>0</v>
      </c>
      <c r="EO59" s="11">
        <f>IF(MU_390_Domestic!EO59="",0,MU_390_Domestic!EO59)</f>
        <v>0</v>
      </c>
      <c r="EP59" s="11">
        <f>IF(MU_390_Domestic!EP59="",0,MU_390_Domestic!EP59)</f>
        <v>0</v>
      </c>
      <c r="EQ59" s="11">
        <f>IF(MU_390_Domestic!EQ59="",0,MU_390_Domestic!EQ59)</f>
        <v>0</v>
      </c>
      <c r="ER59" s="11">
        <f>IF(MU_390_Domestic!ER59="",0,MU_390_Domestic!ER59)</f>
        <v>0</v>
      </c>
      <c r="ES59" s="11">
        <f>IF(MU_390_Domestic!ES59="",0,MU_390_Domestic!ES59)</f>
        <v>0</v>
      </c>
      <c r="ET59" s="11">
        <f>IF(MU_390_Domestic!ET59="",0,MU_390_Domestic!ET59)</f>
        <v>0</v>
      </c>
      <c r="EU59" s="11">
        <f>IF(MU_390_Domestic!EU59="",0,MU_390_Domestic!EU59)</f>
        <v>0</v>
      </c>
      <c r="EV59" s="11">
        <f>IF(MU_390_Domestic!EV59="",0,MU_390_Domestic!EV59)</f>
        <v>0</v>
      </c>
      <c r="EW59" s="11">
        <f>IF(MU_390_Domestic!EW59="",0,MU_390_Domestic!EW59)</f>
        <v>0</v>
      </c>
      <c r="EX59" s="11">
        <f>IF(MU_390_Domestic!EX59="",0,MU_390_Domestic!EX59)</f>
        <v>0</v>
      </c>
      <c r="EY59" s="11">
        <f>IF(MU_390_Domestic!EY59="",0,MU_390_Domestic!EY59)</f>
        <v>0</v>
      </c>
      <c r="EZ59" s="11">
        <f>IF(MU_390_Domestic!EZ59="",0,MU_390_Domestic!EZ59)</f>
        <v>0</v>
      </c>
      <c r="FA59" s="11">
        <f>IF(MU_390_Domestic!FA59="",0,MU_390_Domestic!FA59)</f>
        <v>0</v>
      </c>
      <c r="FB59" s="11">
        <f>IF(MU_390_Domestic!FB59="",0,MU_390_Domestic!FB59)</f>
        <v>0</v>
      </c>
      <c r="FC59" s="11">
        <f>IF(MU_390_Domestic!FC59="",0,MU_390_Domestic!FC59)</f>
        <v>0</v>
      </c>
      <c r="FD59" s="11">
        <f>IF(MU_390_Domestic!FD59="",0,MU_390_Domestic!FD59)</f>
        <v>0</v>
      </c>
      <c r="FE59" s="11">
        <f>IF(MU_390_Domestic!FE59="",0,MU_390_Domestic!FE59)</f>
        <v>0</v>
      </c>
      <c r="FF59" s="11">
        <f>IF(MU_390_Domestic!FF59="",0,MU_390_Domestic!FF59)</f>
        <v>0</v>
      </c>
      <c r="FG59" s="11">
        <f>IF(MU_390_Domestic!FG59="",0,MU_390_Domestic!FG59)</f>
        <v>10000</v>
      </c>
      <c r="FH59" s="11">
        <f>IF(MU_390_Domestic!FH59="",0,MU_390_Domestic!FH59)</f>
        <v>0</v>
      </c>
      <c r="FI59" s="11">
        <f>IF(MU_390_Domestic!FI59="",0,MU_390_Domestic!FI59)</f>
        <v>0</v>
      </c>
      <c r="FJ59" s="11">
        <f>IF(MU_390_Domestic!FJ59="",0,MU_390_Domestic!FJ59)</f>
        <v>0</v>
      </c>
      <c r="FK59" s="11">
        <f>IF(MU_390_Domestic!FK59="",0,MU_390_Domestic!FK59)</f>
        <v>0</v>
      </c>
      <c r="FL59" s="11">
        <f>IF(MU_390_Domestic!FL59="",0,MU_390_Domestic!FL59)</f>
        <v>0</v>
      </c>
      <c r="FM59" s="11">
        <f>IF(MU_390_Domestic!FM59="",0,MU_390_Domestic!FM59)</f>
        <v>0</v>
      </c>
      <c r="FN59" s="11">
        <f>IF(MU_390_Domestic!FN59="",0,MU_390_Domestic!FN59)</f>
        <v>0</v>
      </c>
      <c r="FO59" s="11">
        <f>IF(MU_390_Domestic!FO59="",0,MU_390_Domestic!FO59)</f>
        <v>0</v>
      </c>
      <c r="FP59" s="11">
        <f>IF(MU_390_Domestic!FP59="",0,MU_390_Domestic!FP59)</f>
        <v>0</v>
      </c>
      <c r="FQ59" s="11">
        <f>IF(MU_390_Domestic!FQ59="",0,MU_390_Domestic!FQ59)</f>
        <v>0</v>
      </c>
      <c r="FR59" s="11">
        <f>IF(MU_390_Domestic!FR59="",0,MU_390_Domestic!FR59)</f>
        <v>0</v>
      </c>
      <c r="FS59" s="11">
        <f>IF(MU_390_Domestic!FS59="",0,MU_390_Domestic!FS59)</f>
        <v>0</v>
      </c>
      <c r="FT59" s="11">
        <f>IF(MU_390_Domestic!FT59="",0,MU_390_Domestic!FT59)</f>
        <v>0</v>
      </c>
      <c r="FU59" s="11">
        <f>IF(MU_390_Domestic!FU59="",0,MU_390_Domestic!FU59)</f>
        <v>0</v>
      </c>
      <c r="FV59" s="11">
        <f>IF(MU_390_Domestic!FV59="",0,MU_390_Domestic!FV59)</f>
        <v>0</v>
      </c>
      <c r="FW59" s="11">
        <f>IF(MU_390_Domestic!FW59="",0,MU_390_Domestic!FW59)</f>
        <v>0</v>
      </c>
      <c r="FX59" s="11">
        <f>IF(MU_390_Domestic!FX59="",0,MU_390_Domestic!FX59)</f>
        <v>0</v>
      </c>
      <c r="FY59" s="11">
        <f>IF(MU_390_Domestic!FY59="",0,MU_390_Domestic!FY59)</f>
        <v>0</v>
      </c>
      <c r="FZ59" s="11">
        <f>IF(MU_390_Domestic!FZ59="",0,MU_390_Domestic!FZ59)</f>
        <v>0</v>
      </c>
      <c r="GA59" s="11">
        <f>IF(MU_390_Domestic!GA59="",0,MU_390_Domestic!GA59)</f>
        <v>0</v>
      </c>
      <c r="GB59" s="11">
        <f>IF(MU_390_Domestic!GB59="",0,MU_390_Domestic!GB59)</f>
        <v>0</v>
      </c>
      <c r="GC59" s="11">
        <f>IF(MU_390_Domestic!GC59="",0,MU_390_Domestic!GC59)</f>
        <v>0</v>
      </c>
      <c r="GD59" s="11">
        <f>IF(MU_390_Domestic!GD59="",0,MU_390_Domestic!GD59)</f>
        <v>0</v>
      </c>
      <c r="GE59" s="11">
        <f>IF(MU_390_Domestic!GE59="",0,MU_390_Domestic!GE59)</f>
        <v>0</v>
      </c>
      <c r="GF59" s="11">
        <f>IF(MU_390_Domestic!GF59="",0,MU_390_Domestic!GF59)</f>
        <v>0</v>
      </c>
      <c r="GG59" s="11">
        <f>IF(MU_390_Domestic!GG59="",0,MU_390_Domestic!GG59)</f>
        <v>0</v>
      </c>
      <c r="GH59" s="11">
        <f>IF(MU_390_Domestic!GH59="",0,MU_390_Domestic!GH59)</f>
        <v>0</v>
      </c>
      <c r="GI59" s="11">
        <f>IF(MU_390_Domestic!GI59="",0,MU_390_Domestic!GI59)</f>
        <v>0</v>
      </c>
      <c r="GJ59" s="11">
        <f>IF(MU_390_Domestic!GJ59="",0,MU_390_Domestic!GJ59)</f>
        <v>0</v>
      </c>
      <c r="GK59" s="11">
        <f>IF(MU_390_Domestic!GK59="",0,MU_390_Domestic!GK59)</f>
        <v>0</v>
      </c>
      <c r="GL59" s="11">
        <f>IF(MU_390_Domestic!GL59="",0,MU_390_Domestic!GL59)</f>
        <v>0</v>
      </c>
      <c r="GM59" s="11">
        <f>IF(MU_390_Domestic!GM59="",0,MU_390_Domestic!GM59)</f>
        <v>0</v>
      </c>
      <c r="GN59" s="11">
        <f>IF(MU_390_Domestic!GN59="",0,MU_390_Domestic!GN59)</f>
        <v>0</v>
      </c>
      <c r="GO59" s="11">
        <f>IF(MU_390_Domestic!GO59="",0,MU_390_Domestic!GO59)</f>
        <v>0</v>
      </c>
      <c r="GP59" s="11">
        <f>IF(MU_390_Domestic!GP59="",0,MU_390_Domestic!GP59)</f>
        <v>0</v>
      </c>
      <c r="GQ59" s="11">
        <f>IF(MU_390_Domestic!GQ59="",0,MU_390_Domestic!GQ59)</f>
        <v>0</v>
      </c>
      <c r="GR59" s="11">
        <f>IF(MU_390_Domestic!GR59="",0,MU_390_Domestic!GR59)</f>
        <v>0</v>
      </c>
      <c r="GS59" s="11">
        <f>IF(MU_390_Domestic!GS59="",0,MU_390_Domestic!GS59)</f>
        <v>0</v>
      </c>
      <c r="GT59" s="11">
        <f>IF(MU_390_Domestic!GT59="",0,MU_390_Domestic!GT59)</f>
        <v>0</v>
      </c>
      <c r="GU59" s="11">
        <f>IF(MU_390_Domestic!GU59="",0,MU_390_Domestic!GU59)</f>
        <v>0</v>
      </c>
      <c r="GV59" s="11">
        <f>IF(MU_390_Domestic!GV59="",0,MU_390_Domestic!GV59)</f>
        <v>0</v>
      </c>
      <c r="GW59" s="11">
        <f>IF(MU_390_Domestic!GW59="",0,MU_390_Domestic!GW59)</f>
        <v>0</v>
      </c>
      <c r="GX59" s="11">
        <f>IF(MU_390_Domestic!GX59="",0,MU_390_Domestic!GX59)</f>
        <v>0</v>
      </c>
      <c r="GY59" s="11">
        <f>IF(MU_390_Domestic!GY59="",0,MU_390_Domestic!GY59)</f>
        <v>0</v>
      </c>
      <c r="GZ59" s="11">
        <f>IF(MU_390_Domestic!GZ59="",0,MU_390_Domestic!GZ59)</f>
        <v>0</v>
      </c>
      <c r="HA59" s="11">
        <f>IF(MU_390_Domestic!HA59="",0,MU_390_Domestic!HA59)</f>
        <v>0</v>
      </c>
      <c r="HB59" s="11">
        <f>IF(MU_390_Domestic!HB59="",0,MU_390_Domestic!HB59)</f>
        <v>0</v>
      </c>
      <c r="HC59" s="11">
        <f>IF(MU_390_Domestic!HC59="",0,MU_390_Domestic!HC59)</f>
        <v>0</v>
      </c>
      <c r="HD59" s="11">
        <f>IF(MU_390_Domestic!HD59="",0,MU_390_Domestic!HD59)</f>
        <v>0</v>
      </c>
      <c r="HE59" s="11">
        <f>IF(MU_390_Domestic!HE59="",0,MU_390_Domestic!HE59)</f>
        <v>0</v>
      </c>
      <c r="HF59" s="11">
        <f>IF(MU_390_Domestic!HF59="",0,MU_390_Domestic!HF59)</f>
        <v>0</v>
      </c>
      <c r="HG59" s="11">
        <f>IF(MU_390_Domestic!HG59="",0,MU_390_Domestic!HG59)</f>
        <v>0</v>
      </c>
      <c r="HH59" s="11">
        <f>IF(MU_390_Domestic!HH59="",0,MU_390_Domestic!HH59)</f>
        <v>0</v>
      </c>
      <c r="HI59" s="11">
        <f>IF(MU_390_Domestic!HI59="",0,MU_390_Domestic!HI59)</f>
        <v>0</v>
      </c>
      <c r="HJ59" s="11">
        <f>IF(MU_390_Domestic!HJ59="",0,MU_390_Domestic!HJ59)</f>
        <v>0</v>
      </c>
      <c r="HK59" s="11">
        <f>IF(MU_390_Domestic!HK59="",0,MU_390_Domestic!HK59)</f>
        <v>0</v>
      </c>
      <c r="HL59" s="11">
        <f>IF(MU_390_Domestic!HL59="",0,MU_390_Domestic!HL59)</f>
        <v>0</v>
      </c>
      <c r="HM59" s="11">
        <f>IF(MU_390_Domestic!HM59="",0,MU_390_Domestic!HM59)</f>
        <v>0</v>
      </c>
      <c r="HN59" s="11">
        <f>IF(MU_390_Domestic!HN59="",0,MU_390_Domestic!HN59)</f>
        <v>0</v>
      </c>
      <c r="HO59" s="11">
        <f>IF(MU_390_Domestic!HO59="",0,MU_390_Domestic!HO59)</f>
        <v>0</v>
      </c>
      <c r="HP59" s="11">
        <f>IF(MU_390_Domestic!HP59="",0,MU_390_Domestic!HP59)</f>
        <v>0</v>
      </c>
      <c r="HQ59" s="11">
        <f>IF(MU_390_Domestic!HQ59="",0,MU_390_Domestic!HQ59)</f>
        <v>0</v>
      </c>
      <c r="HR59" s="11">
        <f>IF(MU_390_Domestic!HR59="",0,MU_390_Domestic!HR59)</f>
        <v>0</v>
      </c>
      <c r="HS59" s="11">
        <f>IF(MU_390_Domestic!HS59="",0,MU_390_Domestic!HS59)</f>
        <v>0</v>
      </c>
      <c r="HT59" s="11">
        <f>IF(MU_390_Domestic!HT59="",0,MU_390_Domestic!HT59)</f>
        <v>0</v>
      </c>
      <c r="HU59" s="11">
        <f>IF(MU_390_Domestic!HU59="",0,MU_390_Domestic!HU59)</f>
        <v>0</v>
      </c>
      <c r="HV59" s="11">
        <f>IF(MU_390_Domestic!HV59="",0,MU_390_Domestic!HV59)</f>
        <v>0</v>
      </c>
      <c r="HW59" s="11">
        <f>IF(MU_390_Domestic!HW59="",0,MU_390_Domestic!HW59)</f>
        <v>0</v>
      </c>
      <c r="HX59" s="11">
        <f>IF(MU_390_Domestic!HX59="",0,MU_390_Domestic!HX59)</f>
        <v>0</v>
      </c>
      <c r="HY59" s="11">
        <f>IF(MU_390_Domestic!HY59="",0,MU_390_Domestic!HY59)</f>
        <v>0</v>
      </c>
      <c r="HZ59" s="11">
        <f>IF(MU_390_Domestic!HZ59="",0,MU_390_Domestic!HZ59)</f>
        <v>0</v>
      </c>
      <c r="IA59" s="11">
        <f>IF(MU_390_Domestic!IA59="",0,MU_390_Domestic!IA59)</f>
        <v>0</v>
      </c>
      <c r="IB59" s="11">
        <f>IF(MU_390_Domestic!IB59="",0,MU_390_Domestic!IB59)</f>
        <v>0</v>
      </c>
      <c r="IC59" s="11">
        <f>IF(MU_390_Domestic!IC59="",0,MU_390_Domestic!IC59)</f>
        <v>0</v>
      </c>
      <c r="ID59" s="11">
        <f>IF(MU_390_Domestic!ID59="",0,MU_390_Domestic!ID59)</f>
        <v>0</v>
      </c>
      <c r="IE59" s="11">
        <f>IF(MU_390_Domestic!IE59="",0,MU_390_Domestic!IE59)</f>
        <v>0</v>
      </c>
      <c r="IF59" s="11">
        <f>IF(MU_390_Domestic!IF59="",0,MU_390_Domestic!IF59)</f>
        <v>0</v>
      </c>
      <c r="IG59" s="11">
        <f>IF(MU_390_Domestic!IG59="",0,MU_390_Domestic!IG59)</f>
        <v>0</v>
      </c>
      <c r="IH59" s="11">
        <f>IF(MU_390_Domestic!IH59="",0,MU_390_Domestic!IH59)</f>
        <v>0</v>
      </c>
      <c r="II59" s="11">
        <f>IF(MU_390_Domestic!II59="",0,MU_390_Domestic!II59)</f>
        <v>0</v>
      </c>
      <c r="IJ59" s="11">
        <f>IF(MU_390_Domestic!IJ59="",0,MU_390_Domestic!IJ59)</f>
        <v>0</v>
      </c>
      <c r="IK59" s="11">
        <f>IF(MU_390_Domestic!IK59="",0,MU_390_Domestic!IK59)</f>
        <v>0</v>
      </c>
      <c r="IL59" s="11">
        <f>IF(MU_390_Domestic!IL59="",0,MU_390_Domestic!IL59)</f>
        <v>0</v>
      </c>
      <c r="IM59" s="11">
        <f>IF(MU_390_Domestic!IM59="",0,MU_390_Domestic!IM59)</f>
        <v>0</v>
      </c>
      <c r="IN59" s="11">
        <f>IF(MU_390_Domestic!IN59="",0,MU_390_Domestic!IN59)</f>
        <v>0</v>
      </c>
      <c r="IO59" s="11">
        <f>IF(MU_390_Domestic!IO59="",0,MU_390_Domestic!IO59)</f>
        <v>0</v>
      </c>
      <c r="IP59" s="11">
        <f>IF(MU_390_Domestic!IP59="",0,MU_390_Domestic!IP59)</f>
        <v>0</v>
      </c>
      <c r="IQ59" s="11">
        <f>IF(MU_390_Domestic!IQ59="",0,MU_390_Domestic!IQ59)</f>
        <v>0</v>
      </c>
      <c r="IR59" s="11">
        <f>IF(MU_390_Domestic!IR59="",0,MU_390_Domestic!IR59)</f>
        <v>0</v>
      </c>
      <c r="IS59" s="11">
        <f>IF(MU_390_Domestic!IS59="",0,MU_390_Domestic!IS59)</f>
        <v>0</v>
      </c>
      <c r="IT59" s="11">
        <f>IF(MU_390_Domestic!IT59="",0,MU_390_Domestic!IT59)</f>
        <v>0</v>
      </c>
      <c r="IU59" s="11">
        <f>IF(MU_390_Domestic!IU59="",0,MU_390_Domestic!IU59)</f>
        <v>0</v>
      </c>
      <c r="IV59" s="11">
        <f>IF(MU_390_Domestic!IV59="",0,MU_390_Domestic!IV59)</f>
        <v>0</v>
      </c>
      <c r="IW59" s="11">
        <f>IF(MU_390_Domestic!IW59="",0,MU_390_Domestic!IW59)</f>
        <v>0</v>
      </c>
      <c r="IX59" s="11">
        <f>IF(MU_390_Domestic!IX59="",0,MU_390_Domestic!IX59)</f>
        <v>0</v>
      </c>
      <c r="IY59" s="11">
        <f>IF(MU_390_Domestic!IY59="",0,MU_390_Domestic!IY59)</f>
        <v>0</v>
      </c>
      <c r="IZ59" s="11">
        <f>IF(MU_390_Domestic!IZ59="",0,MU_390_Domestic!IZ59)</f>
        <v>0</v>
      </c>
      <c r="JA59" s="11">
        <f>IF(MU_390_Domestic!JA59="",0,MU_390_Domestic!JA59)</f>
        <v>0</v>
      </c>
      <c r="JB59" s="11">
        <f>IF(MU_390_Domestic!JB59="",0,MU_390_Domestic!JB59)</f>
        <v>0</v>
      </c>
      <c r="JC59" s="11">
        <f>IF(MU_390_Domestic!JC59="",0,MU_390_Domestic!JC59)</f>
        <v>37740000</v>
      </c>
      <c r="JD59" s="11">
        <f>IF(MU_390_Domestic!JD59="",0,MU_390_Domestic!JD59)</f>
        <v>0</v>
      </c>
      <c r="JE59" s="11">
        <f>IF(MU_390_Domestic!JE59="",0,MU_390_Domestic!JE59)</f>
        <v>0</v>
      </c>
      <c r="JF59" s="11">
        <f>IF(MU_390_Domestic!JF59="",0,MU_390_Domestic!JF59)</f>
        <v>0</v>
      </c>
      <c r="JG59" s="11">
        <f>IF(MU_390_Domestic!JG59="",0,MU_390_Domestic!JG59)</f>
        <v>0</v>
      </c>
      <c r="JH59" s="11">
        <f>IF(MU_390_Domestic!JH59="",0,MU_390_Domestic!JH59)</f>
        <v>0</v>
      </c>
      <c r="JI59" s="11">
        <f>IF(MU_390_Domestic!JI59="",0,MU_390_Domestic!JI59)</f>
        <v>0</v>
      </c>
      <c r="JJ59" s="11">
        <f>IF(MU_390_Domestic!JJ59="",0,MU_390_Domestic!JJ59)</f>
        <v>0</v>
      </c>
      <c r="JK59" s="11">
        <f>IF(MU_390_Domestic!JK59="",0,MU_390_Domestic!JK59)</f>
        <v>0</v>
      </c>
      <c r="JL59" s="11">
        <f>IF(MU_390_Domestic!JL59="",0,MU_390_Domestic!JL59)</f>
        <v>0</v>
      </c>
      <c r="JM59" s="11">
        <f>IF(MU_390_Domestic!JM59="",0,MU_390_Domestic!JM59)</f>
        <v>0</v>
      </c>
      <c r="JN59" s="11">
        <f>IF(MU_390_Domestic!JN59="",0,MU_390_Domestic!JN59)</f>
        <v>0</v>
      </c>
      <c r="JO59" s="11">
        <f>IF(MU_390_Domestic!JO59="",0,MU_390_Domestic!JO59)</f>
        <v>0</v>
      </c>
      <c r="JP59" s="11">
        <f>IF(MU_390_Domestic!JP59="",0,MU_390_Domestic!JP59)</f>
        <v>0</v>
      </c>
      <c r="JQ59" s="11">
        <f>IF(MU_390_Domestic!JQ59="",0,MU_390_Domestic!JQ59)</f>
        <v>0</v>
      </c>
      <c r="JR59" s="11">
        <f>IF(MU_390_Domestic!JR59="",0,MU_390_Domestic!JR59)</f>
        <v>0</v>
      </c>
      <c r="JS59" s="11">
        <f>IF(MU_390_Domestic!JS59="",0,MU_390_Domestic!JS59)</f>
        <v>0</v>
      </c>
      <c r="JT59" s="11">
        <f>IF(MU_390_Domestic!JT59="",0,MU_390_Domestic!JT59)</f>
        <v>0</v>
      </c>
      <c r="JU59" s="11">
        <f>IF(MU_390_Domestic!JU59="",0,MU_390_Domestic!JU59)</f>
        <v>0</v>
      </c>
      <c r="JV59" s="11">
        <f>IF(MU_390_Domestic!JV59="",0,MU_390_Domestic!JV59)</f>
        <v>0</v>
      </c>
      <c r="JW59" s="11">
        <f>IF(MU_390_Domestic!JW59="",0,MU_390_Domestic!JW59)</f>
        <v>0</v>
      </c>
      <c r="JX59" s="11">
        <f>IF(MU_390_Domestic!JX59="",0,MU_390_Domestic!JX59)</f>
        <v>0</v>
      </c>
      <c r="JY59" s="11">
        <f>IF(MU_390_Domestic!JY59="",0,MU_390_Domestic!JY59)</f>
        <v>0</v>
      </c>
      <c r="JZ59" s="11">
        <f>IF(MU_390_Domestic!JZ59="",0,MU_390_Domestic!JZ59)</f>
        <v>0</v>
      </c>
      <c r="KA59" s="11">
        <f>IF(MU_390_Domestic!KA59="",0,MU_390_Domestic!KA59)</f>
        <v>0</v>
      </c>
      <c r="KB59" s="11">
        <f>IF(MU_390_Domestic!KB59="",0,MU_390_Domestic!KB59)</f>
        <v>0</v>
      </c>
      <c r="KC59" s="11">
        <f>IF(MU_390_Domestic!KC59="",0,MU_390_Domestic!KC59)</f>
        <v>0</v>
      </c>
      <c r="KD59" s="11">
        <f>IF(MU_390_Domestic!KD59="",0,MU_390_Domestic!KD59)</f>
        <v>0</v>
      </c>
      <c r="KE59" s="11">
        <f>IF(MU_390_Domestic!KE59="",0,MU_390_Domestic!KE59)</f>
        <v>0</v>
      </c>
      <c r="KF59" s="11">
        <f>IF(MU_390_Domestic!KF59="",0,MU_390_Domestic!KF59)</f>
        <v>0</v>
      </c>
      <c r="KG59" s="11">
        <f>IF(MU_390_Domestic!KG59="",0,MU_390_Domestic!KG59)</f>
        <v>0</v>
      </c>
      <c r="KH59" s="11">
        <f>IF(MU_390_Domestic!KH59="",0,MU_390_Domestic!KH59)</f>
        <v>0</v>
      </c>
      <c r="KI59" s="11">
        <f>IF(MU_390_Domestic!KI59="",0,MU_390_Domestic!KI59)</f>
        <v>0</v>
      </c>
      <c r="KJ59" s="11">
        <f>IF(MU_390_Domestic!KJ59="",0,MU_390_Domestic!KJ59)</f>
        <v>0</v>
      </c>
      <c r="KK59" s="11">
        <f>IF(MU_390_Domestic!KK59="",0,MU_390_Domestic!KK59)</f>
        <v>0</v>
      </c>
      <c r="KL59" s="11">
        <f>IF(MU_390_Domestic!KL59="",0,MU_390_Domestic!KL59)</f>
        <v>0</v>
      </c>
      <c r="KM59" s="11">
        <f>IF(MU_390_Domestic!KM59="",0,MU_390_Domestic!KM59)</f>
        <v>0</v>
      </c>
      <c r="KN59" s="11">
        <f>IF(MU_390_Domestic!KN59="",0,MU_390_Domestic!KN59)</f>
        <v>0</v>
      </c>
      <c r="KO59" s="11">
        <f>IF(MU_390_Domestic!KO59="",0,MU_390_Domestic!KO59)</f>
        <v>0</v>
      </c>
      <c r="KP59" s="11">
        <f>IF(MU_390_Domestic!KP59="",0,MU_390_Domestic!KP59)</f>
        <v>0</v>
      </c>
      <c r="KQ59" s="11">
        <f>IF(MU_390_Domestic!KQ59="",0,MU_390_Domestic!KQ59)</f>
        <v>0</v>
      </c>
      <c r="KR59" s="11">
        <f>IF(MU_390_Domestic!KR59="",0,MU_390_Domestic!KR59)</f>
        <v>0</v>
      </c>
      <c r="KS59" s="11">
        <f>IF(MU_390_Domestic!KS59="",0,MU_390_Domestic!KS59)</f>
        <v>0</v>
      </c>
      <c r="KT59" s="11">
        <f>IF(MU_390_Domestic!KT59="",0,MU_390_Domestic!KT59)</f>
        <v>0</v>
      </c>
      <c r="KU59" s="11">
        <f>IF(MU_390_Domestic!KU59="",0,MU_390_Domestic!KU59)</f>
        <v>0</v>
      </c>
      <c r="KV59" s="11">
        <f>IF(MU_390_Domestic!KV59="",0,MU_390_Domestic!KV59)</f>
        <v>0</v>
      </c>
      <c r="KW59" s="11">
        <f>IF(MU_390_Domestic!KW59="",0,MU_390_Domestic!KW59)</f>
        <v>0</v>
      </c>
      <c r="KX59" s="11">
        <f>IF(MU_390_Domestic!KX59="",0,MU_390_Domestic!KX59)</f>
        <v>0</v>
      </c>
      <c r="KY59" s="11">
        <f>IF(MU_390_Domestic!KY59="",0,MU_390_Domestic!KY59)</f>
        <v>0</v>
      </c>
      <c r="KZ59" s="11">
        <f>IF(MU_390_Domestic!KZ59="",0,MU_390_Domestic!KZ59)</f>
        <v>0</v>
      </c>
      <c r="LA59" s="11">
        <f>IF(MU_390_Domestic!LA59="",0,MU_390_Domestic!LA59)</f>
        <v>0</v>
      </c>
      <c r="LB59" s="11">
        <f>IF(MU_390_Domestic!LB59="",0,MU_390_Domestic!LB59)</f>
        <v>0</v>
      </c>
      <c r="LC59" s="11">
        <f>IF(MU_390_Domestic!LC59="",0,MU_390_Domestic!LC59)</f>
        <v>0</v>
      </c>
      <c r="LD59" s="11">
        <f>IF(MU_390_Domestic!LD59="",0,MU_390_Domestic!LD59)</f>
        <v>0</v>
      </c>
      <c r="LE59" s="11">
        <f>IF(MU_390_Domestic!LE59="",0,MU_390_Domestic!LE59)</f>
        <v>0</v>
      </c>
      <c r="LF59" s="11">
        <f>IF(MU_390_Domestic!LF59="",0,MU_390_Domestic!LF59)</f>
        <v>0</v>
      </c>
      <c r="LG59" s="11">
        <f>IF(MU_390_Domestic!LG59="",0,MU_390_Domestic!LG59)</f>
        <v>0</v>
      </c>
      <c r="LH59" s="11">
        <f>IF(MU_390_Domestic!LH59="",0,MU_390_Domestic!LH59)</f>
        <v>0</v>
      </c>
      <c r="LI59" s="11">
        <f>IF(MU_390_Domestic!LI59="",0,MU_390_Domestic!LI59)</f>
        <v>0</v>
      </c>
      <c r="LJ59" s="11">
        <f>IF(MU_390_Domestic!LJ59="",0,MU_390_Domestic!LJ59)</f>
        <v>0</v>
      </c>
      <c r="LK59" s="11">
        <f>IF(MU_390_Domestic!LK59="",0,MU_390_Domestic!LK59)</f>
        <v>0</v>
      </c>
      <c r="LL59" s="11">
        <f>IF(MU_390_Domestic!LL59="",0,MU_390_Domestic!LL59)</f>
        <v>0</v>
      </c>
      <c r="LM59" s="11">
        <f>IF(MU_390_Domestic!LM59="",0,MU_390_Domestic!LM59)</f>
        <v>0</v>
      </c>
      <c r="LN59" s="11">
        <f>IF(MU_390_Domestic!LN59="",0,MU_390_Domestic!LN59)</f>
        <v>0</v>
      </c>
      <c r="LO59" s="11">
        <f>IF(MU_390_Domestic!LO59="",0,MU_390_Domestic!LO59)</f>
        <v>0</v>
      </c>
      <c r="LP59" s="11">
        <f>IF(MU_390_Domestic!LP59="",0,MU_390_Domestic!LP59)</f>
        <v>0</v>
      </c>
      <c r="LQ59" s="11">
        <f>IF(MU_390_Domestic!LQ59="",0,MU_390_Domestic!LQ59)</f>
        <v>0</v>
      </c>
      <c r="LR59" s="11">
        <f>IF(MU_390_Domestic!LR59="",0,MU_390_Domestic!LR59)</f>
        <v>0</v>
      </c>
      <c r="LS59" s="11">
        <f>IF(MU_390_Domestic!LS59="",0,MU_390_Domestic!LS59)</f>
        <v>0</v>
      </c>
      <c r="LT59" s="11">
        <f>IF(MU_390_Domestic!LT59="",0,MU_390_Domestic!LT59)</f>
        <v>0</v>
      </c>
      <c r="LU59" s="11">
        <f>IF(MU_390_Domestic!LU59="",0,MU_390_Domestic!LU59)</f>
        <v>0</v>
      </c>
      <c r="LV59" s="11">
        <f>IF(MU_390_Domestic!LV59="",0,MU_390_Domestic!LV59)</f>
        <v>0</v>
      </c>
      <c r="LW59" s="11">
        <f>IF(MU_390_Domestic!LW59="",0,MU_390_Domestic!LW59)</f>
        <v>0</v>
      </c>
      <c r="LX59" s="11">
        <f>IF(MU_390_Domestic!LX59="",0,MU_390_Domestic!LX59)</f>
        <v>0</v>
      </c>
      <c r="LY59" s="11">
        <f>IF(MU_390_Domestic!LY59="",0,MU_390_Domestic!LY59)</f>
        <v>0</v>
      </c>
      <c r="LZ59" s="11">
        <f>IF(MU_390_Domestic!LZ59="",0,MU_390_Domestic!LZ59)</f>
        <v>0</v>
      </c>
      <c r="MA59" s="11">
        <f>IF(MU_390_Domestic!MA59="",0,MU_390_Domestic!MA59)</f>
        <v>0</v>
      </c>
      <c r="MB59" s="11">
        <f>IF(MU_390_Domestic!MB59="",0,MU_390_Domestic!MB59)</f>
        <v>0</v>
      </c>
      <c r="MC59" s="11">
        <f>IF(MU_390_Domestic!MC59="",0,MU_390_Domestic!MC59)</f>
        <v>0</v>
      </c>
      <c r="MD59" s="11">
        <f>IF(MU_390_Domestic!MD59="",0,MU_390_Domestic!MD59)</f>
        <v>0</v>
      </c>
      <c r="ME59" s="11">
        <f>IF(MU_390_Domestic!ME59="",0,MU_390_Domestic!ME59)</f>
        <v>0</v>
      </c>
      <c r="MF59" s="11">
        <f>IF(MU_390_Domestic!MF59="",0,MU_390_Domestic!MF59)</f>
        <v>0</v>
      </c>
      <c r="MG59" s="11">
        <f>IF(MU_390_Domestic!MG59="",0,MU_390_Domestic!MG59)</f>
        <v>0</v>
      </c>
      <c r="MH59" s="11">
        <f>IF(MU_390_Domestic!MH59="",0,MU_390_Domestic!MH59)</f>
        <v>0</v>
      </c>
      <c r="MI59" s="11">
        <f>IF(MU_390_Domestic!MI59="",0,MU_390_Domestic!MI59)</f>
        <v>0</v>
      </c>
      <c r="MJ59" s="11">
        <f>IF(MU_390_Domestic!MJ59="",0,MU_390_Domestic!MJ59)</f>
        <v>0</v>
      </c>
      <c r="MK59" s="11">
        <f>IF(MU_390_Domestic!MK59="",0,MU_390_Domestic!MK59)</f>
        <v>0</v>
      </c>
      <c r="ML59" s="11">
        <f>IF(MU_390_Domestic!ML59="",0,MU_390_Domestic!ML59)</f>
        <v>0</v>
      </c>
      <c r="MM59" s="11">
        <f>IF(MU_390_Domestic!MM59="",0,MU_390_Domestic!MM59)</f>
        <v>0</v>
      </c>
      <c r="MN59" s="11">
        <f>IF(MU_390_Domestic!MN59="",0,MU_390_Domestic!MN59)</f>
        <v>0</v>
      </c>
      <c r="MO59" s="11">
        <f>IF(MU_390_Domestic!MO59="",0,MU_390_Domestic!MO59)</f>
        <v>0</v>
      </c>
      <c r="MP59" s="11">
        <f>IF(MU_390_Domestic!MP59="",0,MU_390_Domestic!MP59)</f>
        <v>0</v>
      </c>
      <c r="MQ59" s="11">
        <f>IF(MU_390_Domestic!MQ59="",0,MU_390_Domestic!MQ59)</f>
        <v>0</v>
      </c>
      <c r="MR59" s="11">
        <f>IF(MU_390_Domestic!MR59="",0,MU_390_Domestic!MR59)</f>
        <v>0</v>
      </c>
      <c r="MS59" s="11">
        <f>IF(MU_390_Domestic!MS59="",0,MU_390_Domestic!MS59)</f>
        <v>0</v>
      </c>
      <c r="MT59" s="11">
        <f>IF(MU_390_Domestic!MT59="",0,MU_390_Domestic!MT59)</f>
        <v>0</v>
      </c>
      <c r="MU59" s="11">
        <f>IF(MU_390_Domestic!MU59="",0,MU_390_Domestic!MU59)</f>
        <v>0</v>
      </c>
      <c r="MV59" s="11">
        <f>IF(MU_390_Domestic!MV59="",0,MU_390_Domestic!MV59)</f>
        <v>0</v>
      </c>
      <c r="MW59" s="11">
        <f>IF(MU_390_Domestic!MW59="",0,MU_390_Domestic!MW59)</f>
        <v>0</v>
      </c>
      <c r="MX59" s="11">
        <f>IF(MU_390_Domestic!MX59="",0,MU_390_Domestic!MX59)</f>
        <v>0</v>
      </c>
      <c r="MY59" s="11">
        <f>IF(MU_390_Domestic!MY59="",0,MU_390_Domestic!MY59)</f>
        <v>0</v>
      </c>
      <c r="MZ59" s="11">
        <f>IF(MU_390_Domestic!MZ59="",0,MU_390_Domestic!MZ59)</f>
        <v>0</v>
      </c>
      <c r="NA59" s="11">
        <f>IF(MU_390_Domestic!NA59="",0,MU_390_Domestic!NA59)</f>
        <v>0</v>
      </c>
      <c r="NB59" s="11">
        <f>IF(MU_390_Domestic!NB59="",0,MU_390_Domestic!NB59)</f>
        <v>0</v>
      </c>
      <c r="NC59" s="11">
        <f>IF(MU_390_Domestic!NC59="",0,MU_390_Domestic!NC59)</f>
        <v>0</v>
      </c>
      <c r="ND59" s="11">
        <f>IF(MU_390_Domestic!ND59="",0,MU_390_Domestic!ND59)</f>
        <v>0</v>
      </c>
      <c r="NE59" s="11">
        <f>IF(MU_390_Domestic!NE59="",0,MU_390_Domestic!NE59)</f>
        <v>0</v>
      </c>
      <c r="NF59" s="11">
        <f>IF(MU_390_Domestic!NF59="",0,MU_390_Domestic!NF59)</f>
        <v>0</v>
      </c>
      <c r="NG59" s="11">
        <f>IF(MU_390_Domestic!NG59="",0,MU_390_Domestic!NG59)</f>
        <v>0</v>
      </c>
      <c r="NH59" s="11">
        <f>IF(MU_390_Domestic!NH59="",0,MU_390_Domestic!NH59)</f>
        <v>0</v>
      </c>
      <c r="NI59" s="11">
        <f>IF(MU_390_Domestic!NI59="",0,MU_390_Domestic!NI59)</f>
        <v>0</v>
      </c>
      <c r="NJ59" s="11">
        <f>IF(MU_390_Domestic!NJ59="",0,MU_390_Domestic!NJ59)</f>
        <v>0</v>
      </c>
      <c r="NK59" s="11">
        <f>IF(MU_390_Domestic!NK59="",0,MU_390_Domestic!NK59)</f>
        <v>0</v>
      </c>
      <c r="NL59" s="11">
        <f>IF(MU_390_Domestic!NL59="",0,MU_390_Domestic!NL59)</f>
        <v>0</v>
      </c>
      <c r="NM59" s="11">
        <f>IF(MU_390_Domestic!NM59="",0,MU_390_Domestic!NM59)</f>
        <v>0</v>
      </c>
      <c r="NN59" s="11">
        <f>IF(MU_390_Domestic!NN59="",0,MU_390_Domestic!NN59)</f>
        <v>0</v>
      </c>
      <c r="NO59" s="11">
        <f>IF(MU_390_Domestic!NO59="",0,MU_390_Domestic!NO59)</f>
        <v>0</v>
      </c>
      <c r="NP59" s="11">
        <f>IF(MU_390_Domestic!NP59="",0,MU_390_Domestic!NP59)</f>
        <v>0</v>
      </c>
      <c r="NQ59" s="11">
        <f>IF(MU_390_Domestic!NQ59="",0,MU_390_Domestic!NQ59)</f>
        <v>0</v>
      </c>
      <c r="NR59" s="11">
        <f>IF(MU_390_Domestic!NR59="",0,MU_390_Domestic!NR59)</f>
        <v>0</v>
      </c>
      <c r="NS59" s="11">
        <f>IF(MU_390_Domestic!NS59="",0,MU_390_Domestic!NS59)</f>
        <v>0</v>
      </c>
      <c r="NT59" s="11">
        <f>IF(MU_390_Domestic!NT59="",0,MU_390_Domestic!NT59)</f>
        <v>0</v>
      </c>
      <c r="NU59" s="11">
        <f>IF(MU_390_Domestic!NU59="",0,MU_390_Domestic!NU59)</f>
        <v>0</v>
      </c>
      <c r="NV59" s="11">
        <f>IF(MU_390_Domestic!NV59="",0,MU_390_Domestic!NV59)</f>
        <v>0</v>
      </c>
      <c r="NW59" s="11">
        <f>IF(MU_390_Domestic!NW59="",0,MU_390_Domestic!NW59)</f>
        <v>0</v>
      </c>
      <c r="NX59" s="11">
        <f>IF(MU_390_Domestic!NX59="",0,MU_390_Domestic!NX59)</f>
        <v>0</v>
      </c>
      <c r="NY59" s="11">
        <f>IF(MU_390_Domestic!NY59="",0,MU_390_Domestic!NY59)</f>
        <v>0</v>
      </c>
      <c r="NZ59" s="11">
        <f>IF(MU_390_Domestic!NZ59="",0,MU_390_Domestic!NZ59)</f>
        <v>0</v>
      </c>
      <c r="OA59" s="11">
        <f>IF(MU_390_Domestic!OA59="",0,MU_390_Domestic!OA59)</f>
        <v>0</v>
      </c>
      <c r="OB59" s="11">
        <f>IF(MU_390_Domestic!OB59="",0,MU_390_Domestic!OB59)</f>
        <v>0</v>
      </c>
      <c r="OC59" s="13">
        <f t="shared" si="3"/>
        <v>45450000</v>
      </c>
      <c r="OD59" s="11">
        <f>W_DirectConsumption_Total!E59</f>
        <v>0</v>
      </c>
      <c r="OE59" s="11">
        <f t="shared" si="1"/>
        <v>45450000</v>
      </c>
      <c r="OG59" s="11">
        <f t="shared" si="2"/>
        <v>-45450000</v>
      </c>
    </row>
    <row r="60" spans="1:397">
      <c r="A60" s="9" t="s">
        <v>862</v>
      </c>
      <c r="B60" s="9" t="s">
        <v>863</v>
      </c>
      <c r="C60" s="11">
        <f>IF(MU_390_Domestic!C60="",0,MU_390_Domestic!C60)</f>
        <v>0</v>
      </c>
      <c r="D60" s="11">
        <f>IF(MU_390_Domestic!D60="",0,MU_390_Domestic!D60)</f>
        <v>0</v>
      </c>
      <c r="E60" s="11">
        <f>IF(MU_390_Domestic!E60="",0,MU_390_Domestic!E60)</f>
        <v>0</v>
      </c>
      <c r="F60" s="11">
        <f>IF(MU_390_Domestic!F60="",0,MU_390_Domestic!F60)</f>
        <v>0</v>
      </c>
      <c r="G60" s="11">
        <f>IF(MU_390_Domestic!G60="",0,MU_390_Domestic!G60)</f>
        <v>0</v>
      </c>
      <c r="H60" s="11">
        <f>IF(MU_390_Domestic!H60="",0,MU_390_Domestic!H60)</f>
        <v>0</v>
      </c>
      <c r="I60" s="11">
        <f>IF(MU_390_Domestic!I60="",0,MU_390_Domestic!I60)</f>
        <v>0</v>
      </c>
      <c r="J60" s="11">
        <f>IF(MU_390_Domestic!J60="",0,MU_390_Domestic!J60)</f>
        <v>0</v>
      </c>
      <c r="K60" s="11">
        <f>IF(MU_390_Domestic!K60="",0,MU_390_Domestic!K60)</f>
        <v>0</v>
      </c>
      <c r="L60" s="11">
        <f>IF(MU_390_Domestic!L60="",0,MU_390_Domestic!L60)</f>
        <v>0</v>
      </c>
      <c r="M60" s="11">
        <f>IF(MU_390_Domestic!M60="",0,MU_390_Domestic!M60)</f>
        <v>0</v>
      </c>
      <c r="N60" s="11">
        <f>IF(MU_390_Domestic!N60="",0,MU_390_Domestic!N60)</f>
        <v>0</v>
      </c>
      <c r="O60" s="11">
        <f>IF(MU_390_Domestic!O60="",0,MU_390_Domestic!O60)</f>
        <v>0</v>
      </c>
      <c r="P60" s="11">
        <f>IF(MU_390_Domestic!P60="",0,MU_390_Domestic!P60)</f>
        <v>0</v>
      </c>
      <c r="Q60" s="11">
        <f>IF(MU_390_Domestic!Q60="",0,MU_390_Domestic!Q60)</f>
        <v>0</v>
      </c>
      <c r="R60" s="11">
        <f>IF(MU_390_Domestic!R60="",0,MU_390_Domestic!R60)</f>
        <v>0</v>
      </c>
      <c r="S60" s="11">
        <f>IF(MU_390_Domestic!S60="",0,MU_390_Domestic!S60)</f>
        <v>0</v>
      </c>
      <c r="T60" s="11">
        <f>IF(MU_390_Domestic!T60="",0,MU_390_Domestic!T60)</f>
        <v>0</v>
      </c>
      <c r="U60" s="11">
        <f>IF(MU_390_Domestic!U60="",0,MU_390_Domestic!U60)</f>
        <v>0</v>
      </c>
      <c r="V60" s="11">
        <f>IF(MU_390_Domestic!V60="",0,MU_390_Domestic!V60)</f>
        <v>0</v>
      </c>
      <c r="W60" s="11">
        <f>IF(MU_390_Domestic!W60="",0,MU_390_Domestic!W60)</f>
        <v>0</v>
      </c>
      <c r="X60" s="11">
        <f>IF(MU_390_Domestic!X60="",0,MU_390_Domestic!X60)</f>
        <v>0</v>
      </c>
      <c r="Y60" s="11">
        <f>IF(MU_390_Domestic!Y60="",0,MU_390_Domestic!Y60)</f>
        <v>0</v>
      </c>
      <c r="Z60" s="11">
        <f>IF(MU_390_Domestic!Z60="",0,MU_390_Domestic!Z60)</f>
        <v>0</v>
      </c>
      <c r="AA60" s="11">
        <f>IF(MU_390_Domestic!AA60="",0,MU_390_Domestic!AA60)</f>
        <v>0</v>
      </c>
      <c r="AB60" s="11">
        <f>IF(MU_390_Domestic!AB60="",0,MU_390_Domestic!AB60)</f>
        <v>0</v>
      </c>
      <c r="AC60" s="11">
        <f>IF(MU_390_Domestic!AC60="",0,MU_390_Domestic!AC60)</f>
        <v>0</v>
      </c>
      <c r="AD60" s="11">
        <f>IF(MU_390_Domestic!AD60="",0,MU_390_Domestic!AD60)</f>
        <v>0</v>
      </c>
      <c r="AE60" s="11">
        <f>IF(MU_390_Domestic!AE60="",0,MU_390_Domestic!AE60)</f>
        <v>0</v>
      </c>
      <c r="AF60" s="11">
        <f>IF(MU_390_Domestic!AF60="",0,MU_390_Domestic!AF60)</f>
        <v>0</v>
      </c>
      <c r="AG60" s="11">
        <f>IF(MU_390_Domestic!AG60="",0,MU_390_Domestic!AG60)</f>
        <v>0</v>
      </c>
      <c r="AH60" s="11">
        <f>IF(MU_390_Domestic!AH60="",0,MU_390_Domestic!AH60)</f>
        <v>0</v>
      </c>
      <c r="AI60" s="11">
        <f>IF(MU_390_Domestic!AI60="",0,MU_390_Domestic!AI60)</f>
        <v>0</v>
      </c>
      <c r="AJ60" s="11">
        <f>IF(MU_390_Domestic!AJ60="",0,MU_390_Domestic!AJ60)</f>
        <v>0</v>
      </c>
      <c r="AK60" s="11">
        <f>IF(MU_390_Domestic!AK60="",0,MU_390_Domestic!AK60)</f>
        <v>0</v>
      </c>
      <c r="AL60" s="11">
        <f>IF(MU_390_Domestic!AL60="",0,MU_390_Domestic!AL60)</f>
        <v>0</v>
      </c>
      <c r="AM60" s="11">
        <f>IF(MU_390_Domestic!AM60="",0,MU_390_Domestic!AM60)</f>
        <v>0</v>
      </c>
      <c r="AN60" s="11">
        <f>IF(MU_390_Domestic!AN60="",0,MU_390_Domestic!AN60)</f>
        <v>0</v>
      </c>
      <c r="AO60" s="11">
        <f>IF(MU_390_Domestic!AO60="",0,MU_390_Domestic!AO60)</f>
        <v>0</v>
      </c>
      <c r="AP60" s="11">
        <f>IF(MU_390_Domestic!AP60="",0,MU_390_Domestic!AP60)</f>
        <v>0</v>
      </c>
      <c r="AQ60" s="11">
        <f>IF(MU_390_Domestic!AQ60="",0,MU_390_Domestic!AQ60)</f>
        <v>0</v>
      </c>
      <c r="AR60" s="11">
        <f>IF(MU_390_Domestic!AR60="",0,MU_390_Domestic!AR60)</f>
        <v>0</v>
      </c>
      <c r="AS60" s="11">
        <f>IF(MU_390_Domestic!AS60="",0,MU_390_Domestic!AS60)</f>
        <v>0</v>
      </c>
      <c r="AT60" s="11">
        <f>IF(MU_390_Domestic!AT60="",0,MU_390_Domestic!AT60)</f>
        <v>0</v>
      </c>
      <c r="AU60" s="11">
        <f>IF(MU_390_Domestic!AU60="",0,MU_390_Domestic!AU60)</f>
        <v>0</v>
      </c>
      <c r="AV60" s="11">
        <f>IF(MU_390_Domestic!AV60="",0,MU_390_Domestic!AV60)</f>
        <v>0</v>
      </c>
      <c r="AW60" s="11">
        <f>IF(MU_390_Domestic!AW60="",0,MU_390_Domestic!AW60)</f>
        <v>0</v>
      </c>
      <c r="AX60" s="11">
        <f>IF(MU_390_Domestic!AX60="",0,MU_390_Domestic!AX60)</f>
        <v>0</v>
      </c>
      <c r="AY60" s="11">
        <f>IF(MU_390_Domestic!AY60="",0,MU_390_Domestic!AY60)</f>
        <v>0</v>
      </c>
      <c r="AZ60" s="11">
        <f>IF(MU_390_Domestic!AZ60="",0,MU_390_Domestic!AZ60)</f>
        <v>0</v>
      </c>
      <c r="BA60" s="11">
        <f>IF(MU_390_Domestic!BA60="",0,MU_390_Domestic!BA60)</f>
        <v>0</v>
      </c>
      <c r="BB60" s="11">
        <f>IF(MU_390_Domestic!BB60="",0,MU_390_Domestic!BB60)</f>
        <v>0</v>
      </c>
      <c r="BC60" s="11">
        <f>IF(MU_390_Domestic!BC60="",0,MU_390_Domestic!BC60)</f>
        <v>0</v>
      </c>
      <c r="BD60" s="11">
        <f>IF(MU_390_Domestic!BD60="",0,MU_390_Domestic!BD60)</f>
        <v>0</v>
      </c>
      <c r="BE60" s="11">
        <f>IF(MU_390_Domestic!BE60="",0,MU_390_Domestic!BE60)</f>
        <v>0</v>
      </c>
      <c r="BF60" s="11">
        <f>IF(MU_390_Domestic!BF60="",0,MU_390_Domestic!BF60)</f>
        <v>0</v>
      </c>
      <c r="BG60" s="11">
        <f>IF(MU_390_Domestic!BG60="",0,MU_390_Domestic!BG60)</f>
        <v>0</v>
      </c>
      <c r="BH60" s="11">
        <f>IF(MU_390_Domestic!BH60="",0,MU_390_Domestic!BH60)</f>
        <v>0</v>
      </c>
      <c r="BI60" s="11">
        <f>IF(MU_390_Domestic!BI60="",0,MU_390_Domestic!BI60)</f>
        <v>0</v>
      </c>
      <c r="BJ60" s="11">
        <f>IF(MU_390_Domestic!BJ60="",0,MU_390_Domestic!BJ60)</f>
        <v>0</v>
      </c>
      <c r="BK60" s="11">
        <f>IF(MU_390_Domestic!BK60="",0,MU_390_Domestic!BK60)</f>
        <v>0</v>
      </c>
      <c r="BL60" s="11">
        <f>IF(MU_390_Domestic!BL60="",0,MU_390_Domestic!BL60)</f>
        <v>0</v>
      </c>
      <c r="BM60" s="11">
        <f>IF(MU_390_Domestic!BM60="",0,MU_390_Domestic!BM60)</f>
        <v>0</v>
      </c>
      <c r="BN60" s="11">
        <f>IF(MU_390_Domestic!BN60="",0,MU_390_Domestic!BN60)</f>
        <v>0</v>
      </c>
      <c r="BO60" s="11">
        <f>IF(MU_390_Domestic!BO60="",0,MU_390_Domestic!BO60)</f>
        <v>0</v>
      </c>
      <c r="BP60" s="11">
        <f>IF(MU_390_Domestic!BP60="",0,MU_390_Domestic!BP60)</f>
        <v>0</v>
      </c>
      <c r="BQ60" s="11">
        <f>IF(MU_390_Domestic!BQ60="",0,MU_390_Domestic!BQ60)</f>
        <v>0</v>
      </c>
      <c r="BR60" s="11">
        <f>IF(MU_390_Domestic!BR60="",0,MU_390_Domestic!BR60)</f>
        <v>0</v>
      </c>
      <c r="BS60" s="11">
        <f>IF(MU_390_Domestic!BS60="",0,MU_390_Domestic!BS60)</f>
        <v>0</v>
      </c>
      <c r="BT60" s="11">
        <f>IF(MU_390_Domestic!BT60="",0,MU_390_Domestic!BT60)</f>
        <v>0</v>
      </c>
      <c r="BU60" s="11">
        <f>IF(MU_390_Domestic!BU60="",0,MU_390_Domestic!BU60)</f>
        <v>0</v>
      </c>
      <c r="BV60" s="11">
        <f>IF(MU_390_Domestic!BV60="",0,MU_390_Domestic!BV60)</f>
        <v>0</v>
      </c>
      <c r="BW60" s="11">
        <f>IF(MU_390_Domestic!BW60="",0,MU_390_Domestic!BW60)</f>
        <v>0</v>
      </c>
      <c r="BX60" s="11">
        <f>IF(MU_390_Domestic!BX60="",0,MU_390_Domestic!BX60)</f>
        <v>0</v>
      </c>
      <c r="BY60" s="11">
        <f>IF(MU_390_Domestic!BY60="",0,MU_390_Domestic!BY60)</f>
        <v>0</v>
      </c>
      <c r="BZ60" s="11">
        <f>IF(MU_390_Domestic!BZ60="",0,MU_390_Domestic!BZ60)</f>
        <v>0</v>
      </c>
      <c r="CA60" s="11">
        <f>IF(MU_390_Domestic!CA60="",0,MU_390_Domestic!CA60)</f>
        <v>0</v>
      </c>
      <c r="CB60" s="11">
        <f>IF(MU_390_Domestic!CB60="",0,MU_390_Domestic!CB60)</f>
        <v>0</v>
      </c>
      <c r="CC60" s="11">
        <f>IF(MU_390_Domestic!CC60="",0,MU_390_Domestic!CC60)</f>
        <v>0</v>
      </c>
      <c r="CD60" s="11">
        <f>IF(MU_390_Domestic!CD60="",0,MU_390_Domestic!CD60)</f>
        <v>0</v>
      </c>
      <c r="CE60" s="11">
        <f>IF(MU_390_Domestic!CE60="",0,MU_390_Domestic!CE60)</f>
        <v>0</v>
      </c>
      <c r="CF60" s="11">
        <f>IF(MU_390_Domestic!CF60="",0,MU_390_Domestic!CF60)</f>
        <v>0</v>
      </c>
      <c r="CG60" s="11">
        <f>IF(MU_390_Domestic!CG60="",0,MU_390_Domestic!CG60)</f>
        <v>0</v>
      </c>
      <c r="CH60" s="11">
        <f>IF(MU_390_Domestic!CH60="",0,MU_390_Domestic!CH60)</f>
        <v>0</v>
      </c>
      <c r="CI60" s="11">
        <f>IF(MU_390_Domestic!CI60="",0,MU_390_Domestic!CI60)</f>
        <v>0</v>
      </c>
      <c r="CJ60" s="11">
        <f>IF(MU_390_Domestic!CJ60="",0,MU_390_Domestic!CJ60)</f>
        <v>0</v>
      </c>
      <c r="CK60" s="11">
        <f>IF(MU_390_Domestic!CK60="",0,MU_390_Domestic!CK60)</f>
        <v>820000</v>
      </c>
      <c r="CL60" s="11">
        <f>IF(MU_390_Domestic!CL60="",0,MU_390_Domestic!CL60)</f>
        <v>0</v>
      </c>
      <c r="CM60" s="11">
        <f>IF(MU_390_Domestic!CM60="",0,MU_390_Domestic!CM60)</f>
        <v>0</v>
      </c>
      <c r="CN60" s="11">
        <f>IF(MU_390_Domestic!CN60="",0,MU_390_Domestic!CN60)</f>
        <v>0</v>
      </c>
      <c r="CO60" s="11">
        <f>IF(MU_390_Domestic!CO60="",0,MU_390_Domestic!CO60)</f>
        <v>0</v>
      </c>
      <c r="CP60" s="11">
        <f>IF(MU_390_Domestic!CP60="",0,MU_390_Domestic!CP60)</f>
        <v>0</v>
      </c>
      <c r="CQ60" s="11">
        <f>IF(MU_390_Domestic!CQ60="",0,MU_390_Domestic!CQ60)</f>
        <v>0</v>
      </c>
      <c r="CR60" s="11">
        <f>IF(MU_390_Domestic!CR60="",0,MU_390_Domestic!CR60)</f>
        <v>0</v>
      </c>
      <c r="CS60" s="11">
        <f>IF(MU_390_Domestic!CS60="",0,MU_390_Domestic!CS60)</f>
        <v>0</v>
      </c>
      <c r="CT60" s="11">
        <f>IF(MU_390_Domestic!CT60="",0,MU_390_Domestic!CT60)</f>
        <v>0</v>
      </c>
      <c r="CU60" s="11">
        <f>IF(MU_390_Domestic!CU60="",0,MU_390_Domestic!CU60)</f>
        <v>0</v>
      </c>
      <c r="CV60" s="11">
        <f>IF(MU_390_Domestic!CV60="",0,MU_390_Domestic!CV60)</f>
        <v>0</v>
      </c>
      <c r="CW60" s="11">
        <f>IF(MU_390_Domestic!CW60="",0,MU_390_Domestic!CW60)</f>
        <v>0</v>
      </c>
      <c r="CX60" s="11">
        <f>IF(MU_390_Domestic!CX60="",0,MU_390_Domestic!CX60)</f>
        <v>0</v>
      </c>
      <c r="CY60" s="11">
        <f>IF(MU_390_Domestic!CY60="",0,MU_390_Domestic!CY60)</f>
        <v>0</v>
      </c>
      <c r="CZ60" s="11">
        <f>IF(MU_390_Domestic!CZ60="",0,MU_390_Domestic!CZ60)</f>
        <v>0</v>
      </c>
      <c r="DA60" s="11">
        <f>IF(MU_390_Domestic!DA60="",0,MU_390_Domestic!DA60)</f>
        <v>0</v>
      </c>
      <c r="DB60" s="11">
        <f>IF(MU_390_Domestic!DB60="",0,MU_390_Domestic!DB60)</f>
        <v>0</v>
      </c>
      <c r="DC60" s="11">
        <f>IF(MU_390_Domestic!DC60="",0,MU_390_Domestic!DC60)</f>
        <v>0</v>
      </c>
      <c r="DD60" s="11">
        <f>IF(MU_390_Domestic!DD60="",0,MU_390_Domestic!DD60)</f>
        <v>0</v>
      </c>
      <c r="DE60" s="11">
        <f>IF(MU_390_Domestic!DE60="",0,MU_390_Domestic!DE60)</f>
        <v>0</v>
      </c>
      <c r="DF60" s="11">
        <f>IF(MU_390_Domestic!DF60="",0,MU_390_Domestic!DF60)</f>
        <v>0</v>
      </c>
      <c r="DG60" s="11">
        <f>IF(MU_390_Domestic!DG60="",0,MU_390_Domestic!DG60)</f>
        <v>0</v>
      </c>
      <c r="DH60" s="11">
        <f>IF(MU_390_Domestic!DH60="",0,MU_390_Domestic!DH60)</f>
        <v>0</v>
      </c>
      <c r="DI60" s="11">
        <f>IF(MU_390_Domestic!DI60="",0,MU_390_Domestic!DI60)</f>
        <v>0</v>
      </c>
      <c r="DJ60" s="11">
        <f>IF(MU_390_Domestic!DJ60="",0,MU_390_Domestic!DJ60)</f>
        <v>0</v>
      </c>
      <c r="DK60" s="11">
        <f>IF(MU_390_Domestic!DK60="",0,MU_390_Domestic!DK60)</f>
        <v>0</v>
      </c>
      <c r="DL60" s="11">
        <f>IF(MU_390_Domestic!DL60="",0,MU_390_Domestic!DL60)</f>
        <v>0</v>
      </c>
      <c r="DM60" s="11">
        <f>IF(MU_390_Domestic!DM60="",0,MU_390_Domestic!DM60)</f>
        <v>0</v>
      </c>
      <c r="DN60" s="11">
        <f>IF(MU_390_Domestic!DN60="",0,MU_390_Domestic!DN60)</f>
        <v>0</v>
      </c>
      <c r="DO60" s="11">
        <f>IF(MU_390_Domestic!DO60="",0,MU_390_Domestic!DO60)</f>
        <v>0</v>
      </c>
      <c r="DP60" s="11">
        <f>IF(MU_390_Domestic!DP60="",0,MU_390_Domestic!DP60)</f>
        <v>0</v>
      </c>
      <c r="DQ60" s="11">
        <f>IF(MU_390_Domestic!DQ60="",0,MU_390_Domestic!DQ60)</f>
        <v>0</v>
      </c>
      <c r="DR60" s="11">
        <f>IF(MU_390_Domestic!DR60="",0,MU_390_Domestic!DR60)</f>
        <v>0</v>
      </c>
      <c r="DS60" s="11">
        <f>IF(MU_390_Domestic!DS60="",0,MU_390_Domestic!DS60)</f>
        <v>0</v>
      </c>
      <c r="DT60" s="11">
        <f>IF(MU_390_Domestic!DT60="",0,MU_390_Domestic!DT60)</f>
        <v>0</v>
      </c>
      <c r="DU60" s="11">
        <f>IF(MU_390_Domestic!DU60="",0,MU_390_Domestic!DU60)</f>
        <v>0</v>
      </c>
      <c r="DV60" s="11">
        <f>IF(MU_390_Domestic!DV60="",0,MU_390_Domestic!DV60)</f>
        <v>0</v>
      </c>
      <c r="DW60" s="11">
        <f>IF(MU_390_Domestic!DW60="",0,MU_390_Domestic!DW60)</f>
        <v>0</v>
      </c>
      <c r="DX60" s="11">
        <f>IF(MU_390_Domestic!DX60="",0,MU_390_Domestic!DX60)</f>
        <v>0</v>
      </c>
      <c r="DY60" s="11">
        <f>IF(MU_390_Domestic!DY60="",0,MU_390_Domestic!DY60)</f>
        <v>0</v>
      </c>
      <c r="DZ60" s="11">
        <f>IF(MU_390_Domestic!DZ60="",0,MU_390_Domestic!DZ60)</f>
        <v>0</v>
      </c>
      <c r="EA60" s="11">
        <f>IF(MU_390_Domestic!EA60="",0,MU_390_Domestic!EA60)</f>
        <v>0</v>
      </c>
      <c r="EB60" s="11">
        <f>IF(MU_390_Domestic!EB60="",0,MU_390_Domestic!EB60)</f>
        <v>0</v>
      </c>
      <c r="EC60" s="11">
        <f>IF(MU_390_Domestic!EC60="",0,MU_390_Domestic!EC60)</f>
        <v>0</v>
      </c>
      <c r="ED60" s="11">
        <f>IF(MU_390_Domestic!ED60="",0,MU_390_Domestic!ED60)</f>
        <v>0</v>
      </c>
      <c r="EE60" s="11">
        <f>IF(MU_390_Domestic!EE60="",0,MU_390_Domestic!EE60)</f>
        <v>0</v>
      </c>
      <c r="EF60" s="11">
        <f>IF(MU_390_Domestic!EF60="",0,MU_390_Domestic!EF60)</f>
        <v>0</v>
      </c>
      <c r="EG60" s="11">
        <f>IF(MU_390_Domestic!EG60="",0,MU_390_Domestic!EG60)</f>
        <v>6080000</v>
      </c>
      <c r="EH60" s="11">
        <f>IF(MU_390_Domestic!EH60="",0,MU_390_Domestic!EH60)</f>
        <v>0</v>
      </c>
      <c r="EI60" s="11">
        <f>IF(MU_390_Domestic!EI60="",0,MU_390_Domestic!EI60)</f>
        <v>0</v>
      </c>
      <c r="EJ60" s="11">
        <f>IF(MU_390_Domestic!EJ60="",0,MU_390_Domestic!EJ60)</f>
        <v>0</v>
      </c>
      <c r="EK60" s="11">
        <f>IF(MU_390_Domestic!EK60="",0,MU_390_Domestic!EK60)</f>
        <v>0</v>
      </c>
      <c r="EL60" s="11">
        <f>IF(MU_390_Domestic!EL60="",0,MU_390_Domestic!EL60)</f>
        <v>0</v>
      </c>
      <c r="EM60" s="11">
        <f>IF(MU_390_Domestic!EM60="",0,MU_390_Domestic!EM60)</f>
        <v>0</v>
      </c>
      <c r="EN60" s="11">
        <f>IF(MU_390_Domestic!EN60="",0,MU_390_Domestic!EN60)</f>
        <v>0</v>
      </c>
      <c r="EO60" s="11">
        <f>IF(MU_390_Domestic!EO60="",0,MU_390_Domestic!EO60)</f>
        <v>0</v>
      </c>
      <c r="EP60" s="11">
        <f>IF(MU_390_Domestic!EP60="",0,MU_390_Domestic!EP60)</f>
        <v>0</v>
      </c>
      <c r="EQ60" s="11">
        <f>IF(MU_390_Domestic!EQ60="",0,MU_390_Domestic!EQ60)</f>
        <v>0</v>
      </c>
      <c r="ER60" s="11">
        <f>IF(MU_390_Domestic!ER60="",0,MU_390_Domestic!ER60)</f>
        <v>0</v>
      </c>
      <c r="ES60" s="11">
        <f>IF(MU_390_Domestic!ES60="",0,MU_390_Domestic!ES60)</f>
        <v>0</v>
      </c>
      <c r="ET60" s="11">
        <f>IF(MU_390_Domestic!ET60="",0,MU_390_Domestic!ET60)</f>
        <v>0</v>
      </c>
      <c r="EU60" s="11">
        <f>IF(MU_390_Domestic!EU60="",0,MU_390_Domestic!EU60)</f>
        <v>0</v>
      </c>
      <c r="EV60" s="11">
        <f>IF(MU_390_Domestic!EV60="",0,MU_390_Domestic!EV60)</f>
        <v>0</v>
      </c>
      <c r="EW60" s="11">
        <f>IF(MU_390_Domestic!EW60="",0,MU_390_Domestic!EW60)</f>
        <v>0</v>
      </c>
      <c r="EX60" s="11">
        <f>IF(MU_390_Domestic!EX60="",0,MU_390_Domestic!EX60)</f>
        <v>0</v>
      </c>
      <c r="EY60" s="11">
        <f>IF(MU_390_Domestic!EY60="",0,MU_390_Domestic!EY60)</f>
        <v>0</v>
      </c>
      <c r="EZ60" s="11">
        <f>IF(MU_390_Domestic!EZ60="",0,MU_390_Domestic!EZ60)</f>
        <v>0</v>
      </c>
      <c r="FA60" s="11">
        <f>IF(MU_390_Domestic!FA60="",0,MU_390_Domestic!FA60)</f>
        <v>0</v>
      </c>
      <c r="FB60" s="11">
        <f>IF(MU_390_Domestic!FB60="",0,MU_390_Domestic!FB60)</f>
        <v>0</v>
      </c>
      <c r="FC60" s="11">
        <f>IF(MU_390_Domestic!FC60="",0,MU_390_Domestic!FC60)</f>
        <v>0</v>
      </c>
      <c r="FD60" s="11">
        <f>IF(MU_390_Domestic!FD60="",0,MU_390_Domestic!FD60)</f>
        <v>0</v>
      </c>
      <c r="FE60" s="11">
        <f>IF(MU_390_Domestic!FE60="",0,MU_390_Domestic!FE60)</f>
        <v>0</v>
      </c>
      <c r="FF60" s="11">
        <f>IF(MU_390_Domestic!FF60="",0,MU_390_Domestic!FF60)</f>
        <v>0</v>
      </c>
      <c r="FG60" s="11">
        <f>IF(MU_390_Domestic!FG60="",0,MU_390_Domestic!FG60)</f>
        <v>130000</v>
      </c>
      <c r="FH60" s="11">
        <f>IF(MU_390_Domestic!FH60="",0,MU_390_Domestic!FH60)</f>
        <v>0</v>
      </c>
      <c r="FI60" s="11">
        <f>IF(MU_390_Domestic!FI60="",0,MU_390_Domestic!FI60)</f>
        <v>0</v>
      </c>
      <c r="FJ60" s="11">
        <f>IF(MU_390_Domestic!FJ60="",0,MU_390_Domestic!FJ60)</f>
        <v>0</v>
      </c>
      <c r="FK60" s="11">
        <f>IF(MU_390_Domestic!FK60="",0,MU_390_Domestic!FK60)</f>
        <v>0</v>
      </c>
      <c r="FL60" s="11">
        <f>IF(MU_390_Domestic!FL60="",0,MU_390_Domestic!FL60)</f>
        <v>0</v>
      </c>
      <c r="FM60" s="11">
        <f>IF(MU_390_Domestic!FM60="",0,MU_390_Domestic!FM60)</f>
        <v>0</v>
      </c>
      <c r="FN60" s="11">
        <f>IF(MU_390_Domestic!FN60="",0,MU_390_Domestic!FN60)</f>
        <v>0</v>
      </c>
      <c r="FO60" s="11">
        <f>IF(MU_390_Domestic!FO60="",0,MU_390_Domestic!FO60)</f>
        <v>0</v>
      </c>
      <c r="FP60" s="11">
        <f>IF(MU_390_Domestic!FP60="",0,MU_390_Domestic!FP60)</f>
        <v>0</v>
      </c>
      <c r="FQ60" s="11">
        <f>IF(MU_390_Domestic!FQ60="",0,MU_390_Domestic!FQ60)</f>
        <v>0</v>
      </c>
      <c r="FR60" s="11">
        <f>IF(MU_390_Domestic!FR60="",0,MU_390_Domestic!FR60)</f>
        <v>0</v>
      </c>
      <c r="FS60" s="11">
        <f>IF(MU_390_Domestic!FS60="",0,MU_390_Domestic!FS60)</f>
        <v>0</v>
      </c>
      <c r="FT60" s="11">
        <f>IF(MU_390_Domestic!FT60="",0,MU_390_Domestic!FT60)</f>
        <v>0</v>
      </c>
      <c r="FU60" s="11">
        <f>IF(MU_390_Domestic!FU60="",0,MU_390_Domestic!FU60)</f>
        <v>0</v>
      </c>
      <c r="FV60" s="11">
        <f>IF(MU_390_Domestic!FV60="",0,MU_390_Domestic!FV60)</f>
        <v>0</v>
      </c>
      <c r="FW60" s="11">
        <f>IF(MU_390_Domestic!FW60="",0,MU_390_Domestic!FW60)</f>
        <v>0</v>
      </c>
      <c r="FX60" s="11">
        <f>IF(MU_390_Domestic!FX60="",0,MU_390_Domestic!FX60)</f>
        <v>0</v>
      </c>
      <c r="FY60" s="11">
        <f>IF(MU_390_Domestic!FY60="",0,MU_390_Domestic!FY60)</f>
        <v>0</v>
      </c>
      <c r="FZ60" s="11">
        <f>IF(MU_390_Domestic!FZ60="",0,MU_390_Domestic!FZ60)</f>
        <v>0</v>
      </c>
      <c r="GA60" s="11">
        <f>IF(MU_390_Domestic!GA60="",0,MU_390_Domestic!GA60)</f>
        <v>0</v>
      </c>
      <c r="GB60" s="11">
        <f>IF(MU_390_Domestic!GB60="",0,MU_390_Domestic!GB60)</f>
        <v>0</v>
      </c>
      <c r="GC60" s="11">
        <f>IF(MU_390_Domestic!GC60="",0,MU_390_Domestic!GC60)</f>
        <v>0</v>
      </c>
      <c r="GD60" s="11">
        <f>IF(MU_390_Domestic!GD60="",0,MU_390_Domestic!GD60)</f>
        <v>0</v>
      </c>
      <c r="GE60" s="11">
        <f>IF(MU_390_Domestic!GE60="",0,MU_390_Domestic!GE60)</f>
        <v>0</v>
      </c>
      <c r="GF60" s="11">
        <f>IF(MU_390_Domestic!GF60="",0,MU_390_Domestic!GF60)</f>
        <v>0</v>
      </c>
      <c r="GG60" s="11">
        <f>IF(MU_390_Domestic!GG60="",0,MU_390_Domestic!GG60)</f>
        <v>0</v>
      </c>
      <c r="GH60" s="11">
        <f>IF(MU_390_Domestic!GH60="",0,MU_390_Domestic!GH60)</f>
        <v>0</v>
      </c>
      <c r="GI60" s="11">
        <f>IF(MU_390_Domestic!GI60="",0,MU_390_Domestic!GI60)</f>
        <v>0</v>
      </c>
      <c r="GJ60" s="11">
        <f>IF(MU_390_Domestic!GJ60="",0,MU_390_Domestic!GJ60)</f>
        <v>0</v>
      </c>
      <c r="GK60" s="11">
        <f>IF(MU_390_Domestic!GK60="",0,MU_390_Domestic!GK60)</f>
        <v>0</v>
      </c>
      <c r="GL60" s="11">
        <f>IF(MU_390_Domestic!GL60="",0,MU_390_Domestic!GL60)</f>
        <v>0</v>
      </c>
      <c r="GM60" s="11">
        <f>IF(MU_390_Domestic!GM60="",0,MU_390_Domestic!GM60)</f>
        <v>0</v>
      </c>
      <c r="GN60" s="11">
        <f>IF(MU_390_Domestic!GN60="",0,MU_390_Domestic!GN60)</f>
        <v>0</v>
      </c>
      <c r="GO60" s="11">
        <f>IF(MU_390_Domestic!GO60="",0,MU_390_Domestic!GO60)</f>
        <v>0</v>
      </c>
      <c r="GP60" s="11">
        <f>IF(MU_390_Domestic!GP60="",0,MU_390_Domestic!GP60)</f>
        <v>0</v>
      </c>
      <c r="GQ60" s="11">
        <f>IF(MU_390_Domestic!GQ60="",0,MU_390_Domestic!GQ60)</f>
        <v>0</v>
      </c>
      <c r="GR60" s="11">
        <f>IF(MU_390_Domestic!GR60="",0,MU_390_Domestic!GR60)</f>
        <v>0</v>
      </c>
      <c r="GS60" s="11">
        <f>IF(MU_390_Domestic!GS60="",0,MU_390_Domestic!GS60)</f>
        <v>0</v>
      </c>
      <c r="GT60" s="11">
        <f>IF(MU_390_Domestic!GT60="",0,MU_390_Domestic!GT60)</f>
        <v>0</v>
      </c>
      <c r="GU60" s="11">
        <f>IF(MU_390_Domestic!GU60="",0,MU_390_Domestic!GU60)</f>
        <v>0</v>
      </c>
      <c r="GV60" s="11">
        <f>IF(MU_390_Domestic!GV60="",0,MU_390_Domestic!GV60)</f>
        <v>0</v>
      </c>
      <c r="GW60" s="11">
        <f>IF(MU_390_Domestic!GW60="",0,MU_390_Domestic!GW60)</f>
        <v>0</v>
      </c>
      <c r="GX60" s="11">
        <f>IF(MU_390_Domestic!GX60="",0,MU_390_Domestic!GX60)</f>
        <v>0</v>
      </c>
      <c r="GY60" s="11">
        <f>IF(MU_390_Domestic!GY60="",0,MU_390_Domestic!GY60)</f>
        <v>0</v>
      </c>
      <c r="GZ60" s="11">
        <f>IF(MU_390_Domestic!GZ60="",0,MU_390_Domestic!GZ60)</f>
        <v>0</v>
      </c>
      <c r="HA60" s="11">
        <f>IF(MU_390_Domestic!HA60="",0,MU_390_Domestic!HA60)</f>
        <v>0</v>
      </c>
      <c r="HB60" s="11">
        <f>IF(MU_390_Domestic!HB60="",0,MU_390_Domestic!HB60)</f>
        <v>0</v>
      </c>
      <c r="HC60" s="11">
        <f>IF(MU_390_Domestic!HC60="",0,MU_390_Domestic!HC60)</f>
        <v>0</v>
      </c>
      <c r="HD60" s="11">
        <f>IF(MU_390_Domestic!HD60="",0,MU_390_Domestic!HD60)</f>
        <v>0</v>
      </c>
      <c r="HE60" s="11">
        <f>IF(MU_390_Domestic!HE60="",0,MU_390_Domestic!HE60)</f>
        <v>0</v>
      </c>
      <c r="HF60" s="11">
        <f>IF(MU_390_Domestic!HF60="",0,MU_390_Domestic!HF60)</f>
        <v>0</v>
      </c>
      <c r="HG60" s="11">
        <f>IF(MU_390_Domestic!HG60="",0,MU_390_Domestic!HG60)</f>
        <v>0</v>
      </c>
      <c r="HH60" s="11">
        <f>IF(MU_390_Domestic!HH60="",0,MU_390_Domestic!HH60)</f>
        <v>0</v>
      </c>
      <c r="HI60" s="11">
        <f>IF(MU_390_Domestic!HI60="",0,MU_390_Domestic!HI60)</f>
        <v>0</v>
      </c>
      <c r="HJ60" s="11">
        <f>IF(MU_390_Domestic!HJ60="",0,MU_390_Domestic!HJ60)</f>
        <v>0</v>
      </c>
      <c r="HK60" s="11">
        <f>IF(MU_390_Domestic!HK60="",0,MU_390_Domestic!HK60)</f>
        <v>0</v>
      </c>
      <c r="HL60" s="11">
        <f>IF(MU_390_Domestic!HL60="",0,MU_390_Domestic!HL60)</f>
        <v>0</v>
      </c>
      <c r="HM60" s="11">
        <f>IF(MU_390_Domestic!HM60="",0,MU_390_Domestic!HM60)</f>
        <v>0</v>
      </c>
      <c r="HN60" s="11">
        <f>IF(MU_390_Domestic!HN60="",0,MU_390_Domestic!HN60)</f>
        <v>0</v>
      </c>
      <c r="HO60" s="11">
        <f>IF(MU_390_Domestic!HO60="",0,MU_390_Domestic!HO60)</f>
        <v>0</v>
      </c>
      <c r="HP60" s="11">
        <f>IF(MU_390_Domestic!HP60="",0,MU_390_Domestic!HP60)</f>
        <v>0</v>
      </c>
      <c r="HQ60" s="11">
        <f>IF(MU_390_Domestic!HQ60="",0,MU_390_Domestic!HQ60)</f>
        <v>0</v>
      </c>
      <c r="HR60" s="11">
        <f>IF(MU_390_Domestic!HR60="",0,MU_390_Domestic!HR60)</f>
        <v>0</v>
      </c>
      <c r="HS60" s="11">
        <f>IF(MU_390_Domestic!HS60="",0,MU_390_Domestic!HS60)</f>
        <v>0</v>
      </c>
      <c r="HT60" s="11">
        <f>IF(MU_390_Domestic!HT60="",0,MU_390_Domestic!HT60)</f>
        <v>0</v>
      </c>
      <c r="HU60" s="11">
        <f>IF(MU_390_Domestic!HU60="",0,MU_390_Domestic!HU60)</f>
        <v>0</v>
      </c>
      <c r="HV60" s="11">
        <f>IF(MU_390_Domestic!HV60="",0,MU_390_Domestic!HV60)</f>
        <v>0</v>
      </c>
      <c r="HW60" s="11">
        <f>IF(MU_390_Domestic!HW60="",0,MU_390_Domestic!HW60)</f>
        <v>0</v>
      </c>
      <c r="HX60" s="11">
        <f>IF(MU_390_Domestic!HX60="",0,MU_390_Domestic!HX60)</f>
        <v>0</v>
      </c>
      <c r="HY60" s="11">
        <f>IF(MU_390_Domestic!HY60="",0,MU_390_Domestic!HY60)</f>
        <v>0</v>
      </c>
      <c r="HZ60" s="11">
        <f>IF(MU_390_Domestic!HZ60="",0,MU_390_Domestic!HZ60)</f>
        <v>0</v>
      </c>
      <c r="IA60" s="11">
        <f>IF(MU_390_Domestic!IA60="",0,MU_390_Domestic!IA60)</f>
        <v>0</v>
      </c>
      <c r="IB60" s="11">
        <f>IF(MU_390_Domestic!IB60="",0,MU_390_Domestic!IB60)</f>
        <v>0</v>
      </c>
      <c r="IC60" s="11">
        <f>IF(MU_390_Domestic!IC60="",0,MU_390_Domestic!IC60)</f>
        <v>0</v>
      </c>
      <c r="ID60" s="11">
        <f>IF(MU_390_Domestic!ID60="",0,MU_390_Domestic!ID60)</f>
        <v>0</v>
      </c>
      <c r="IE60" s="11">
        <f>IF(MU_390_Domestic!IE60="",0,MU_390_Domestic!IE60)</f>
        <v>0</v>
      </c>
      <c r="IF60" s="11">
        <f>IF(MU_390_Domestic!IF60="",0,MU_390_Domestic!IF60)</f>
        <v>0</v>
      </c>
      <c r="IG60" s="11">
        <f>IF(MU_390_Domestic!IG60="",0,MU_390_Domestic!IG60)</f>
        <v>0</v>
      </c>
      <c r="IH60" s="11">
        <f>IF(MU_390_Domestic!IH60="",0,MU_390_Domestic!IH60)</f>
        <v>0</v>
      </c>
      <c r="II60" s="11">
        <f>IF(MU_390_Domestic!II60="",0,MU_390_Domestic!II60)</f>
        <v>0</v>
      </c>
      <c r="IJ60" s="11">
        <f>IF(MU_390_Domestic!IJ60="",0,MU_390_Domestic!IJ60)</f>
        <v>0</v>
      </c>
      <c r="IK60" s="11">
        <f>IF(MU_390_Domestic!IK60="",0,MU_390_Domestic!IK60)</f>
        <v>0</v>
      </c>
      <c r="IL60" s="11">
        <f>IF(MU_390_Domestic!IL60="",0,MU_390_Domestic!IL60)</f>
        <v>0</v>
      </c>
      <c r="IM60" s="11">
        <f>IF(MU_390_Domestic!IM60="",0,MU_390_Domestic!IM60)</f>
        <v>0</v>
      </c>
      <c r="IN60" s="11">
        <f>IF(MU_390_Domestic!IN60="",0,MU_390_Domestic!IN60)</f>
        <v>0</v>
      </c>
      <c r="IO60" s="11">
        <f>IF(MU_390_Domestic!IO60="",0,MU_390_Domestic!IO60)</f>
        <v>0</v>
      </c>
      <c r="IP60" s="11">
        <f>IF(MU_390_Domestic!IP60="",0,MU_390_Domestic!IP60)</f>
        <v>0</v>
      </c>
      <c r="IQ60" s="11">
        <f>IF(MU_390_Domestic!IQ60="",0,MU_390_Domestic!IQ60)</f>
        <v>0</v>
      </c>
      <c r="IR60" s="11">
        <f>IF(MU_390_Domestic!IR60="",0,MU_390_Domestic!IR60)</f>
        <v>0</v>
      </c>
      <c r="IS60" s="11">
        <f>IF(MU_390_Domestic!IS60="",0,MU_390_Domestic!IS60)</f>
        <v>0</v>
      </c>
      <c r="IT60" s="11">
        <f>IF(MU_390_Domestic!IT60="",0,MU_390_Domestic!IT60)</f>
        <v>0</v>
      </c>
      <c r="IU60" s="11">
        <f>IF(MU_390_Domestic!IU60="",0,MU_390_Domestic!IU60)</f>
        <v>0</v>
      </c>
      <c r="IV60" s="11">
        <f>IF(MU_390_Domestic!IV60="",0,MU_390_Domestic!IV60)</f>
        <v>0</v>
      </c>
      <c r="IW60" s="11">
        <f>IF(MU_390_Domestic!IW60="",0,MU_390_Domestic!IW60)</f>
        <v>0</v>
      </c>
      <c r="IX60" s="11">
        <f>IF(MU_390_Domestic!IX60="",0,MU_390_Domestic!IX60)</f>
        <v>0</v>
      </c>
      <c r="IY60" s="11">
        <f>IF(MU_390_Domestic!IY60="",0,MU_390_Domestic!IY60)</f>
        <v>0</v>
      </c>
      <c r="IZ60" s="11">
        <f>IF(MU_390_Domestic!IZ60="",0,MU_390_Domestic!IZ60)</f>
        <v>0</v>
      </c>
      <c r="JA60" s="11">
        <f>IF(MU_390_Domestic!JA60="",0,MU_390_Domestic!JA60)</f>
        <v>0</v>
      </c>
      <c r="JB60" s="11">
        <f>IF(MU_390_Domestic!JB60="",0,MU_390_Domestic!JB60)</f>
        <v>0</v>
      </c>
      <c r="JC60" s="11">
        <f>IF(MU_390_Domestic!JC60="",0,MU_390_Domestic!JC60)</f>
        <v>56670000</v>
      </c>
      <c r="JD60" s="11">
        <f>IF(MU_390_Domestic!JD60="",0,MU_390_Domestic!JD60)</f>
        <v>0</v>
      </c>
      <c r="JE60" s="11">
        <f>IF(MU_390_Domestic!JE60="",0,MU_390_Domestic!JE60)</f>
        <v>0</v>
      </c>
      <c r="JF60" s="11">
        <f>IF(MU_390_Domestic!JF60="",0,MU_390_Domestic!JF60)</f>
        <v>0</v>
      </c>
      <c r="JG60" s="11">
        <f>IF(MU_390_Domestic!JG60="",0,MU_390_Domestic!JG60)</f>
        <v>0</v>
      </c>
      <c r="JH60" s="11">
        <f>IF(MU_390_Domestic!JH60="",0,MU_390_Domestic!JH60)</f>
        <v>0</v>
      </c>
      <c r="JI60" s="11">
        <f>IF(MU_390_Domestic!JI60="",0,MU_390_Domestic!JI60)</f>
        <v>0</v>
      </c>
      <c r="JJ60" s="11">
        <f>IF(MU_390_Domestic!JJ60="",0,MU_390_Domestic!JJ60)</f>
        <v>0</v>
      </c>
      <c r="JK60" s="11">
        <f>IF(MU_390_Domestic!JK60="",0,MU_390_Domestic!JK60)</f>
        <v>0</v>
      </c>
      <c r="JL60" s="11">
        <f>IF(MU_390_Domestic!JL60="",0,MU_390_Domestic!JL60)</f>
        <v>0</v>
      </c>
      <c r="JM60" s="11">
        <f>IF(MU_390_Domestic!JM60="",0,MU_390_Domestic!JM60)</f>
        <v>0</v>
      </c>
      <c r="JN60" s="11">
        <f>IF(MU_390_Domestic!JN60="",0,MU_390_Domestic!JN60)</f>
        <v>0</v>
      </c>
      <c r="JO60" s="11">
        <f>IF(MU_390_Domestic!JO60="",0,MU_390_Domestic!JO60)</f>
        <v>0</v>
      </c>
      <c r="JP60" s="11">
        <f>IF(MU_390_Domestic!JP60="",0,MU_390_Domestic!JP60)</f>
        <v>0</v>
      </c>
      <c r="JQ60" s="11">
        <f>IF(MU_390_Domestic!JQ60="",0,MU_390_Domestic!JQ60)</f>
        <v>0</v>
      </c>
      <c r="JR60" s="11">
        <f>IF(MU_390_Domestic!JR60="",0,MU_390_Domestic!JR60)</f>
        <v>0</v>
      </c>
      <c r="JS60" s="11">
        <f>IF(MU_390_Domestic!JS60="",0,MU_390_Domestic!JS60)</f>
        <v>0</v>
      </c>
      <c r="JT60" s="11">
        <f>IF(MU_390_Domestic!JT60="",0,MU_390_Domestic!JT60)</f>
        <v>0</v>
      </c>
      <c r="JU60" s="11">
        <f>IF(MU_390_Domestic!JU60="",0,MU_390_Domestic!JU60)</f>
        <v>0</v>
      </c>
      <c r="JV60" s="11">
        <f>IF(MU_390_Domestic!JV60="",0,MU_390_Domestic!JV60)</f>
        <v>0</v>
      </c>
      <c r="JW60" s="11">
        <f>IF(MU_390_Domestic!JW60="",0,MU_390_Domestic!JW60)</f>
        <v>0</v>
      </c>
      <c r="JX60" s="11">
        <f>IF(MU_390_Domestic!JX60="",0,MU_390_Domestic!JX60)</f>
        <v>0</v>
      </c>
      <c r="JY60" s="11">
        <f>IF(MU_390_Domestic!JY60="",0,MU_390_Domestic!JY60)</f>
        <v>0</v>
      </c>
      <c r="JZ60" s="11">
        <f>IF(MU_390_Domestic!JZ60="",0,MU_390_Domestic!JZ60)</f>
        <v>0</v>
      </c>
      <c r="KA60" s="11">
        <f>IF(MU_390_Domestic!KA60="",0,MU_390_Domestic!KA60)</f>
        <v>0</v>
      </c>
      <c r="KB60" s="11">
        <f>IF(MU_390_Domestic!KB60="",0,MU_390_Domestic!KB60)</f>
        <v>0</v>
      </c>
      <c r="KC60" s="11">
        <f>IF(MU_390_Domestic!KC60="",0,MU_390_Domestic!KC60)</f>
        <v>0</v>
      </c>
      <c r="KD60" s="11">
        <f>IF(MU_390_Domestic!KD60="",0,MU_390_Domestic!KD60)</f>
        <v>0</v>
      </c>
      <c r="KE60" s="11">
        <f>IF(MU_390_Domestic!KE60="",0,MU_390_Domestic!KE60)</f>
        <v>0</v>
      </c>
      <c r="KF60" s="11">
        <f>IF(MU_390_Domestic!KF60="",0,MU_390_Domestic!KF60)</f>
        <v>0</v>
      </c>
      <c r="KG60" s="11">
        <f>IF(MU_390_Domestic!KG60="",0,MU_390_Domestic!KG60)</f>
        <v>0</v>
      </c>
      <c r="KH60" s="11">
        <f>IF(MU_390_Domestic!KH60="",0,MU_390_Domestic!KH60)</f>
        <v>0</v>
      </c>
      <c r="KI60" s="11">
        <f>IF(MU_390_Domestic!KI60="",0,MU_390_Domestic!KI60)</f>
        <v>0</v>
      </c>
      <c r="KJ60" s="11">
        <f>IF(MU_390_Domestic!KJ60="",0,MU_390_Domestic!KJ60)</f>
        <v>0</v>
      </c>
      <c r="KK60" s="11">
        <f>IF(MU_390_Domestic!KK60="",0,MU_390_Domestic!KK60)</f>
        <v>0</v>
      </c>
      <c r="KL60" s="11">
        <f>IF(MU_390_Domestic!KL60="",0,MU_390_Domestic!KL60)</f>
        <v>0</v>
      </c>
      <c r="KM60" s="11">
        <f>IF(MU_390_Domestic!KM60="",0,MU_390_Domestic!KM60)</f>
        <v>0</v>
      </c>
      <c r="KN60" s="11">
        <f>IF(MU_390_Domestic!KN60="",0,MU_390_Domestic!KN60)</f>
        <v>0</v>
      </c>
      <c r="KO60" s="11">
        <f>IF(MU_390_Domestic!KO60="",0,MU_390_Domestic!KO60)</f>
        <v>0</v>
      </c>
      <c r="KP60" s="11">
        <f>IF(MU_390_Domestic!KP60="",0,MU_390_Domestic!KP60)</f>
        <v>0</v>
      </c>
      <c r="KQ60" s="11">
        <f>IF(MU_390_Domestic!KQ60="",0,MU_390_Domestic!KQ60)</f>
        <v>0</v>
      </c>
      <c r="KR60" s="11">
        <f>IF(MU_390_Domestic!KR60="",0,MU_390_Domestic!KR60)</f>
        <v>0</v>
      </c>
      <c r="KS60" s="11">
        <f>IF(MU_390_Domestic!KS60="",0,MU_390_Domestic!KS60)</f>
        <v>0</v>
      </c>
      <c r="KT60" s="11">
        <f>IF(MU_390_Domestic!KT60="",0,MU_390_Domestic!KT60)</f>
        <v>0</v>
      </c>
      <c r="KU60" s="11">
        <f>IF(MU_390_Domestic!KU60="",0,MU_390_Domestic!KU60)</f>
        <v>0</v>
      </c>
      <c r="KV60" s="11">
        <f>IF(MU_390_Domestic!KV60="",0,MU_390_Domestic!KV60)</f>
        <v>0</v>
      </c>
      <c r="KW60" s="11">
        <f>IF(MU_390_Domestic!KW60="",0,MU_390_Domestic!KW60)</f>
        <v>0</v>
      </c>
      <c r="KX60" s="11">
        <f>IF(MU_390_Domestic!KX60="",0,MU_390_Domestic!KX60)</f>
        <v>0</v>
      </c>
      <c r="KY60" s="11">
        <f>IF(MU_390_Domestic!KY60="",0,MU_390_Domestic!KY60)</f>
        <v>0</v>
      </c>
      <c r="KZ60" s="11">
        <f>IF(MU_390_Domestic!KZ60="",0,MU_390_Domestic!KZ60)</f>
        <v>0</v>
      </c>
      <c r="LA60" s="11">
        <f>IF(MU_390_Domestic!LA60="",0,MU_390_Domestic!LA60)</f>
        <v>0</v>
      </c>
      <c r="LB60" s="11">
        <f>IF(MU_390_Domestic!LB60="",0,MU_390_Domestic!LB60)</f>
        <v>0</v>
      </c>
      <c r="LC60" s="11">
        <f>IF(MU_390_Domestic!LC60="",0,MU_390_Domestic!LC60)</f>
        <v>0</v>
      </c>
      <c r="LD60" s="11">
        <f>IF(MU_390_Domestic!LD60="",0,MU_390_Domestic!LD60)</f>
        <v>0</v>
      </c>
      <c r="LE60" s="11">
        <f>IF(MU_390_Domestic!LE60="",0,MU_390_Domestic!LE60)</f>
        <v>0</v>
      </c>
      <c r="LF60" s="11">
        <f>IF(MU_390_Domestic!LF60="",0,MU_390_Domestic!LF60)</f>
        <v>0</v>
      </c>
      <c r="LG60" s="11">
        <f>IF(MU_390_Domestic!LG60="",0,MU_390_Domestic!LG60)</f>
        <v>0</v>
      </c>
      <c r="LH60" s="11">
        <f>IF(MU_390_Domestic!LH60="",0,MU_390_Domestic!LH60)</f>
        <v>0</v>
      </c>
      <c r="LI60" s="11">
        <f>IF(MU_390_Domestic!LI60="",0,MU_390_Domestic!LI60)</f>
        <v>0</v>
      </c>
      <c r="LJ60" s="11">
        <f>IF(MU_390_Domestic!LJ60="",0,MU_390_Domestic!LJ60)</f>
        <v>0</v>
      </c>
      <c r="LK60" s="11">
        <f>IF(MU_390_Domestic!LK60="",0,MU_390_Domestic!LK60)</f>
        <v>0</v>
      </c>
      <c r="LL60" s="11">
        <f>IF(MU_390_Domestic!LL60="",0,MU_390_Domestic!LL60)</f>
        <v>0</v>
      </c>
      <c r="LM60" s="11">
        <f>IF(MU_390_Domestic!LM60="",0,MU_390_Domestic!LM60)</f>
        <v>0</v>
      </c>
      <c r="LN60" s="11">
        <f>IF(MU_390_Domestic!LN60="",0,MU_390_Domestic!LN60)</f>
        <v>0</v>
      </c>
      <c r="LO60" s="11">
        <f>IF(MU_390_Domestic!LO60="",0,MU_390_Domestic!LO60)</f>
        <v>0</v>
      </c>
      <c r="LP60" s="11">
        <f>IF(MU_390_Domestic!LP60="",0,MU_390_Domestic!LP60)</f>
        <v>0</v>
      </c>
      <c r="LQ60" s="11">
        <f>IF(MU_390_Domestic!LQ60="",0,MU_390_Domestic!LQ60)</f>
        <v>0</v>
      </c>
      <c r="LR60" s="11">
        <f>IF(MU_390_Domestic!LR60="",0,MU_390_Domestic!LR60)</f>
        <v>0</v>
      </c>
      <c r="LS60" s="11">
        <f>IF(MU_390_Domestic!LS60="",0,MU_390_Domestic!LS60)</f>
        <v>0</v>
      </c>
      <c r="LT60" s="11">
        <f>IF(MU_390_Domestic!LT60="",0,MU_390_Domestic!LT60)</f>
        <v>0</v>
      </c>
      <c r="LU60" s="11">
        <f>IF(MU_390_Domestic!LU60="",0,MU_390_Domestic!LU60)</f>
        <v>0</v>
      </c>
      <c r="LV60" s="11">
        <f>IF(MU_390_Domestic!LV60="",0,MU_390_Domestic!LV60)</f>
        <v>0</v>
      </c>
      <c r="LW60" s="11">
        <f>IF(MU_390_Domestic!LW60="",0,MU_390_Domestic!LW60)</f>
        <v>0</v>
      </c>
      <c r="LX60" s="11">
        <f>IF(MU_390_Domestic!LX60="",0,MU_390_Domestic!LX60)</f>
        <v>0</v>
      </c>
      <c r="LY60" s="11">
        <f>IF(MU_390_Domestic!LY60="",0,MU_390_Domestic!LY60)</f>
        <v>0</v>
      </c>
      <c r="LZ60" s="11">
        <f>IF(MU_390_Domestic!LZ60="",0,MU_390_Domestic!LZ60)</f>
        <v>0</v>
      </c>
      <c r="MA60" s="11">
        <f>IF(MU_390_Domestic!MA60="",0,MU_390_Domestic!MA60)</f>
        <v>0</v>
      </c>
      <c r="MB60" s="11">
        <f>IF(MU_390_Domestic!MB60="",0,MU_390_Domestic!MB60)</f>
        <v>0</v>
      </c>
      <c r="MC60" s="11">
        <f>IF(MU_390_Domestic!MC60="",0,MU_390_Domestic!MC60)</f>
        <v>0</v>
      </c>
      <c r="MD60" s="11">
        <f>IF(MU_390_Domestic!MD60="",0,MU_390_Domestic!MD60)</f>
        <v>0</v>
      </c>
      <c r="ME60" s="11">
        <f>IF(MU_390_Domestic!ME60="",0,MU_390_Domestic!ME60)</f>
        <v>0</v>
      </c>
      <c r="MF60" s="11">
        <f>IF(MU_390_Domestic!MF60="",0,MU_390_Domestic!MF60)</f>
        <v>0</v>
      </c>
      <c r="MG60" s="11">
        <f>IF(MU_390_Domestic!MG60="",0,MU_390_Domestic!MG60)</f>
        <v>0</v>
      </c>
      <c r="MH60" s="11">
        <f>IF(MU_390_Domestic!MH60="",0,MU_390_Domestic!MH60)</f>
        <v>0</v>
      </c>
      <c r="MI60" s="11">
        <f>IF(MU_390_Domestic!MI60="",0,MU_390_Domestic!MI60)</f>
        <v>0</v>
      </c>
      <c r="MJ60" s="11">
        <f>IF(MU_390_Domestic!MJ60="",0,MU_390_Domestic!MJ60)</f>
        <v>0</v>
      </c>
      <c r="MK60" s="11">
        <f>IF(MU_390_Domestic!MK60="",0,MU_390_Domestic!MK60)</f>
        <v>0</v>
      </c>
      <c r="ML60" s="11">
        <f>IF(MU_390_Domestic!ML60="",0,MU_390_Domestic!ML60)</f>
        <v>0</v>
      </c>
      <c r="MM60" s="11">
        <f>IF(MU_390_Domestic!MM60="",0,MU_390_Domestic!MM60)</f>
        <v>0</v>
      </c>
      <c r="MN60" s="11">
        <f>IF(MU_390_Domestic!MN60="",0,MU_390_Domestic!MN60)</f>
        <v>0</v>
      </c>
      <c r="MO60" s="11">
        <f>IF(MU_390_Domestic!MO60="",0,MU_390_Domestic!MO60)</f>
        <v>0</v>
      </c>
      <c r="MP60" s="11">
        <f>IF(MU_390_Domestic!MP60="",0,MU_390_Domestic!MP60)</f>
        <v>0</v>
      </c>
      <c r="MQ60" s="11">
        <f>IF(MU_390_Domestic!MQ60="",0,MU_390_Domestic!MQ60)</f>
        <v>0</v>
      </c>
      <c r="MR60" s="11">
        <f>IF(MU_390_Domestic!MR60="",0,MU_390_Domestic!MR60)</f>
        <v>0</v>
      </c>
      <c r="MS60" s="11">
        <f>IF(MU_390_Domestic!MS60="",0,MU_390_Domestic!MS60)</f>
        <v>0</v>
      </c>
      <c r="MT60" s="11">
        <f>IF(MU_390_Domestic!MT60="",0,MU_390_Domestic!MT60)</f>
        <v>0</v>
      </c>
      <c r="MU60" s="11">
        <f>IF(MU_390_Domestic!MU60="",0,MU_390_Domestic!MU60)</f>
        <v>0</v>
      </c>
      <c r="MV60" s="11">
        <f>IF(MU_390_Domestic!MV60="",0,MU_390_Domestic!MV60)</f>
        <v>0</v>
      </c>
      <c r="MW60" s="11">
        <f>IF(MU_390_Domestic!MW60="",0,MU_390_Domestic!MW60)</f>
        <v>0</v>
      </c>
      <c r="MX60" s="11">
        <f>IF(MU_390_Domestic!MX60="",0,MU_390_Domestic!MX60)</f>
        <v>0</v>
      </c>
      <c r="MY60" s="11">
        <f>IF(MU_390_Domestic!MY60="",0,MU_390_Domestic!MY60)</f>
        <v>0</v>
      </c>
      <c r="MZ60" s="11">
        <f>IF(MU_390_Domestic!MZ60="",0,MU_390_Domestic!MZ60)</f>
        <v>0</v>
      </c>
      <c r="NA60" s="11">
        <f>IF(MU_390_Domestic!NA60="",0,MU_390_Domestic!NA60)</f>
        <v>0</v>
      </c>
      <c r="NB60" s="11">
        <f>IF(MU_390_Domestic!NB60="",0,MU_390_Domestic!NB60)</f>
        <v>0</v>
      </c>
      <c r="NC60" s="11">
        <f>IF(MU_390_Domestic!NC60="",0,MU_390_Domestic!NC60)</f>
        <v>0</v>
      </c>
      <c r="ND60" s="11">
        <f>IF(MU_390_Domestic!ND60="",0,MU_390_Domestic!ND60)</f>
        <v>0</v>
      </c>
      <c r="NE60" s="11">
        <f>IF(MU_390_Domestic!NE60="",0,MU_390_Domestic!NE60)</f>
        <v>0</v>
      </c>
      <c r="NF60" s="11">
        <f>IF(MU_390_Domestic!NF60="",0,MU_390_Domestic!NF60)</f>
        <v>0</v>
      </c>
      <c r="NG60" s="11">
        <f>IF(MU_390_Domestic!NG60="",0,MU_390_Domestic!NG60)</f>
        <v>0</v>
      </c>
      <c r="NH60" s="11">
        <f>IF(MU_390_Domestic!NH60="",0,MU_390_Domestic!NH60)</f>
        <v>0</v>
      </c>
      <c r="NI60" s="11">
        <f>IF(MU_390_Domestic!NI60="",0,MU_390_Domestic!NI60)</f>
        <v>0</v>
      </c>
      <c r="NJ60" s="11">
        <f>IF(MU_390_Domestic!NJ60="",0,MU_390_Domestic!NJ60)</f>
        <v>0</v>
      </c>
      <c r="NK60" s="11">
        <f>IF(MU_390_Domestic!NK60="",0,MU_390_Domestic!NK60)</f>
        <v>0</v>
      </c>
      <c r="NL60" s="11">
        <f>IF(MU_390_Domestic!NL60="",0,MU_390_Domestic!NL60)</f>
        <v>0</v>
      </c>
      <c r="NM60" s="11">
        <f>IF(MU_390_Domestic!NM60="",0,MU_390_Domestic!NM60)</f>
        <v>0</v>
      </c>
      <c r="NN60" s="11">
        <f>IF(MU_390_Domestic!NN60="",0,MU_390_Domestic!NN60)</f>
        <v>0</v>
      </c>
      <c r="NO60" s="11">
        <f>IF(MU_390_Domestic!NO60="",0,MU_390_Domestic!NO60)</f>
        <v>0</v>
      </c>
      <c r="NP60" s="11">
        <f>IF(MU_390_Domestic!NP60="",0,MU_390_Domestic!NP60)</f>
        <v>0</v>
      </c>
      <c r="NQ60" s="11">
        <f>IF(MU_390_Domestic!NQ60="",0,MU_390_Domestic!NQ60)</f>
        <v>0</v>
      </c>
      <c r="NR60" s="11">
        <f>IF(MU_390_Domestic!NR60="",0,MU_390_Domestic!NR60)</f>
        <v>0</v>
      </c>
      <c r="NS60" s="11">
        <f>IF(MU_390_Domestic!NS60="",0,MU_390_Domestic!NS60)</f>
        <v>0</v>
      </c>
      <c r="NT60" s="11">
        <f>IF(MU_390_Domestic!NT60="",0,MU_390_Domestic!NT60)</f>
        <v>0</v>
      </c>
      <c r="NU60" s="11">
        <f>IF(MU_390_Domestic!NU60="",0,MU_390_Domestic!NU60)</f>
        <v>0</v>
      </c>
      <c r="NV60" s="11">
        <f>IF(MU_390_Domestic!NV60="",0,MU_390_Domestic!NV60)</f>
        <v>0</v>
      </c>
      <c r="NW60" s="11">
        <f>IF(MU_390_Domestic!NW60="",0,MU_390_Domestic!NW60)</f>
        <v>0</v>
      </c>
      <c r="NX60" s="11">
        <f>IF(MU_390_Domestic!NX60="",0,MU_390_Domestic!NX60)</f>
        <v>0</v>
      </c>
      <c r="NY60" s="11">
        <f>IF(MU_390_Domestic!NY60="",0,MU_390_Domestic!NY60)</f>
        <v>0</v>
      </c>
      <c r="NZ60" s="11">
        <f>IF(MU_390_Domestic!NZ60="",0,MU_390_Domestic!NZ60)</f>
        <v>0</v>
      </c>
      <c r="OA60" s="11">
        <f>IF(MU_390_Domestic!OA60="",0,MU_390_Domestic!OA60)</f>
        <v>0</v>
      </c>
      <c r="OB60" s="11">
        <f>IF(MU_390_Domestic!OB60="",0,MU_390_Domestic!OB60)</f>
        <v>0</v>
      </c>
      <c r="OC60" s="13">
        <f t="shared" si="3"/>
        <v>63700000</v>
      </c>
      <c r="OD60" s="11">
        <f>W_DirectConsumption_Total!E60</f>
        <v>0</v>
      </c>
      <c r="OE60" s="11">
        <f t="shared" si="1"/>
        <v>63700000</v>
      </c>
      <c r="OG60" s="11">
        <f t="shared" si="2"/>
        <v>-63700000</v>
      </c>
    </row>
    <row r="61" spans="1:397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3">
        <f t="shared" si="3"/>
        <v>0</v>
      </c>
      <c r="OD61" s="11">
        <f>W_DirectConsumption_Total!E61</f>
        <v>0</v>
      </c>
      <c r="OE61" s="11">
        <f t="shared" si="1"/>
        <v>0</v>
      </c>
      <c r="OG61" s="11">
        <f t="shared" si="2"/>
        <v>0</v>
      </c>
    </row>
    <row r="62" spans="1:397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3">
        <f t="shared" si="3"/>
        <v>0</v>
      </c>
      <c r="OD62" s="11">
        <f>W_DirectConsumption_Total!E62</f>
        <v>0</v>
      </c>
      <c r="OE62" s="11">
        <f t="shared" si="1"/>
        <v>0</v>
      </c>
      <c r="OG62" s="11">
        <f t="shared" si="2"/>
        <v>0</v>
      </c>
    </row>
    <row r="63" spans="1:397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3">
        <f t="shared" si="3"/>
        <v>0</v>
      </c>
      <c r="OD63" s="11">
        <f>W_DirectConsumption_Total!E63</f>
        <v>0</v>
      </c>
      <c r="OE63" s="11">
        <f t="shared" si="1"/>
        <v>0</v>
      </c>
      <c r="OG63" s="11">
        <f t="shared" si="2"/>
        <v>0</v>
      </c>
    </row>
    <row r="64" spans="1:397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</sheetData>
  <autoFilter ref="A3:OB63" xr:uid="{DF8C572C-4407-EC4D-B3F8-BF732D50CC1C}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911F-693C-7C43-B605-F59520DC88CE}">
  <dimension ref="A1:OG240"/>
  <sheetViews>
    <sheetView zoomScale="120" zoomScaleNormal="120" workbookViewId="0">
      <pane xSplit="2" ySplit="3" topLeftCell="NG23" activePane="bottomRight" state="frozen"/>
      <selection pane="topRight" activeCell="D1" sqref="D1"/>
      <selection pane="bottomLeft" activeCell="A4" sqref="A4"/>
      <selection pane="bottomRight" activeCell="OC55" sqref="OC55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3" width="6.83203125" style="3" customWidth="1"/>
    <col min="4" max="4" width="6" style="3" customWidth="1"/>
    <col min="5" max="5" width="6.83203125" style="3" customWidth="1"/>
    <col min="6" max="6" width="6" style="3" customWidth="1"/>
    <col min="7" max="7" width="6.83203125" style="3" customWidth="1"/>
    <col min="8" max="8" width="6.6640625" style="3" customWidth="1"/>
    <col min="9" max="10" width="6" style="3" customWidth="1"/>
    <col min="11" max="11" width="5.6640625" style="3" customWidth="1"/>
    <col min="12" max="12" width="6.6640625" style="3" customWidth="1"/>
    <col min="13" max="14" width="6.83203125" style="3" customWidth="1"/>
    <col min="15" max="15" width="5.6640625" style="3" customWidth="1"/>
    <col min="16" max="20" width="7.6640625" style="3" customWidth="1"/>
    <col min="21" max="21" width="6.83203125" style="3" customWidth="1"/>
    <col min="22" max="22" width="6.6640625" style="3" customWidth="1"/>
    <col min="23" max="24" width="6.83203125" style="3" customWidth="1"/>
    <col min="25" max="25" width="5.1640625" style="3" customWidth="1"/>
    <col min="26" max="26" width="6.83203125" style="3" customWidth="1"/>
    <col min="27" max="27" width="6.6640625" style="3" customWidth="1"/>
    <col min="28" max="29" width="6.83203125" style="3" customWidth="1"/>
    <col min="30" max="32" width="5.6640625" style="3" customWidth="1"/>
    <col min="33" max="33" width="6" style="3" customWidth="1"/>
    <col min="34" max="34" width="5.6640625" style="3" customWidth="1"/>
    <col min="35" max="36" width="6.83203125" style="3" customWidth="1"/>
    <col min="37" max="37" width="7.6640625" style="3" customWidth="1"/>
    <col min="38" max="38" width="6.83203125" style="3" customWidth="1"/>
    <col min="39" max="39" width="6" style="3" customWidth="1"/>
    <col min="40" max="40" width="6.6640625" style="3" customWidth="1"/>
    <col min="41" max="41" width="6.83203125" style="3" customWidth="1"/>
    <col min="42" max="43" width="7.6640625" style="3" customWidth="1"/>
    <col min="44" max="44" width="6.83203125" style="3" customWidth="1"/>
    <col min="45" max="46" width="7.6640625" style="3" customWidth="1"/>
    <col min="47" max="47" width="6.83203125" style="3" customWidth="1"/>
    <col min="48" max="49" width="7.6640625" style="3" customWidth="1"/>
    <col min="50" max="50" width="6.6640625" style="3" customWidth="1"/>
    <col min="51" max="52" width="7.6640625" style="3" customWidth="1"/>
    <col min="53" max="53" width="6.83203125" style="3" customWidth="1"/>
    <col min="54" max="54" width="6.6640625" style="3" customWidth="1"/>
    <col min="55" max="55" width="7.6640625" style="3" customWidth="1"/>
    <col min="56" max="56" width="6.83203125" style="3" customWidth="1"/>
    <col min="57" max="57" width="5.6640625" style="3" customWidth="1"/>
    <col min="58" max="58" width="6.6640625" style="3" customWidth="1"/>
    <col min="59" max="59" width="5.6640625" style="3" customWidth="1"/>
    <col min="60" max="61" width="6.83203125" style="3" customWidth="1"/>
    <col min="62" max="62" width="7.6640625" style="3" customWidth="1"/>
    <col min="63" max="63" width="4.6640625" style="3" customWidth="1"/>
    <col min="64" max="64" width="7.6640625" style="3" customWidth="1"/>
    <col min="65" max="65" width="6.83203125" style="3" customWidth="1"/>
    <col min="66" max="79" width="6.6640625" style="3" customWidth="1"/>
    <col min="80" max="80" width="8.6640625" style="3" customWidth="1"/>
    <col min="81" max="83" width="7.6640625" style="3" customWidth="1"/>
    <col min="84" max="84" width="6.83203125" style="3" customWidth="1"/>
    <col min="85" max="87" width="6.6640625" style="3" customWidth="1"/>
    <col min="88" max="88" width="8.6640625" style="3" customWidth="1"/>
    <col min="89" max="89" width="7.6640625" style="3" customWidth="1"/>
    <col min="90" max="90" width="6.83203125" style="3" customWidth="1"/>
    <col min="91" max="92" width="6.6640625" style="3" customWidth="1"/>
    <col min="93" max="93" width="5.6640625" style="3" customWidth="1"/>
    <col min="94" max="95" width="7.6640625" style="3" customWidth="1"/>
    <col min="96" max="96" width="6.83203125" style="3" customWidth="1"/>
    <col min="97" max="97" width="7.6640625" style="3" customWidth="1"/>
    <col min="98" max="98" width="6.83203125" style="3" customWidth="1"/>
    <col min="99" max="99" width="7.6640625" style="3" customWidth="1"/>
    <col min="100" max="100" width="6.83203125" style="3" customWidth="1"/>
    <col min="101" max="101" width="6.6640625" style="3" customWidth="1"/>
    <col min="102" max="102" width="6.83203125" style="3" customWidth="1"/>
    <col min="103" max="103" width="7.6640625" style="3" customWidth="1"/>
    <col min="104" max="105" width="6.83203125" style="3" customWidth="1"/>
    <col min="106" max="107" width="7.6640625" style="3" customWidth="1"/>
    <col min="108" max="108" width="6.6640625" style="3" customWidth="1"/>
    <col min="109" max="109" width="7.6640625" style="3" customWidth="1"/>
    <col min="110" max="110" width="6.6640625" style="3" customWidth="1"/>
    <col min="111" max="120" width="7.6640625" style="3" customWidth="1"/>
    <col min="121" max="124" width="6.6640625" style="3" customWidth="1"/>
    <col min="125" max="125" width="7.6640625" style="3" customWidth="1"/>
    <col min="126" max="126" width="8.6640625" style="3" customWidth="1"/>
    <col min="127" max="127" width="7.6640625" style="3" customWidth="1"/>
    <col min="128" max="129" width="8.6640625" style="3" customWidth="1"/>
    <col min="130" max="131" width="7.6640625" style="3" customWidth="1"/>
    <col min="132" max="132" width="5.6640625" style="3" customWidth="1"/>
    <col min="133" max="133" width="6.6640625" style="3" customWidth="1"/>
    <col min="134" max="134" width="7.6640625" style="3" customWidth="1"/>
    <col min="135" max="135" width="6.83203125" style="3" customWidth="1"/>
    <col min="136" max="137" width="7.6640625" style="3" customWidth="1"/>
    <col min="138" max="139" width="8.6640625" style="3" customWidth="1"/>
    <col min="140" max="140" width="7.6640625" style="3" customWidth="1"/>
    <col min="141" max="142" width="6.83203125" style="3" customWidth="1"/>
    <col min="143" max="143" width="6.6640625" style="3" customWidth="1"/>
    <col min="144" max="144" width="6.83203125" style="3" customWidth="1"/>
    <col min="145" max="146" width="8.6640625" style="3" customWidth="1"/>
    <col min="147" max="148" width="7.6640625" style="3" customWidth="1"/>
    <col min="149" max="149" width="6.83203125" style="3" customWidth="1"/>
    <col min="150" max="150" width="2.6640625" style="3" customWidth="1"/>
    <col min="151" max="154" width="6.83203125" style="3" customWidth="1"/>
    <col min="155" max="155" width="6" style="3" customWidth="1"/>
    <col min="156" max="156" width="6.83203125" style="3" customWidth="1"/>
    <col min="157" max="157" width="6.6640625" style="3" customWidth="1"/>
    <col min="158" max="158" width="6.83203125" style="3" customWidth="1"/>
    <col min="159" max="159" width="6" style="3" customWidth="1"/>
    <col min="160" max="160" width="8.6640625" style="3" customWidth="1"/>
    <col min="161" max="162" width="7.6640625" style="3" customWidth="1"/>
    <col min="163" max="163" width="8.6640625" style="3" customWidth="1"/>
    <col min="164" max="164" width="2.6640625" style="3" customWidth="1"/>
    <col min="165" max="165" width="6.83203125" style="3" customWidth="1"/>
    <col min="166" max="166" width="6.6640625" style="3" customWidth="1"/>
    <col min="167" max="167" width="6" style="3" customWidth="1"/>
    <col min="168" max="169" width="7.6640625" style="3" customWidth="1"/>
    <col min="170" max="170" width="5.6640625" style="3" customWidth="1"/>
    <col min="171" max="171" width="6.6640625" style="3" customWidth="1"/>
    <col min="172" max="172" width="6.83203125" style="3" customWidth="1"/>
    <col min="173" max="174" width="6.6640625" style="3" customWidth="1"/>
    <col min="175" max="175" width="6.83203125" style="3" customWidth="1"/>
    <col min="176" max="177" width="6.6640625" style="3" customWidth="1"/>
    <col min="178" max="178" width="7.6640625" style="3" customWidth="1"/>
    <col min="179" max="185" width="6.6640625" style="3" customWidth="1"/>
    <col min="186" max="186" width="7.6640625" style="3" customWidth="1"/>
    <col min="187" max="187" width="6.6640625" style="3" customWidth="1"/>
    <col min="188" max="188" width="7.6640625" style="3" customWidth="1"/>
    <col min="189" max="202" width="6.6640625" style="3" customWidth="1"/>
    <col min="203" max="203" width="7.6640625" style="3" customWidth="1"/>
    <col min="204" max="208" width="6.6640625" style="3" customWidth="1"/>
    <col min="209" max="210" width="7.6640625" style="3" customWidth="1"/>
    <col min="211" max="211" width="5.6640625" style="3" customWidth="1"/>
    <col min="212" max="212" width="6.6640625" style="3" customWidth="1"/>
    <col min="213" max="214" width="7.6640625" style="3" customWidth="1"/>
    <col min="215" max="221" width="6.6640625" style="3" customWidth="1"/>
    <col min="222" max="222" width="7.6640625" style="3" customWidth="1"/>
    <col min="223" max="229" width="6.6640625" style="3" customWidth="1"/>
    <col min="230" max="230" width="5.6640625" style="3" customWidth="1"/>
    <col min="231" max="231" width="6.6640625" style="3" customWidth="1"/>
    <col min="232" max="233" width="5.6640625" style="3" customWidth="1"/>
    <col min="234" max="236" width="6.6640625" style="3" customWidth="1"/>
    <col min="237" max="237" width="5.6640625" style="3" customWidth="1"/>
    <col min="238" max="238" width="6.6640625" style="3" customWidth="1"/>
    <col min="239" max="240" width="7.6640625" style="3" customWidth="1"/>
    <col min="241" max="241" width="6.6640625" style="3" customWidth="1"/>
    <col min="242" max="243" width="7.6640625" style="3" customWidth="1"/>
    <col min="244" max="244" width="6.83203125" style="3" customWidth="1"/>
    <col min="245" max="245" width="5.6640625" style="3" customWidth="1"/>
    <col min="246" max="246" width="6.6640625" style="3" customWidth="1"/>
    <col min="247" max="247" width="5.6640625" style="3" customWidth="1"/>
    <col min="248" max="250" width="6.6640625" style="3" customWidth="1"/>
    <col min="251" max="251" width="5.6640625" style="3" customWidth="1"/>
    <col min="252" max="253" width="6.6640625" style="3" customWidth="1"/>
    <col min="254" max="254" width="5.6640625" style="3" customWidth="1"/>
    <col min="255" max="255" width="6.6640625" style="3" customWidth="1"/>
    <col min="256" max="256" width="6" style="3" customWidth="1"/>
    <col min="257" max="258" width="5.6640625" style="3" customWidth="1"/>
    <col min="259" max="259" width="6.6640625" style="3" customWidth="1"/>
    <col min="260" max="260" width="6" style="3" customWidth="1"/>
    <col min="261" max="261" width="6.6640625" style="3" customWidth="1"/>
    <col min="262" max="262" width="7.6640625" style="3" customWidth="1"/>
    <col min="263" max="263" width="9.83203125" style="3" customWidth="1"/>
    <col min="264" max="265" width="7.6640625" style="3" customWidth="1"/>
    <col min="266" max="266" width="6.83203125" style="3" customWidth="1"/>
    <col min="267" max="267" width="8.6640625" style="3" customWidth="1"/>
    <col min="268" max="268" width="7.6640625" style="3" customWidth="1"/>
    <col min="269" max="271" width="8.6640625" style="3" customWidth="1"/>
    <col min="272" max="272" width="7.6640625" style="3" customWidth="1"/>
    <col min="273" max="273" width="6.83203125" style="3" customWidth="1"/>
    <col min="274" max="274" width="6" style="3" customWidth="1"/>
    <col min="275" max="276" width="8.6640625" style="3" customWidth="1"/>
    <col min="277" max="277" width="7.6640625" style="3" customWidth="1"/>
    <col min="278" max="278" width="8.6640625" style="3" customWidth="1"/>
    <col min="279" max="279" width="5.1640625" style="3" customWidth="1"/>
    <col min="280" max="280" width="6.6640625" style="3" customWidth="1"/>
    <col min="281" max="281" width="4.6640625" style="3" customWidth="1"/>
    <col min="282" max="284" width="6.6640625" style="3" customWidth="1"/>
    <col min="285" max="286" width="7.6640625" style="3" customWidth="1"/>
    <col min="287" max="289" width="6.6640625" style="3" customWidth="1"/>
    <col min="290" max="291" width="6" style="3" customWidth="1"/>
    <col min="292" max="293" width="6.6640625" style="3" customWidth="1"/>
    <col min="294" max="294" width="6" style="3" customWidth="1"/>
    <col min="295" max="295" width="5.1640625" style="3" customWidth="1"/>
    <col min="296" max="297" width="6" style="3" customWidth="1"/>
    <col min="298" max="298" width="6.83203125" style="3" customWidth="1"/>
    <col min="299" max="299" width="7.6640625" style="3" customWidth="1"/>
    <col min="300" max="301" width="6.83203125" style="3" customWidth="1"/>
    <col min="302" max="303" width="6" style="3" customWidth="1"/>
    <col min="304" max="304" width="6.83203125" style="3" customWidth="1"/>
    <col min="305" max="305" width="6" style="3" customWidth="1"/>
    <col min="306" max="307" width="6.6640625" style="3" customWidth="1"/>
    <col min="308" max="308" width="6" style="3" customWidth="1"/>
    <col min="309" max="312" width="4.6640625" style="3" customWidth="1"/>
    <col min="313" max="316" width="5.6640625" style="3" customWidth="1"/>
    <col min="317" max="318" width="6.6640625" style="3" customWidth="1"/>
    <col min="319" max="322" width="5.6640625" style="3" customWidth="1"/>
    <col min="323" max="323" width="7.6640625" style="3" customWidth="1"/>
    <col min="324" max="324" width="5.6640625" style="3" customWidth="1"/>
    <col min="325" max="325" width="6.6640625" style="3" customWidth="1"/>
    <col min="326" max="327" width="7.6640625" style="3" customWidth="1"/>
    <col min="328" max="328" width="6.83203125" style="3" customWidth="1"/>
    <col min="329" max="331" width="6.6640625" style="3" customWidth="1"/>
    <col min="332" max="332" width="6.83203125" style="3" customWidth="1"/>
    <col min="333" max="333" width="5.1640625" style="3" customWidth="1"/>
    <col min="334" max="335" width="6" style="3" customWidth="1"/>
    <col min="336" max="337" width="5.6640625" style="3" customWidth="1"/>
    <col min="338" max="338" width="6.6640625" style="3" customWidth="1"/>
    <col min="339" max="339" width="5.6640625" style="3" customWidth="1"/>
    <col min="340" max="340" width="6.6640625" style="3" customWidth="1"/>
    <col min="341" max="341" width="5.6640625" style="3" customWidth="1"/>
    <col min="342" max="342" width="6.6640625" style="3" customWidth="1"/>
    <col min="343" max="343" width="3.6640625" style="3" customWidth="1"/>
    <col min="344" max="346" width="7.6640625" style="3" customWidth="1"/>
    <col min="347" max="347" width="6.6640625" style="3" customWidth="1"/>
    <col min="348" max="348" width="7.6640625" style="3" customWidth="1"/>
    <col min="349" max="357" width="6.6640625" style="3" customWidth="1"/>
    <col min="358" max="358" width="6.83203125" style="3" customWidth="1"/>
    <col min="359" max="361" width="6.6640625" style="3" customWidth="1"/>
    <col min="362" max="362" width="5.6640625" style="3" customWidth="1"/>
    <col min="363" max="363" width="6.6640625" style="3" customWidth="1"/>
    <col min="364" max="365" width="7.6640625" style="3" customWidth="1"/>
    <col min="366" max="366" width="5.6640625" style="3" customWidth="1"/>
    <col min="367" max="367" width="6.6640625" style="3" customWidth="1"/>
    <col min="368" max="368" width="4.6640625" style="3" customWidth="1"/>
    <col min="369" max="370" width="6.6640625" style="3" customWidth="1"/>
    <col min="371" max="371" width="7.6640625" style="3" customWidth="1"/>
    <col min="372" max="372" width="6.83203125" style="3" customWidth="1"/>
    <col min="373" max="373" width="7.6640625" style="3" customWidth="1"/>
    <col min="374" max="374" width="6.83203125" style="3" customWidth="1"/>
    <col min="375" max="375" width="6.6640625" style="3" customWidth="1"/>
    <col min="376" max="376" width="5.6640625" style="3" customWidth="1"/>
    <col min="377" max="377" width="6.6640625" style="3" customWidth="1"/>
    <col min="378" max="378" width="5.6640625" style="3" customWidth="1"/>
    <col min="379" max="379" width="6.6640625" style="3" customWidth="1"/>
    <col min="380" max="380" width="4.6640625" style="3" customWidth="1"/>
    <col min="381" max="381" width="6" style="3" customWidth="1"/>
    <col min="382" max="383" width="6.83203125" style="3" customWidth="1"/>
    <col min="384" max="384" width="6.6640625" style="3" customWidth="1"/>
    <col min="385" max="385" width="6" style="3" customWidth="1"/>
    <col min="386" max="386" width="5.6640625" style="3" customWidth="1"/>
    <col min="387" max="388" width="6.6640625" style="3" customWidth="1"/>
    <col min="389" max="389" width="5.6640625" style="3" customWidth="1"/>
    <col min="390" max="390" width="6.6640625" style="3" customWidth="1"/>
    <col min="391" max="391" width="7.6640625" style="3" customWidth="1"/>
    <col min="392" max="392" width="6.6640625" style="3" customWidth="1"/>
    <col min="393" max="393" width="11.5" style="3" bestFit="1" customWidth="1"/>
    <col min="394" max="395" width="10.6640625" style="3" customWidth="1" outlineLevel="1"/>
    <col min="396" max="16384" width="10.6640625" style="3"/>
  </cols>
  <sheetData>
    <row r="1" spans="1:397" ht="26">
      <c r="A1" s="1" t="str" cm="1">
        <f t="array" aca="1" ref="A1" ca="1">RIGHT(CELL("filename",A1),LEN(CELL("filename",A1))-FIND("]", CELL("filename",A1)))</f>
        <v>MU_390_add_minus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  <c r="NQ1" s="3">
        <v>379</v>
      </c>
      <c r="NR1" s="3">
        <v>380</v>
      </c>
      <c r="NS1" s="3">
        <v>381</v>
      </c>
      <c r="NT1" s="3">
        <v>382</v>
      </c>
      <c r="NU1" s="3">
        <v>383</v>
      </c>
      <c r="NV1" s="3">
        <v>384</v>
      </c>
      <c r="NW1" s="3">
        <v>385</v>
      </c>
      <c r="NX1" s="3">
        <v>386</v>
      </c>
      <c r="NY1" s="3">
        <v>387</v>
      </c>
      <c r="NZ1" s="3">
        <v>388</v>
      </c>
      <c r="OA1" s="3">
        <v>389</v>
      </c>
      <c r="OB1" s="3">
        <v>390</v>
      </c>
    </row>
    <row r="2" spans="1:397" ht="18">
      <c r="A2" s="3" t="s">
        <v>899</v>
      </c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5" t="s">
        <v>66</v>
      </c>
      <c r="BQ2" s="5" t="s">
        <v>67</v>
      </c>
      <c r="BR2" s="5" t="s">
        <v>68</v>
      </c>
      <c r="BS2" s="5" t="s">
        <v>69</v>
      </c>
      <c r="BT2" s="5" t="s">
        <v>70</v>
      </c>
      <c r="BU2" s="5" t="s">
        <v>71</v>
      </c>
      <c r="BV2" s="5" t="s">
        <v>72</v>
      </c>
      <c r="BW2" s="5" t="s">
        <v>73</v>
      </c>
      <c r="BX2" s="5" t="s">
        <v>74</v>
      </c>
      <c r="BY2" s="5" t="s">
        <v>75</v>
      </c>
      <c r="BZ2" s="5" t="s">
        <v>76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81</v>
      </c>
      <c r="CF2" s="5" t="s">
        <v>82</v>
      </c>
      <c r="CG2" s="5" t="s">
        <v>83</v>
      </c>
      <c r="CH2" s="5" t="s">
        <v>84</v>
      </c>
      <c r="CI2" s="5" t="s">
        <v>85</v>
      </c>
      <c r="CJ2" s="5" t="s">
        <v>86</v>
      </c>
      <c r="CK2" s="5" t="s">
        <v>87</v>
      </c>
      <c r="CL2" s="5" t="s">
        <v>88</v>
      </c>
      <c r="CM2" s="5" t="s">
        <v>89</v>
      </c>
      <c r="CN2" s="5" t="s">
        <v>90</v>
      </c>
      <c r="CO2" s="5" t="s">
        <v>91</v>
      </c>
      <c r="CP2" s="5" t="s">
        <v>92</v>
      </c>
      <c r="CQ2" s="5" t="s">
        <v>93</v>
      </c>
      <c r="CR2" s="5" t="s">
        <v>94</v>
      </c>
      <c r="CS2" s="5" t="s">
        <v>95</v>
      </c>
      <c r="CT2" s="5" t="s">
        <v>96</v>
      </c>
      <c r="CU2" s="5" t="s">
        <v>97</v>
      </c>
      <c r="CV2" s="5" t="s">
        <v>98</v>
      </c>
      <c r="CW2" s="5" t="s">
        <v>99</v>
      </c>
      <c r="CX2" s="5" t="s">
        <v>100</v>
      </c>
      <c r="CY2" s="5" t="s">
        <v>101</v>
      </c>
      <c r="CZ2" s="5" t="s">
        <v>102</v>
      </c>
      <c r="DA2" s="5" t="s">
        <v>103</v>
      </c>
      <c r="DB2" s="5" t="s">
        <v>104</v>
      </c>
      <c r="DC2" s="5" t="s">
        <v>105</v>
      </c>
      <c r="DD2" s="5" t="s">
        <v>106</v>
      </c>
      <c r="DE2" s="5" t="s">
        <v>107</v>
      </c>
      <c r="DF2" s="5" t="s">
        <v>108</v>
      </c>
      <c r="DG2" s="5" t="s">
        <v>109</v>
      </c>
      <c r="DH2" s="5" t="s">
        <v>110</v>
      </c>
      <c r="DI2" s="5" t="s">
        <v>111</v>
      </c>
      <c r="DJ2" s="5" t="s">
        <v>112</v>
      </c>
      <c r="DK2" s="5" t="s">
        <v>113</v>
      </c>
      <c r="DL2" s="5" t="s">
        <v>114</v>
      </c>
      <c r="DM2" s="5" t="s">
        <v>115</v>
      </c>
      <c r="DN2" s="5" t="s">
        <v>116</v>
      </c>
      <c r="DO2" s="5" t="s">
        <v>117</v>
      </c>
      <c r="DP2" s="5" t="s">
        <v>118</v>
      </c>
      <c r="DQ2" s="5" t="s">
        <v>119</v>
      </c>
      <c r="DR2" s="5" t="s">
        <v>120</v>
      </c>
      <c r="DS2" s="5" t="s">
        <v>121</v>
      </c>
      <c r="DT2" s="5" t="s">
        <v>122</v>
      </c>
      <c r="DU2" s="5" t="s">
        <v>123</v>
      </c>
      <c r="DV2" s="5" t="s">
        <v>124</v>
      </c>
      <c r="DW2" s="5" t="s">
        <v>125</v>
      </c>
      <c r="DX2" s="5" t="s">
        <v>126</v>
      </c>
      <c r="DY2" s="5" t="s">
        <v>127</v>
      </c>
      <c r="DZ2" s="5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5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5" t="s">
        <v>145</v>
      </c>
      <c r="ER2" s="5" t="s">
        <v>146</v>
      </c>
      <c r="ES2" s="5" t="s">
        <v>147</v>
      </c>
      <c r="ET2" s="5" t="s">
        <v>148</v>
      </c>
      <c r="EU2" s="5" t="s">
        <v>149</v>
      </c>
      <c r="EV2" s="5" t="s">
        <v>150</v>
      </c>
      <c r="EW2" s="5" t="s">
        <v>151</v>
      </c>
      <c r="EX2" s="5" t="s">
        <v>152</v>
      </c>
      <c r="EY2" s="5" t="s">
        <v>153</v>
      </c>
      <c r="EZ2" s="5" t="s">
        <v>154</v>
      </c>
      <c r="FA2" s="5" t="s">
        <v>155</v>
      </c>
      <c r="FB2" s="5" t="s">
        <v>156</v>
      </c>
      <c r="FC2" s="5" t="s">
        <v>157</v>
      </c>
      <c r="FD2" s="5" t="s">
        <v>158</v>
      </c>
      <c r="FE2" s="5" t="s">
        <v>159</v>
      </c>
      <c r="FF2" s="5" t="s">
        <v>160</v>
      </c>
      <c r="FG2" s="5" t="s">
        <v>161</v>
      </c>
      <c r="FH2" s="5" t="s">
        <v>162</v>
      </c>
      <c r="FI2" s="5" t="s">
        <v>163</v>
      </c>
      <c r="FJ2" s="5" t="s">
        <v>164</v>
      </c>
      <c r="FK2" s="5" t="s">
        <v>165</v>
      </c>
      <c r="FL2" s="5" t="s">
        <v>166</v>
      </c>
      <c r="FM2" s="5" t="s">
        <v>167</v>
      </c>
      <c r="FN2" s="5" t="s">
        <v>168</v>
      </c>
      <c r="FO2" s="5" t="s">
        <v>169</v>
      </c>
      <c r="FP2" s="5" t="s">
        <v>170</v>
      </c>
      <c r="FQ2" s="5" t="s">
        <v>171</v>
      </c>
      <c r="FR2" s="5" t="s">
        <v>172</v>
      </c>
      <c r="FS2" s="5" t="s">
        <v>173</v>
      </c>
      <c r="FT2" s="5" t="s">
        <v>174</v>
      </c>
      <c r="FU2" s="5" t="s">
        <v>175</v>
      </c>
      <c r="FV2" s="5" t="s">
        <v>176</v>
      </c>
      <c r="FW2" s="5" t="s">
        <v>177</v>
      </c>
      <c r="FX2" s="5" t="s">
        <v>178</v>
      </c>
      <c r="FY2" s="5" t="s">
        <v>179</v>
      </c>
      <c r="FZ2" s="5" t="s">
        <v>180</v>
      </c>
      <c r="GA2" s="5" t="s">
        <v>181</v>
      </c>
      <c r="GB2" s="5" t="s">
        <v>182</v>
      </c>
      <c r="GC2" s="5" t="s">
        <v>183</v>
      </c>
      <c r="GD2" s="5" t="s">
        <v>184</v>
      </c>
      <c r="GE2" s="5" t="s">
        <v>185</v>
      </c>
      <c r="GF2" s="5" t="s">
        <v>186</v>
      </c>
      <c r="GG2" s="5" t="s">
        <v>187</v>
      </c>
      <c r="GH2" s="5" t="s">
        <v>188</v>
      </c>
      <c r="GI2" s="5" t="s">
        <v>189</v>
      </c>
      <c r="GJ2" s="5" t="s">
        <v>190</v>
      </c>
      <c r="GK2" s="5" t="s">
        <v>191</v>
      </c>
      <c r="GL2" s="5" t="s">
        <v>192</v>
      </c>
      <c r="GM2" s="5" t="s">
        <v>193</v>
      </c>
      <c r="GN2" s="5" t="s">
        <v>194</v>
      </c>
      <c r="GO2" s="5" t="s">
        <v>195</v>
      </c>
      <c r="GP2" s="5" t="s">
        <v>196</v>
      </c>
      <c r="GQ2" s="5" t="s">
        <v>197</v>
      </c>
      <c r="GR2" s="5" t="s">
        <v>198</v>
      </c>
      <c r="GS2" s="5" t="s">
        <v>199</v>
      </c>
      <c r="GT2" s="5" t="s">
        <v>200</v>
      </c>
      <c r="GU2" s="5" t="s">
        <v>201</v>
      </c>
      <c r="GV2" s="5" t="s">
        <v>202</v>
      </c>
      <c r="GW2" s="5" t="s">
        <v>203</v>
      </c>
      <c r="GX2" s="5" t="s">
        <v>204</v>
      </c>
      <c r="GY2" s="5" t="s">
        <v>205</v>
      </c>
      <c r="GZ2" s="5" t="s">
        <v>206</v>
      </c>
      <c r="HA2" s="5" t="s">
        <v>207</v>
      </c>
      <c r="HB2" s="5" t="s">
        <v>208</v>
      </c>
      <c r="HC2" s="5" t="s">
        <v>209</v>
      </c>
      <c r="HD2" s="5" t="s">
        <v>210</v>
      </c>
      <c r="HE2" s="5" t="s">
        <v>211</v>
      </c>
      <c r="HF2" s="5" t="s">
        <v>212</v>
      </c>
      <c r="HG2" s="5" t="s">
        <v>213</v>
      </c>
      <c r="HH2" s="5" t="s">
        <v>214</v>
      </c>
      <c r="HI2" s="5" t="s">
        <v>215</v>
      </c>
      <c r="HJ2" s="5" t="s">
        <v>216</v>
      </c>
      <c r="HK2" s="5" t="s">
        <v>217</v>
      </c>
      <c r="HL2" s="5" t="s">
        <v>218</v>
      </c>
      <c r="HM2" s="5" t="s">
        <v>219</v>
      </c>
      <c r="HN2" s="5" t="s">
        <v>220</v>
      </c>
      <c r="HO2" s="5" t="s">
        <v>221</v>
      </c>
      <c r="HP2" s="5" t="s">
        <v>222</v>
      </c>
      <c r="HQ2" s="5" t="s">
        <v>223</v>
      </c>
      <c r="HR2" s="5" t="s">
        <v>224</v>
      </c>
      <c r="HS2" s="5" t="s">
        <v>225</v>
      </c>
      <c r="HT2" s="5" t="s">
        <v>226</v>
      </c>
      <c r="HU2" s="5" t="s">
        <v>227</v>
      </c>
      <c r="HV2" s="5" t="s">
        <v>228</v>
      </c>
      <c r="HW2" s="5" t="s">
        <v>229</v>
      </c>
      <c r="HX2" s="5" t="s">
        <v>230</v>
      </c>
      <c r="HY2" s="5" t="s">
        <v>231</v>
      </c>
      <c r="HZ2" s="5" t="s">
        <v>232</v>
      </c>
      <c r="IA2" s="5" t="s">
        <v>233</v>
      </c>
      <c r="IB2" s="5" t="s">
        <v>234</v>
      </c>
      <c r="IC2" s="5" t="s">
        <v>235</v>
      </c>
      <c r="ID2" s="5" t="s">
        <v>236</v>
      </c>
      <c r="IE2" s="5" t="s">
        <v>237</v>
      </c>
      <c r="IF2" s="5" t="s">
        <v>238</v>
      </c>
      <c r="IG2" s="5" t="s">
        <v>239</v>
      </c>
      <c r="IH2" s="5" t="s">
        <v>240</v>
      </c>
      <c r="II2" s="5" t="s">
        <v>241</v>
      </c>
      <c r="IJ2" s="5" t="s">
        <v>242</v>
      </c>
      <c r="IK2" s="5" t="s">
        <v>243</v>
      </c>
      <c r="IL2" s="5" t="s">
        <v>244</v>
      </c>
      <c r="IM2" s="5" t="s">
        <v>245</v>
      </c>
      <c r="IN2" s="5" t="s">
        <v>246</v>
      </c>
      <c r="IO2" s="5" t="s">
        <v>247</v>
      </c>
      <c r="IP2" s="5" t="s">
        <v>248</v>
      </c>
      <c r="IQ2" s="5" t="s">
        <v>249</v>
      </c>
      <c r="IR2" s="5" t="s">
        <v>250</v>
      </c>
      <c r="IS2" s="5" t="s">
        <v>251</v>
      </c>
      <c r="IT2" s="5" t="s">
        <v>252</v>
      </c>
      <c r="IU2" s="5" t="s">
        <v>253</v>
      </c>
      <c r="IV2" s="5" t="s">
        <v>254</v>
      </c>
      <c r="IW2" s="5" t="s">
        <v>255</v>
      </c>
      <c r="IX2" s="5" t="s">
        <v>256</v>
      </c>
      <c r="IY2" s="5" t="s">
        <v>257</v>
      </c>
      <c r="IZ2" s="5" t="s">
        <v>258</v>
      </c>
      <c r="JA2" s="5" t="s">
        <v>259</v>
      </c>
      <c r="JB2" s="5" t="s">
        <v>260</v>
      </c>
      <c r="JC2" s="5" t="s">
        <v>261</v>
      </c>
      <c r="JD2" s="5" t="s">
        <v>262</v>
      </c>
      <c r="JE2" s="5" t="s">
        <v>263</v>
      </c>
      <c r="JF2" s="5" t="s">
        <v>264</v>
      </c>
      <c r="JG2" s="5" t="s">
        <v>265</v>
      </c>
      <c r="JH2" s="5" t="s">
        <v>266</v>
      </c>
      <c r="JI2" s="5" t="s">
        <v>267</v>
      </c>
      <c r="JJ2" s="5" t="s">
        <v>268</v>
      </c>
      <c r="JK2" s="5" t="s">
        <v>269</v>
      </c>
      <c r="JL2" s="5" t="s">
        <v>270</v>
      </c>
      <c r="JM2" s="5" t="s">
        <v>271</v>
      </c>
      <c r="JN2" s="5" t="s">
        <v>272</v>
      </c>
      <c r="JO2" s="5" t="s">
        <v>273</v>
      </c>
      <c r="JP2" s="5" t="s">
        <v>274</v>
      </c>
      <c r="JQ2" s="5" t="s">
        <v>275</v>
      </c>
      <c r="JR2" s="5" t="s">
        <v>276</v>
      </c>
      <c r="JS2" s="5" t="s">
        <v>277</v>
      </c>
      <c r="JT2" s="5" t="s">
        <v>278</v>
      </c>
      <c r="JU2" s="5" t="s">
        <v>279</v>
      </c>
      <c r="JV2" s="5" t="s">
        <v>280</v>
      </c>
      <c r="JW2" s="5" t="s">
        <v>281</v>
      </c>
      <c r="JX2" s="5" t="s">
        <v>282</v>
      </c>
      <c r="JY2" s="5" t="s">
        <v>283</v>
      </c>
      <c r="JZ2" s="5" t="s">
        <v>284</v>
      </c>
      <c r="KA2" s="5" t="s">
        <v>285</v>
      </c>
      <c r="KB2" s="5" t="s">
        <v>286</v>
      </c>
      <c r="KC2" s="5" t="s">
        <v>287</v>
      </c>
      <c r="KD2" s="5" t="s">
        <v>288</v>
      </c>
      <c r="KE2" s="5" t="s">
        <v>289</v>
      </c>
      <c r="KF2" s="5" t="s">
        <v>290</v>
      </c>
      <c r="KG2" s="5" t="s">
        <v>291</v>
      </c>
      <c r="KH2" s="5" t="s">
        <v>292</v>
      </c>
      <c r="KI2" s="5" t="s">
        <v>293</v>
      </c>
      <c r="KJ2" s="5" t="s">
        <v>294</v>
      </c>
      <c r="KK2" s="5" t="s">
        <v>295</v>
      </c>
      <c r="KL2" s="5" t="s">
        <v>296</v>
      </c>
      <c r="KM2" s="5" t="s">
        <v>297</v>
      </c>
      <c r="KN2" s="5" t="s">
        <v>298</v>
      </c>
      <c r="KO2" s="5" t="s">
        <v>299</v>
      </c>
      <c r="KP2" s="5" t="s">
        <v>300</v>
      </c>
      <c r="KQ2" s="5" t="s">
        <v>301</v>
      </c>
      <c r="KR2" s="5" t="s">
        <v>302</v>
      </c>
      <c r="KS2" s="5" t="s">
        <v>303</v>
      </c>
      <c r="KT2" s="5" t="s">
        <v>304</v>
      </c>
      <c r="KU2" s="5" t="s">
        <v>305</v>
      </c>
      <c r="KV2" s="5" t="s">
        <v>306</v>
      </c>
      <c r="KW2" s="5" t="s">
        <v>307</v>
      </c>
      <c r="KX2" s="5" t="s">
        <v>308</v>
      </c>
      <c r="KY2" s="5" t="s">
        <v>309</v>
      </c>
      <c r="KZ2" s="5" t="s">
        <v>310</v>
      </c>
      <c r="LA2" s="5" t="s">
        <v>311</v>
      </c>
      <c r="LB2" s="5" t="s">
        <v>312</v>
      </c>
      <c r="LC2" s="5" t="s">
        <v>313</v>
      </c>
      <c r="LD2" s="5" t="s">
        <v>314</v>
      </c>
      <c r="LE2" s="5" t="s">
        <v>315</v>
      </c>
      <c r="LF2" s="5" t="s">
        <v>316</v>
      </c>
      <c r="LG2" s="5" t="s">
        <v>317</v>
      </c>
      <c r="LH2" s="5" t="s">
        <v>318</v>
      </c>
      <c r="LI2" s="5" t="s">
        <v>319</v>
      </c>
      <c r="LJ2" s="5" t="s">
        <v>320</v>
      </c>
      <c r="LK2" s="5" t="s">
        <v>321</v>
      </c>
      <c r="LL2" s="5" t="s">
        <v>322</v>
      </c>
      <c r="LM2" s="5" t="s">
        <v>323</v>
      </c>
      <c r="LN2" s="5" t="s">
        <v>324</v>
      </c>
      <c r="LO2" s="5" t="s">
        <v>325</v>
      </c>
      <c r="LP2" s="5" t="s">
        <v>326</v>
      </c>
      <c r="LQ2" s="5" t="s">
        <v>327</v>
      </c>
      <c r="LR2" s="5" t="s">
        <v>328</v>
      </c>
      <c r="LS2" s="5" t="s">
        <v>329</v>
      </c>
      <c r="LT2" s="5" t="s">
        <v>330</v>
      </c>
      <c r="LU2" s="5" t="s">
        <v>331</v>
      </c>
      <c r="LV2" s="5" t="s">
        <v>332</v>
      </c>
      <c r="LW2" s="5" t="s">
        <v>333</v>
      </c>
      <c r="LX2" s="5" t="s">
        <v>334</v>
      </c>
      <c r="LY2" s="5" t="s">
        <v>335</v>
      </c>
      <c r="LZ2" s="5" t="s">
        <v>336</v>
      </c>
      <c r="MA2" s="5" t="s">
        <v>337</v>
      </c>
      <c r="MB2" s="5" t="s">
        <v>338</v>
      </c>
      <c r="MC2" s="5" t="s">
        <v>339</v>
      </c>
      <c r="MD2" s="5" t="s">
        <v>340</v>
      </c>
      <c r="ME2" s="5" t="s">
        <v>341</v>
      </c>
      <c r="MF2" s="5" t="s">
        <v>342</v>
      </c>
      <c r="MG2" s="5" t="s">
        <v>343</v>
      </c>
      <c r="MH2" s="5" t="s">
        <v>344</v>
      </c>
      <c r="MI2" s="5" t="s">
        <v>345</v>
      </c>
      <c r="MJ2" s="5" t="s">
        <v>346</v>
      </c>
      <c r="MK2" s="5" t="s">
        <v>347</v>
      </c>
      <c r="ML2" s="5" t="s">
        <v>348</v>
      </c>
      <c r="MM2" s="5" t="s">
        <v>349</v>
      </c>
      <c r="MN2" s="5" t="s">
        <v>350</v>
      </c>
      <c r="MO2" s="5" t="s">
        <v>351</v>
      </c>
      <c r="MP2" s="5" t="s">
        <v>352</v>
      </c>
      <c r="MQ2" s="5" t="s">
        <v>353</v>
      </c>
      <c r="MR2" s="5" t="s">
        <v>354</v>
      </c>
      <c r="MS2" s="5" t="s">
        <v>355</v>
      </c>
      <c r="MT2" s="5" t="s">
        <v>356</v>
      </c>
      <c r="MU2" s="5" t="s">
        <v>357</v>
      </c>
      <c r="MV2" s="5" t="s">
        <v>358</v>
      </c>
      <c r="MW2" s="5" t="s">
        <v>359</v>
      </c>
      <c r="MX2" s="5" t="s">
        <v>360</v>
      </c>
      <c r="MY2" s="5" t="s">
        <v>361</v>
      </c>
      <c r="MZ2" s="5" t="s">
        <v>362</v>
      </c>
      <c r="NA2" s="5" t="s">
        <v>363</v>
      </c>
      <c r="NB2" s="5" t="s">
        <v>364</v>
      </c>
      <c r="NC2" s="5" t="s">
        <v>365</v>
      </c>
      <c r="ND2" s="5" t="s">
        <v>366</v>
      </c>
      <c r="NE2" s="5" t="s">
        <v>367</v>
      </c>
      <c r="NF2" s="5" t="s">
        <v>368</v>
      </c>
      <c r="NG2" s="5" t="s">
        <v>369</v>
      </c>
      <c r="NH2" s="5" t="s">
        <v>370</v>
      </c>
      <c r="NI2" s="5" t="s">
        <v>371</v>
      </c>
      <c r="NJ2" s="5" t="s">
        <v>372</v>
      </c>
      <c r="NK2" s="5" t="s">
        <v>373</v>
      </c>
      <c r="NL2" s="5" t="s">
        <v>374</v>
      </c>
      <c r="NM2" s="5" t="s">
        <v>375</v>
      </c>
      <c r="NN2" s="5" t="s">
        <v>376</v>
      </c>
      <c r="NO2" s="5" t="s">
        <v>377</v>
      </c>
      <c r="NP2" s="5" t="s">
        <v>378</v>
      </c>
      <c r="NQ2" s="5" t="s">
        <v>379</v>
      </c>
      <c r="NR2" s="5" t="s">
        <v>380</v>
      </c>
      <c r="NS2" s="5" t="s">
        <v>381</v>
      </c>
      <c r="NT2" s="5" t="s">
        <v>382</v>
      </c>
      <c r="NU2" s="5" t="s">
        <v>383</v>
      </c>
      <c r="NV2" s="5" t="s">
        <v>384</v>
      </c>
      <c r="NW2" s="5" t="s">
        <v>385</v>
      </c>
      <c r="NX2" s="5" t="s">
        <v>386</v>
      </c>
      <c r="NY2" s="5" t="s">
        <v>387</v>
      </c>
      <c r="NZ2" s="5" t="s">
        <v>388</v>
      </c>
      <c r="OA2" s="5" t="s">
        <v>389</v>
      </c>
      <c r="OB2" s="5" t="s">
        <v>390</v>
      </c>
    </row>
    <row r="3" spans="1:397" ht="19" thickBot="1">
      <c r="A3" s="6" t="s">
        <v>391</v>
      </c>
      <c r="B3" s="7"/>
      <c r="C3" s="8" t="s">
        <v>392</v>
      </c>
      <c r="D3" s="8" t="s">
        <v>393</v>
      </c>
      <c r="E3" s="8" t="s">
        <v>394</v>
      </c>
      <c r="F3" s="8" t="s">
        <v>395</v>
      </c>
      <c r="G3" s="8" t="s">
        <v>396</v>
      </c>
      <c r="H3" s="8" t="s">
        <v>397</v>
      </c>
      <c r="I3" s="8" t="s">
        <v>398</v>
      </c>
      <c r="J3" s="8" t="s">
        <v>399</v>
      </c>
      <c r="K3" s="8" t="s">
        <v>400</v>
      </c>
      <c r="L3" s="8" t="s">
        <v>401</v>
      </c>
      <c r="M3" s="8" t="s">
        <v>402</v>
      </c>
      <c r="N3" s="8" t="s">
        <v>403</v>
      </c>
      <c r="O3" s="8" t="s">
        <v>404</v>
      </c>
      <c r="P3" s="8" t="s">
        <v>405</v>
      </c>
      <c r="Q3" s="8" t="s">
        <v>406</v>
      </c>
      <c r="R3" s="8" t="s">
        <v>407</v>
      </c>
      <c r="S3" s="8" t="s">
        <v>408</v>
      </c>
      <c r="T3" s="8" t="s">
        <v>409</v>
      </c>
      <c r="U3" s="8" t="s">
        <v>410</v>
      </c>
      <c r="V3" s="8" t="s">
        <v>411</v>
      </c>
      <c r="W3" s="8" t="s">
        <v>412</v>
      </c>
      <c r="X3" s="8" t="s">
        <v>413</v>
      </c>
      <c r="Y3" s="8" t="s">
        <v>414</v>
      </c>
      <c r="Z3" s="8" t="s">
        <v>415</v>
      </c>
      <c r="AA3" s="8" t="s">
        <v>416</v>
      </c>
      <c r="AB3" s="8" t="s">
        <v>417</v>
      </c>
      <c r="AC3" s="8" t="s">
        <v>418</v>
      </c>
      <c r="AD3" s="8" t="s">
        <v>419</v>
      </c>
      <c r="AE3" s="8" t="s">
        <v>420</v>
      </c>
      <c r="AF3" s="8" t="s">
        <v>421</v>
      </c>
      <c r="AG3" s="8" t="s">
        <v>422</v>
      </c>
      <c r="AH3" s="8" t="s">
        <v>423</v>
      </c>
      <c r="AI3" s="8" t="s">
        <v>424</v>
      </c>
      <c r="AJ3" s="8" t="s">
        <v>425</v>
      </c>
      <c r="AK3" s="8" t="s">
        <v>426</v>
      </c>
      <c r="AL3" s="8" t="s">
        <v>427</v>
      </c>
      <c r="AM3" s="8" t="s">
        <v>428</v>
      </c>
      <c r="AN3" s="8" t="s">
        <v>429</v>
      </c>
      <c r="AO3" s="8" t="s">
        <v>430</v>
      </c>
      <c r="AP3" s="8" t="s">
        <v>431</v>
      </c>
      <c r="AQ3" s="8" t="s">
        <v>432</v>
      </c>
      <c r="AR3" s="8" t="s">
        <v>433</v>
      </c>
      <c r="AS3" s="8" t="s">
        <v>434</v>
      </c>
      <c r="AT3" s="8" t="s">
        <v>435</v>
      </c>
      <c r="AU3" s="8" t="s">
        <v>436</v>
      </c>
      <c r="AV3" s="8" t="s">
        <v>437</v>
      </c>
      <c r="AW3" s="8" t="s">
        <v>438</v>
      </c>
      <c r="AX3" s="8" t="s">
        <v>439</v>
      </c>
      <c r="AY3" s="8" t="s">
        <v>440</v>
      </c>
      <c r="AZ3" s="8" t="s">
        <v>441</v>
      </c>
      <c r="BA3" s="8" t="s">
        <v>442</v>
      </c>
      <c r="BB3" s="8" t="s">
        <v>443</v>
      </c>
      <c r="BC3" s="8" t="s">
        <v>444</v>
      </c>
      <c r="BD3" s="8" t="s">
        <v>445</v>
      </c>
      <c r="BE3" s="8" t="s">
        <v>446</v>
      </c>
      <c r="BF3" s="8" t="s">
        <v>447</v>
      </c>
      <c r="BG3" s="8" t="s">
        <v>448</v>
      </c>
      <c r="BH3" s="8" t="s">
        <v>449</v>
      </c>
      <c r="BI3" s="8" t="s">
        <v>450</v>
      </c>
      <c r="BJ3" s="8" t="s">
        <v>451</v>
      </c>
      <c r="BK3" s="8" t="s">
        <v>452</v>
      </c>
      <c r="BL3" s="8" t="s">
        <v>453</v>
      </c>
      <c r="BM3" s="8" t="s">
        <v>454</v>
      </c>
      <c r="BN3" s="8" t="s">
        <v>455</v>
      </c>
      <c r="BO3" s="8" t="s">
        <v>456</v>
      </c>
      <c r="BP3" s="8" t="s">
        <v>457</v>
      </c>
      <c r="BQ3" s="8" t="s">
        <v>458</v>
      </c>
      <c r="BR3" s="8" t="s">
        <v>459</v>
      </c>
      <c r="BS3" s="8" t="s">
        <v>460</v>
      </c>
      <c r="BT3" s="8" t="s">
        <v>461</v>
      </c>
      <c r="BU3" s="8" t="s">
        <v>462</v>
      </c>
      <c r="BV3" s="8" t="s">
        <v>463</v>
      </c>
      <c r="BW3" s="8" t="s">
        <v>464</v>
      </c>
      <c r="BX3" s="8" t="s">
        <v>465</v>
      </c>
      <c r="BY3" s="8" t="s">
        <v>466</v>
      </c>
      <c r="BZ3" s="8" t="s">
        <v>467</v>
      </c>
      <c r="CA3" s="8" t="s">
        <v>468</v>
      </c>
      <c r="CB3" s="8" t="s">
        <v>469</v>
      </c>
      <c r="CC3" s="8" t="s">
        <v>470</v>
      </c>
      <c r="CD3" s="8" t="s">
        <v>471</v>
      </c>
      <c r="CE3" s="8" t="s">
        <v>472</v>
      </c>
      <c r="CF3" s="8" t="s">
        <v>473</v>
      </c>
      <c r="CG3" s="8" t="s">
        <v>474</v>
      </c>
      <c r="CH3" s="8" t="s">
        <v>475</v>
      </c>
      <c r="CI3" s="8" t="s">
        <v>476</v>
      </c>
      <c r="CJ3" s="8" t="s">
        <v>477</v>
      </c>
      <c r="CK3" s="8" t="s">
        <v>478</v>
      </c>
      <c r="CL3" s="8" t="s">
        <v>479</v>
      </c>
      <c r="CM3" s="8" t="s">
        <v>480</v>
      </c>
      <c r="CN3" s="8" t="s">
        <v>481</v>
      </c>
      <c r="CO3" s="8" t="s">
        <v>482</v>
      </c>
      <c r="CP3" s="8" t="s">
        <v>483</v>
      </c>
      <c r="CQ3" s="8" t="s">
        <v>484</v>
      </c>
      <c r="CR3" s="8" t="s">
        <v>485</v>
      </c>
      <c r="CS3" s="8" t="s">
        <v>486</v>
      </c>
      <c r="CT3" s="8" t="s">
        <v>487</v>
      </c>
      <c r="CU3" s="8" t="s">
        <v>488</v>
      </c>
      <c r="CV3" s="8" t="s">
        <v>489</v>
      </c>
      <c r="CW3" s="8" t="s">
        <v>490</v>
      </c>
      <c r="CX3" s="8" t="s">
        <v>491</v>
      </c>
      <c r="CY3" s="8" t="s">
        <v>492</v>
      </c>
      <c r="CZ3" s="8" t="s">
        <v>493</v>
      </c>
      <c r="DA3" s="8" t="s">
        <v>494</v>
      </c>
      <c r="DB3" s="8" t="s">
        <v>495</v>
      </c>
      <c r="DC3" s="8" t="s">
        <v>496</v>
      </c>
      <c r="DD3" s="8" t="s">
        <v>497</v>
      </c>
      <c r="DE3" s="8" t="s">
        <v>498</v>
      </c>
      <c r="DF3" s="8" t="s">
        <v>499</v>
      </c>
      <c r="DG3" s="8" t="s">
        <v>500</v>
      </c>
      <c r="DH3" s="8" t="s">
        <v>501</v>
      </c>
      <c r="DI3" s="8" t="s">
        <v>502</v>
      </c>
      <c r="DJ3" s="8" t="s">
        <v>503</v>
      </c>
      <c r="DK3" s="8" t="s">
        <v>504</v>
      </c>
      <c r="DL3" s="8" t="s">
        <v>505</v>
      </c>
      <c r="DM3" s="8" t="s">
        <v>506</v>
      </c>
      <c r="DN3" s="8" t="s">
        <v>507</v>
      </c>
      <c r="DO3" s="8" t="s">
        <v>508</v>
      </c>
      <c r="DP3" s="8" t="s">
        <v>509</v>
      </c>
      <c r="DQ3" s="8" t="s">
        <v>510</v>
      </c>
      <c r="DR3" s="8" t="s">
        <v>511</v>
      </c>
      <c r="DS3" s="8" t="s">
        <v>512</v>
      </c>
      <c r="DT3" s="8" t="s">
        <v>513</v>
      </c>
      <c r="DU3" s="8" t="s">
        <v>514</v>
      </c>
      <c r="DV3" s="8" t="s">
        <v>515</v>
      </c>
      <c r="DW3" s="8" t="s">
        <v>516</v>
      </c>
      <c r="DX3" s="8" t="s">
        <v>517</v>
      </c>
      <c r="DY3" s="8" t="s">
        <v>518</v>
      </c>
      <c r="DZ3" s="8" t="s">
        <v>519</v>
      </c>
      <c r="EA3" s="8" t="s">
        <v>520</v>
      </c>
      <c r="EB3" s="8" t="s">
        <v>521</v>
      </c>
      <c r="EC3" s="8" t="s">
        <v>522</v>
      </c>
      <c r="ED3" s="8" t="s">
        <v>523</v>
      </c>
      <c r="EE3" s="8" t="s">
        <v>524</v>
      </c>
      <c r="EF3" s="8" t="s">
        <v>525</v>
      </c>
      <c r="EG3" s="8" t="s">
        <v>526</v>
      </c>
      <c r="EH3" s="8" t="s">
        <v>527</v>
      </c>
      <c r="EI3" s="8" t="s">
        <v>528</v>
      </c>
      <c r="EJ3" s="8" t="s">
        <v>529</v>
      </c>
      <c r="EK3" s="8" t="s">
        <v>530</v>
      </c>
      <c r="EL3" s="8" t="s">
        <v>531</v>
      </c>
      <c r="EM3" s="8" t="s">
        <v>532</v>
      </c>
      <c r="EN3" s="8" t="s">
        <v>533</v>
      </c>
      <c r="EO3" s="8" t="s">
        <v>534</v>
      </c>
      <c r="EP3" s="8" t="s">
        <v>535</v>
      </c>
      <c r="EQ3" s="8" t="s">
        <v>536</v>
      </c>
      <c r="ER3" s="8" t="s">
        <v>537</v>
      </c>
      <c r="ES3" s="8" t="s">
        <v>538</v>
      </c>
      <c r="ET3" s="8" t="s">
        <v>539</v>
      </c>
      <c r="EU3" s="8" t="s">
        <v>540</v>
      </c>
      <c r="EV3" s="8" t="s">
        <v>541</v>
      </c>
      <c r="EW3" s="8" t="s">
        <v>542</v>
      </c>
      <c r="EX3" s="8" t="s">
        <v>543</v>
      </c>
      <c r="EY3" s="8" t="s">
        <v>544</v>
      </c>
      <c r="EZ3" s="8" t="s">
        <v>545</v>
      </c>
      <c r="FA3" s="8" t="s">
        <v>546</v>
      </c>
      <c r="FB3" s="8" t="s">
        <v>547</v>
      </c>
      <c r="FC3" s="8" t="s">
        <v>548</v>
      </c>
      <c r="FD3" s="8" t="s">
        <v>549</v>
      </c>
      <c r="FE3" s="8" t="s">
        <v>550</v>
      </c>
      <c r="FF3" s="8" t="s">
        <v>551</v>
      </c>
      <c r="FG3" s="8" t="s">
        <v>552</v>
      </c>
      <c r="FH3" s="8" t="s">
        <v>553</v>
      </c>
      <c r="FI3" s="8" t="s">
        <v>554</v>
      </c>
      <c r="FJ3" s="8" t="s">
        <v>555</v>
      </c>
      <c r="FK3" s="8" t="s">
        <v>556</v>
      </c>
      <c r="FL3" s="8" t="s">
        <v>557</v>
      </c>
      <c r="FM3" s="8" t="s">
        <v>558</v>
      </c>
      <c r="FN3" s="8" t="s">
        <v>559</v>
      </c>
      <c r="FO3" s="8" t="s">
        <v>560</v>
      </c>
      <c r="FP3" s="8" t="s">
        <v>561</v>
      </c>
      <c r="FQ3" s="8" t="s">
        <v>562</v>
      </c>
      <c r="FR3" s="8" t="s">
        <v>563</v>
      </c>
      <c r="FS3" s="8" t="s">
        <v>564</v>
      </c>
      <c r="FT3" s="8" t="s">
        <v>565</v>
      </c>
      <c r="FU3" s="8" t="s">
        <v>566</v>
      </c>
      <c r="FV3" s="8" t="s">
        <v>567</v>
      </c>
      <c r="FW3" s="8" t="s">
        <v>568</v>
      </c>
      <c r="FX3" s="8" t="s">
        <v>569</v>
      </c>
      <c r="FY3" s="8" t="s">
        <v>570</v>
      </c>
      <c r="FZ3" s="8" t="s">
        <v>571</v>
      </c>
      <c r="GA3" s="8" t="s">
        <v>572</v>
      </c>
      <c r="GB3" s="8" t="s">
        <v>573</v>
      </c>
      <c r="GC3" s="8" t="s">
        <v>574</v>
      </c>
      <c r="GD3" s="8" t="s">
        <v>575</v>
      </c>
      <c r="GE3" s="8" t="s">
        <v>576</v>
      </c>
      <c r="GF3" s="8" t="s">
        <v>577</v>
      </c>
      <c r="GG3" s="8" t="s">
        <v>578</v>
      </c>
      <c r="GH3" s="8" t="s">
        <v>579</v>
      </c>
      <c r="GI3" s="8" t="s">
        <v>580</v>
      </c>
      <c r="GJ3" s="8" t="s">
        <v>581</v>
      </c>
      <c r="GK3" s="8" t="s">
        <v>582</v>
      </c>
      <c r="GL3" s="8" t="s">
        <v>583</v>
      </c>
      <c r="GM3" s="8" t="s">
        <v>584</v>
      </c>
      <c r="GN3" s="8" t="s">
        <v>585</v>
      </c>
      <c r="GO3" s="8" t="s">
        <v>586</v>
      </c>
      <c r="GP3" s="8" t="s">
        <v>587</v>
      </c>
      <c r="GQ3" s="8" t="s">
        <v>588</v>
      </c>
      <c r="GR3" s="8" t="s">
        <v>589</v>
      </c>
      <c r="GS3" s="8" t="s">
        <v>590</v>
      </c>
      <c r="GT3" s="8" t="s">
        <v>591</v>
      </c>
      <c r="GU3" s="8" t="s">
        <v>592</v>
      </c>
      <c r="GV3" s="8" t="s">
        <v>593</v>
      </c>
      <c r="GW3" s="8" t="s">
        <v>594</v>
      </c>
      <c r="GX3" s="8" t="s">
        <v>595</v>
      </c>
      <c r="GY3" s="8" t="s">
        <v>596</v>
      </c>
      <c r="GZ3" s="8" t="s">
        <v>597</v>
      </c>
      <c r="HA3" s="8" t="s">
        <v>598</v>
      </c>
      <c r="HB3" s="8" t="s">
        <v>599</v>
      </c>
      <c r="HC3" s="8" t="s">
        <v>600</v>
      </c>
      <c r="HD3" s="8" t="s">
        <v>601</v>
      </c>
      <c r="HE3" s="8" t="s">
        <v>602</v>
      </c>
      <c r="HF3" s="8" t="s">
        <v>603</v>
      </c>
      <c r="HG3" s="8" t="s">
        <v>604</v>
      </c>
      <c r="HH3" s="8" t="s">
        <v>605</v>
      </c>
      <c r="HI3" s="8" t="s">
        <v>606</v>
      </c>
      <c r="HJ3" s="8" t="s">
        <v>607</v>
      </c>
      <c r="HK3" s="8" t="s">
        <v>608</v>
      </c>
      <c r="HL3" s="8" t="s">
        <v>609</v>
      </c>
      <c r="HM3" s="8" t="s">
        <v>610</v>
      </c>
      <c r="HN3" s="8" t="s">
        <v>611</v>
      </c>
      <c r="HO3" s="8" t="s">
        <v>612</v>
      </c>
      <c r="HP3" s="8" t="s">
        <v>613</v>
      </c>
      <c r="HQ3" s="8" t="s">
        <v>614</v>
      </c>
      <c r="HR3" s="8" t="s">
        <v>615</v>
      </c>
      <c r="HS3" s="8" t="s">
        <v>616</v>
      </c>
      <c r="HT3" s="8" t="s">
        <v>617</v>
      </c>
      <c r="HU3" s="8" t="s">
        <v>618</v>
      </c>
      <c r="HV3" s="8" t="s">
        <v>619</v>
      </c>
      <c r="HW3" s="8" t="s">
        <v>620</v>
      </c>
      <c r="HX3" s="8" t="s">
        <v>621</v>
      </c>
      <c r="HY3" s="8" t="s">
        <v>622</v>
      </c>
      <c r="HZ3" s="8" t="s">
        <v>623</v>
      </c>
      <c r="IA3" s="8" t="s">
        <v>624</v>
      </c>
      <c r="IB3" s="8" t="s">
        <v>625</v>
      </c>
      <c r="IC3" s="8" t="s">
        <v>626</v>
      </c>
      <c r="ID3" s="8" t="s">
        <v>627</v>
      </c>
      <c r="IE3" s="8" t="s">
        <v>628</v>
      </c>
      <c r="IF3" s="8" t="s">
        <v>629</v>
      </c>
      <c r="IG3" s="8" t="s">
        <v>630</v>
      </c>
      <c r="IH3" s="8" t="s">
        <v>631</v>
      </c>
      <c r="II3" s="8" t="s">
        <v>632</v>
      </c>
      <c r="IJ3" s="8" t="s">
        <v>633</v>
      </c>
      <c r="IK3" s="8" t="s">
        <v>634</v>
      </c>
      <c r="IL3" s="8" t="s">
        <v>635</v>
      </c>
      <c r="IM3" s="8" t="s">
        <v>636</v>
      </c>
      <c r="IN3" s="8" t="s">
        <v>637</v>
      </c>
      <c r="IO3" s="8" t="s">
        <v>638</v>
      </c>
      <c r="IP3" s="8" t="s">
        <v>639</v>
      </c>
      <c r="IQ3" s="8" t="s">
        <v>640</v>
      </c>
      <c r="IR3" s="8" t="s">
        <v>641</v>
      </c>
      <c r="IS3" s="8" t="s">
        <v>642</v>
      </c>
      <c r="IT3" s="8" t="s">
        <v>643</v>
      </c>
      <c r="IU3" s="8" t="s">
        <v>644</v>
      </c>
      <c r="IV3" s="8" t="s">
        <v>645</v>
      </c>
      <c r="IW3" s="8" t="s">
        <v>646</v>
      </c>
      <c r="IX3" s="8" t="s">
        <v>647</v>
      </c>
      <c r="IY3" s="8" t="s">
        <v>648</v>
      </c>
      <c r="IZ3" s="8" t="s">
        <v>649</v>
      </c>
      <c r="JA3" s="8" t="s">
        <v>650</v>
      </c>
      <c r="JB3" s="8" t="s">
        <v>651</v>
      </c>
      <c r="JC3" s="8" t="s">
        <v>652</v>
      </c>
      <c r="JD3" s="8" t="s">
        <v>653</v>
      </c>
      <c r="JE3" s="8" t="s">
        <v>654</v>
      </c>
      <c r="JF3" s="8" t="s">
        <v>655</v>
      </c>
      <c r="JG3" s="8" t="s">
        <v>656</v>
      </c>
      <c r="JH3" s="8" t="s">
        <v>657</v>
      </c>
      <c r="JI3" s="8" t="s">
        <v>658</v>
      </c>
      <c r="JJ3" s="8" t="s">
        <v>659</v>
      </c>
      <c r="JK3" s="8" t="s">
        <v>660</v>
      </c>
      <c r="JL3" s="8" t="s">
        <v>661</v>
      </c>
      <c r="JM3" s="8" t="s">
        <v>662</v>
      </c>
      <c r="JN3" s="8" t="s">
        <v>663</v>
      </c>
      <c r="JO3" s="8" t="s">
        <v>664</v>
      </c>
      <c r="JP3" s="8" t="s">
        <v>665</v>
      </c>
      <c r="JQ3" s="8" t="s">
        <v>666</v>
      </c>
      <c r="JR3" s="8" t="s">
        <v>667</v>
      </c>
      <c r="JS3" s="8" t="s">
        <v>668</v>
      </c>
      <c r="JT3" s="8" t="s">
        <v>669</v>
      </c>
      <c r="JU3" s="8" t="s">
        <v>670</v>
      </c>
      <c r="JV3" s="8" t="s">
        <v>671</v>
      </c>
      <c r="JW3" s="8" t="s">
        <v>672</v>
      </c>
      <c r="JX3" s="8" t="s">
        <v>673</v>
      </c>
      <c r="JY3" s="8" t="s">
        <v>674</v>
      </c>
      <c r="JZ3" s="8" t="s">
        <v>675</v>
      </c>
      <c r="KA3" s="8" t="s">
        <v>676</v>
      </c>
      <c r="KB3" s="8" t="s">
        <v>677</v>
      </c>
      <c r="KC3" s="8" t="s">
        <v>678</v>
      </c>
      <c r="KD3" s="8" t="s">
        <v>679</v>
      </c>
      <c r="KE3" s="8" t="s">
        <v>680</v>
      </c>
      <c r="KF3" s="8" t="s">
        <v>681</v>
      </c>
      <c r="KG3" s="8" t="s">
        <v>682</v>
      </c>
      <c r="KH3" s="8" t="s">
        <v>683</v>
      </c>
      <c r="KI3" s="8" t="s">
        <v>684</v>
      </c>
      <c r="KJ3" s="8" t="s">
        <v>685</v>
      </c>
      <c r="KK3" s="8" t="s">
        <v>686</v>
      </c>
      <c r="KL3" s="8" t="s">
        <v>687</v>
      </c>
      <c r="KM3" s="8" t="s">
        <v>688</v>
      </c>
      <c r="KN3" s="8" t="s">
        <v>689</v>
      </c>
      <c r="KO3" s="8" t="s">
        <v>690</v>
      </c>
      <c r="KP3" s="8" t="s">
        <v>691</v>
      </c>
      <c r="KQ3" s="8" t="s">
        <v>692</v>
      </c>
      <c r="KR3" s="8" t="s">
        <v>693</v>
      </c>
      <c r="KS3" s="8" t="s">
        <v>694</v>
      </c>
      <c r="KT3" s="8" t="s">
        <v>695</v>
      </c>
      <c r="KU3" s="8" t="s">
        <v>696</v>
      </c>
      <c r="KV3" s="8" t="s">
        <v>697</v>
      </c>
      <c r="KW3" s="8" t="s">
        <v>698</v>
      </c>
      <c r="KX3" s="8" t="s">
        <v>699</v>
      </c>
      <c r="KY3" s="8" t="s">
        <v>700</v>
      </c>
      <c r="KZ3" s="8" t="s">
        <v>701</v>
      </c>
      <c r="LA3" s="8" t="s">
        <v>702</v>
      </c>
      <c r="LB3" s="8" t="s">
        <v>703</v>
      </c>
      <c r="LC3" s="8" t="s">
        <v>704</v>
      </c>
      <c r="LD3" s="8" t="s">
        <v>705</v>
      </c>
      <c r="LE3" s="8" t="s">
        <v>706</v>
      </c>
      <c r="LF3" s="8" t="s">
        <v>707</v>
      </c>
      <c r="LG3" s="8" t="s">
        <v>708</v>
      </c>
      <c r="LH3" s="8" t="s">
        <v>709</v>
      </c>
      <c r="LI3" s="8" t="s">
        <v>710</v>
      </c>
      <c r="LJ3" s="8" t="s">
        <v>711</v>
      </c>
      <c r="LK3" s="8" t="s">
        <v>712</v>
      </c>
      <c r="LL3" s="8" t="s">
        <v>713</v>
      </c>
      <c r="LM3" s="8" t="s">
        <v>714</v>
      </c>
      <c r="LN3" s="8" t="s">
        <v>715</v>
      </c>
      <c r="LO3" s="8" t="s">
        <v>716</v>
      </c>
      <c r="LP3" s="8" t="s">
        <v>717</v>
      </c>
      <c r="LQ3" s="8" t="s">
        <v>718</v>
      </c>
      <c r="LR3" s="8" t="s">
        <v>719</v>
      </c>
      <c r="LS3" s="8" t="s">
        <v>720</v>
      </c>
      <c r="LT3" s="8" t="s">
        <v>721</v>
      </c>
      <c r="LU3" s="8" t="s">
        <v>722</v>
      </c>
      <c r="LV3" s="8" t="s">
        <v>723</v>
      </c>
      <c r="LW3" s="8" t="s">
        <v>724</v>
      </c>
      <c r="LX3" s="8" t="s">
        <v>725</v>
      </c>
      <c r="LY3" s="8" t="s">
        <v>726</v>
      </c>
      <c r="LZ3" s="8" t="s">
        <v>727</v>
      </c>
      <c r="MA3" s="8" t="s">
        <v>728</v>
      </c>
      <c r="MB3" s="8" t="s">
        <v>729</v>
      </c>
      <c r="MC3" s="8" t="s">
        <v>730</v>
      </c>
      <c r="MD3" s="8" t="s">
        <v>731</v>
      </c>
      <c r="ME3" s="8" t="s">
        <v>732</v>
      </c>
      <c r="MF3" s="8" t="s">
        <v>733</v>
      </c>
      <c r="MG3" s="8" t="s">
        <v>734</v>
      </c>
      <c r="MH3" s="8" t="s">
        <v>735</v>
      </c>
      <c r="MI3" s="8" t="s">
        <v>736</v>
      </c>
      <c r="MJ3" s="8" t="s">
        <v>737</v>
      </c>
      <c r="MK3" s="8" t="s">
        <v>738</v>
      </c>
      <c r="ML3" s="8" t="s">
        <v>739</v>
      </c>
      <c r="MM3" s="8" t="s">
        <v>740</v>
      </c>
      <c r="MN3" s="8" t="s">
        <v>741</v>
      </c>
      <c r="MO3" s="8" t="s">
        <v>742</v>
      </c>
      <c r="MP3" s="8" t="s">
        <v>743</v>
      </c>
      <c r="MQ3" s="8" t="s">
        <v>744</v>
      </c>
      <c r="MR3" s="8" t="s">
        <v>745</v>
      </c>
      <c r="MS3" s="8" t="s">
        <v>746</v>
      </c>
      <c r="MT3" s="8" t="s">
        <v>747</v>
      </c>
      <c r="MU3" s="8" t="s">
        <v>748</v>
      </c>
      <c r="MV3" s="8" t="s">
        <v>749</v>
      </c>
      <c r="MW3" s="8" t="s">
        <v>750</v>
      </c>
      <c r="MX3" s="8" t="s">
        <v>751</v>
      </c>
      <c r="MY3" s="8" t="s">
        <v>752</v>
      </c>
      <c r="MZ3" s="8" t="s">
        <v>753</v>
      </c>
      <c r="NA3" s="8" t="s">
        <v>754</v>
      </c>
      <c r="NB3" s="8" t="s">
        <v>755</v>
      </c>
      <c r="NC3" s="8" t="s">
        <v>756</v>
      </c>
      <c r="ND3" s="8" t="s">
        <v>757</v>
      </c>
      <c r="NE3" s="8" t="s">
        <v>758</v>
      </c>
      <c r="NF3" s="8" t="s">
        <v>759</v>
      </c>
      <c r="NG3" s="8" t="s">
        <v>760</v>
      </c>
      <c r="NH3" s="8" t="s">
        <v>761</v>
      </c>
      <c r="NI3" s="8" t="s">
        <v>762</v>
      </c>
      <c r="NJ3" s="8" t="s">
        <v>763</v>
      </c>
      <c r="NK3" s="8" t="s">
        <v>764</v>
      </c>
      <c r="NL3" s="8" t="s">
        <v>765</v>
      </c>
      <c r="NM3" s="8" t="s">
        <v>766</v>
      </c>
      <c r="NN3" s="8" t="s">
        <v>767</v>
      </c>
      <c r="NO3" s="8" t="s">
        <v>768</v>
      </c>
      <c r="NP3" s="8" t="s">
        <v>769</v>
      </c>
      <c r="NQ3" s="8" t="s">
        <v>770</v>
      </c>
      <c r="NR3" s="8" t="s">
        <v>771</v>
      </c>
      <c r="NS3" s="8" t="s">
        <v>772</v>
      </c>
      <c r="NT3" s="8" t="s">
        <v>773</v>
      </c>
      <c r="NU3" s="8" t="s">
        <v>774</v>
      </c>
      <c r="NV3" s="8" t="s">
        <v>775</v>
      </c>
      <c r="NW3" s="8" t="s">
        <v>776</v>
      </c>
      <c r="NX3" s="8" t="s">
        <v>777</v>
      </c>
      <c r="NY3" s="8" t="s">
        <v>778</v>
      </c>
      <c r="NZ3" s="8" t="s">
        <v>779</v>
      </c>
      <c r="OA3" s="8" t="s">
        <v>780</v>
      </c>
      <c r="OB3" s="8" t="s">
        <v>781</v>
      </c>
      <c r="OC3" s="12" t="s">
        <v>782</v>
      </c>
      <c r="OD3" s="3" t="s">
        <v>831</v>
      </c>
      <c r="OE3" s="3" t="s">
        <v>832</v>
      </c>
    </row>
    <row r="4" spans="1:397" ht="17" thickTop="1">
      <c r="A4" s="9">
        <v>1</v>
      </c>
      <c r="B4" s="21" t="s">
        <v>783</v>
      </c>
      <c r="C4" s="10">
        <v>107117.530492783</v>
      </c>
      <c r="D4" s="10">
        <v>0</v>
      </c>
      <c r="E4" s="10">
        <v>1951.60091582322</v>
      </c>
      <c r="F4" s="10">
        <v>1549.1521393963999</v>
      </c>
      <c r="G4" s="10">
        <v>46154.8103595254</v>
      </c>
      <c r="H4" s="10">
        <v>18826.884541062998</v>
      </c>
      <c r="I4" s="10">
        <v>0</v>
      </c>
      <c r="J4" s="10">
        <v>3164.4602420410401</v>
      </c>
      <c r="K4" s="10">
        <v>0</v>
      </c>
      <c r="L4" s="10">
        <v>0</v>
      </c>
      <c r="M4" s="10">
        <v>882.079509976596</v>
      </c>
      <c r="N4" s="10">
        <v>34059.2950789713</v>
      </c>
      <c r="O4" s="10">
        <v>1108.1123844081001</v>
      </c>
      <c r="P4" s="10">
        <v>15816.0617560838</v>
      </c>
      <c r="Q4" s="10">
        <v>102542.118784383</v>
      </c>
      <c r="R4" s="10">
        <v>16198.980471879</v>
      </c>
      <c r="S4" s="10">
        <v>2795.0894472383402</v>
      </c>
      <c r="T4" s="10">
        <v>4079.61773364176</v>
      </c>
      <c r="U4" s="10">
        <v>2718.2255221554401</v>
      </c>
      <c r="V4" s="10">
        <v>0</v>
      </c>
      <c r="W4" s="10">
        <v>25117.214046583598</v>
      </c>
      <c r="X4" s="10">
        <v>16.538990812061201</v>
      </c>
      <c r="Y4" s="10">
        <v>0</v>
      </c>
      <c r="Z4" s="10">
        <v>10459.1839988641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69.330984731552206</v>
      </c>
      <c r="AM4" s="10">
        <v>0.31803204005299202</v>
      </c>
      <c r="AN4" s="10">
        <v>1.4211640654960099E-2</v>
      </c>
      <c r="AO4" s="10">
        <v>0</v>
      </c>
      <c r="AP4" s="10">
        <v>8273337.9648959199</v>
      </c>
      <c r="AQ4" s="10">
        <v>9511.3842218648297</v>
      </c>
      <c r="AR4" s="10">
        <v>7.5327616988227897</v>
      </c>
      <c r="AS4" s="10">
        <v>8.3795809177303902</v>
      </c>
      <c r="AT4" s="10">
        <v>13090.205027928499</v>
      </c>
      <c r="AU4" s="10">
        <v>27.991049179620099</v>
      </c>
      <c r="AV4" s="10">
        <v>0</v>
      </c>
      <c r="AW4" s="10">
        <v>5.5619962682358602E-2</v>
      </c>
      <c r="AX4" s="10">
        <v>0</v>
      </c>
      <c r="AY4" s="10">
        <v>707.30355315370105</v>
      </c>
      <c r="AZ4" s="10">
        <v>7756.5054190581995</v>
      </c>
      <c r="BA4" s="10">
        <v>3256.05203859842</v>
      </c>
      <c r="BB4" s="10">
        <v>550.87890780384805</v>
      </c>
      <c r="BC4" s="10">
        <v>55995.451332868302</v>
      </c>
      <c r="BD4" s="10">
        <v>26392.062804713201</v>
      </c>
      <c r="BE4" s="10">
        <v>8622.1666378766604</v>
      </c>
      <c r="BF4" s="10">
        <v>11.174010103117</v>
      </c>
      <c r="BG4" s="10">
        <v>0</v>
      </c>
      <c r="BH4" s="10">
        <v>5853.0616651352602</v>
      </c>
      <c r="BI4" s="10">
        <v>0</v>
      </c>
      <c r="BJ4" s="10">
        <v>0</v>
      </c>
      <c r="BK4" s="10">
        <v>0</v>
      </c>
      <c r="BL4" s="10">
        <v>43887.502847788397</v>
      </c>
      <c r="BM4" s="10">
        <v>10232.856883689199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1.27225504986067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0.126931945254569</v>
      </c>
      <c r="CD4" s="10">
        <v>0</v>
      </c>
      <c r="CE4" s="10">
        <v>4.2719515064016797E-3</v>
      </c>
      <c r="CF4" s="10">
        <v>0</v>
      </c>
      <c r="CG4" s="10">
        <v>0</v>
      </c>
      <c r="CH4" s="10">
        <v>0</v>
      </c>
      <c r="CI4" s="10">
        <v>0</v>
      </c>
      <c r="CJ4" s="10">
        <v>5.5129969373537202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29.258947684875299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4.2296549568333498E-5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7.3283564101798202</v>
      </c>
      <c r="DT4" s="10">
        <v>0</v>
      </c>
      <c r="DU4" s="10">
        <v>3.8170189288794298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2.0302343792800099E-3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4.2296549568333498E-5</v>
      </c>
      <c r="IW4" s="10">
        <v>0</v>
      </c>
      <c r="IX4" s="10">
        <v>0</v>
      </c>
      <c r="IY4" s="10">
        <v>0</v>
      </c>
      <c r="IZ4" s="10">
        <v>43310.103939850902</v>
      </c>
      <c r="JA4" s="10">
        <v>0</v>
      </c>
      <c r="JB4" s="10">
        <v>5.4985514438833595E-4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490.65672742448101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192.727416272113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460.82851062988402</v>
      </c>
      <c r="LQ4" s="10">
        <v>0</v>
      </c>
      <c r="LR4" s="10">
        <v>0</v>
      </c>
      <c r="LS4" s="10">
        <v>0</v>
      </c>
      <c r="LT4" s="10">
        <v>4160.5046646968904</v>
      </c>
      <c r="LU4" s="10">
        <v>40.708354906080402</v>
      </c>
      <c r="LV4" s="10">
        <v>705.66360798127698</v>
      </c>
      <c r="LW4" s="10">
        <v>849.00152835247297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5238.9915788317803</v>
      </c>
      <c r="MH4" s="10">
        <v>0</v>
      </c>
      <c r="MI4" s="10">
        <v>21.626390206351299</v>
      </c>
      <c r="MJ4" s="10">
        <v>0</v>
      </c>
      <c r="MK4" s="10">
        <v>46.433269999430799</v>
      </c>
      <c r="ML4" s="10">
        <v>0</v>
      </c>
      <c r="MM4" s="10">
        <v>0</v>
      </c>
      <c r="MN4" s="10">
        <v>0</v>
      </c>
      <c r="MO4" s="10">
        <v>113.221182713947</v>
      </c>
      <c r="MP4" s="10">
        <v>973.191831237315</v>
      </c>
      <c r="MQ4" s="10">
        <v>142.480172695372</v>
      </c>
      <c r="MR4" s="10">
        <v>1768.9239835456401</v>
      </c>
      <c r="MS4" s="10">
        <v>2777.0836048723399</v>
      </c>
      <c r="MT4" s="10">
        <v>5611.7331238217503</v>
      </c>
      <c r="MU4" s="10">
        <v>0</v>
      </c>
      <c r="MV4" s="10">
        <v>801.77928680013304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0</v>
      </c>
      <c r="NE4" s="10">
        <v>0</v>
      </c>
      <c r="NF4" s="10">
        <v>0</v>
      </c>
      <c r="NG4" s="10">
        <v>0</v>
      </c>
      <c r="NH4" s="10">
        <v>9069.3677773680301</v>
      </c>
      <c r="NI4" s="10">
        <v>73909.863845940694</v>
      </c>
      <c r="NJ4" s="10">
        <v>14114.4386525359</v>
      </c>
      <c r="NK4" s="10">
        <v>0</v>
      </c>
      <c r="NL4" s="10">
        <v>0</v>
      </c>
      <c r="NM4" s="10">
        <v>0</v>
      </c>
      <c r="NN4" s="10">
        <v>0</v>
      </c>
      <c r="NO4" s="10">
        <v>0</v>
      </c>
      <c r="NP4" s="10">
        <v>0</v>
      </c>
      <c r="NQ4" s="10">
        <v>0</v>
      </c>
      <c r="NR4" s="10">
        <v>953.74847016219405</v>
      </c>
      <c r="NS4" s="10">
        <v>992.33944872366999</v>
      </c>
      <c r="NT4" s="10">
        <v>0</v>
      </c>
      <c r="NU4" s="10">
        <v>0</v>
      </c>
      <c r="NV4" s="10">
        <v>0</v>
      </c>
      <c r="NW4" s="10">
        <v>1474.40415106459</v>
      </c>
      <c r="NX4" s="10">
        <v>0</v>
      </c>
      <c r="NY4" s="10">
        <v>0</v>
      </c>
      <c r="NZ4" s="10">
        <v>0</v>
      </c>
      <c r="OA4" s="10">
        <v>0</v>
      </c>
      <c r="OB4" s="10">
        <v>0</v>
      </c>
      <c r="OC4" s="13">
        <f t="shared" ref="OC4:OC35" si="0">SUM(C4:OB4)</f>
        <v>9022142.2938665263</v>
      </c>
      <c r="OD4" s="11">
        <f>W_DirectConsumption_Total!E4</f>
        <v>309166.47778328689</v>
      </c>
      <c r="OE4" s="11">
        <f>OC4+OD4</f>
        <v>9331308.7716498133</v>
      </c>
      <c r="OF4" s="3">
        <v>9331308.7716498133</v>
      </c>
      <c r="OG4" s="11">
        <f>OF4-OE4</f>
        <v>0</v>
      </c>
    </row>
    <row r="5" spans="1:397">
      <c r="A5" s="9">
        <v>2</v>
      </c>
      <c r="B5" s="21" t="s">
        <v>784</v>
      </c>
      <c r="C5" s="10">
        <v>0</v>
      </c>
      <c r="D5" s="10">
        <v>91580.447871566794</v>
      </c>
      <c r="E5" s="10">
        <v>7020.2586609788696</v>
      </c>
      <c r="F5" s="10">
        <v>5422.5913090106797</v>
      </c>
      <c r="G5" s="10">
        <v>396959.40897185903</v>
      </c>
      <c r="H5" s="10">
        <v>16795.816526411301</v>
      </c>
      <c r="I5" s="10">
        <v>10222.363141830399</v>
      </c>
      <c r="J5" s="10">
        <v>947.76876811672196</v>
      </c>
      <c r="K5" s="10">
        <v>3601.52131884355</v>
      </c>
      <c r="L5" s="10">
        <v>53677.561159982099</v>
      </c>
      <c r="M5" s="10">
        <v>230409.35730609001</v>
      </c>
      <c r="N5" s="10">
        <v>116663.56557825299</v>
      </c>
      <c r="O5" s="10">
        <v>27.079107660477799</v>
      </c>
      <c r="P5" s="10">
        <v>151.38977497603901</v>
      </c>
      <c r="Q5" s="10">
        <v>49741.750685401901</v>
      </c>
      <c r="R5" s="10">
        <v>6372.2607825573396</v>
      </c>
      <c r="S5" s="10">
        <v>0</v>
      </c>
      <c r="T5" s="10">
        <v>0</v>
      </c>
      <c r="U5" s="10">
        <v>254.49112151685901</v>
      </c>
      <c r="V5" s="10">
        <v>0</v>
      </c>
      <c r="W5" s="10">
        <v>0</v>
      </c>
      <c r="X5" s="10">
        <v>0</v>
      </c>
      <c r="Y5" s="10">
        <v>0</v>
      </c>
      <c r="Z5" s="10">
        <v>507.96209969023101</v>
      </c>
      <c r="AA5" s="10">
        <v>0</v>
      </c>
      <c r="AB5" s="10">
        <v>27.168701846817299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38.862380477740203</v>
      </c>
      <c r="AI5" s="10">
        <v>28.761528504185598</v>
      </c>
      <c r="AJ5" s="10">
        <v>256.16273337066002</v>
      </c>
      <c r="AK5" s="10">
        <v>0</v>
      </c>
      <c r="AL5" s="10">
        <v>0.10359848178004701</v>
      </c>
      <c r="AM5" s="10">
        <v>3.3646211809812501</v>
      </c>
      <c r="AN5" s="10">
        <v>219.074009458831</v>
      </c>
      <c r="AO5" s="10">
        <v>14.5876453265007</v>
      </c>
      <c r="AP5" s="10">
        <v>121901.247206575</v>
      </c>
      <c r="AQ5" s="10">
        <v>4137726.0049215402</v>
      </c>
      <c r="AR5" s="10">
        <v>29319.319283515899</v>
      </c>
      <c r="AS5" s="10">
        <v>32832.504547337398</v>
      </c>
      <c r="AT5" s="10">
        <v>14771.926234447201</v>
      </c>
      <c r="AU5" s="10">
        <v>74.775611655014401</v>
      </c>
      <c r="AV5" s="10">
        <v>0</v>
      </c>
      <c r="AW5" s="10">
        <v>227.515054657261</v>
      </c>
      <c r="AX5" s="10">
        <v>2704.2717916230099</v>
      </c>
      <c r="AY5" s="10">
        <v>37.692201366646501</v>
      </c>
      <c r="AZ5" s="10">
        <v>114792.38427512201</v>
      </c>
      <c r="BA5" s="10">
        <v>325.749861942091</v>
      </c>
      <c r="BB5" s="10">
        <v>219.47879582015301</v>
      </c>
      <c r="BC5" s="10">
        <v>1219.33481877687</v>
      </c>
      <c r="BD5" s="10">
        <v>77398.284554562895</v>
      </c>
      <c r="BE5" s="10">
        <v>12.859161550948301</v>
      </c>
      <c r="BF5" s="10">
        <v>72954.296544916506</v>
      </c>
      <c r="BG5" s="10">
        <v>24.740612430097499</v>
      </c>
      <c r="BH5" s="10">
        <v>18989.879450553799</v>
      </c>
      <c r="BI5" s="10">
        <v>6.4749051112529396E-3</v>
      </c>
      <c r="BJ5" s="10">
        <v>21834.166698939702</v>
      </c>
      <c r="BK5" s="10">
        <v>0</v>
      </c>
      <c r="BL5" s="10">
        <v>693979.59381121304</v>
      </c>
      <c r="BM5" s="10">
        <v>47.135459512314902</v>
      </c>
      <c r="BN5" s="10">
        <v>0</v>
      </c>
      <c r="BO5" s="10">
        <v>6.7972145070328394E-2</v>
      </c>
      <c r="BP5" s="10">
        <v>14.5120529725151</v>
      </c>
      <c r="BQ5" s="10">
        <v>0.88363788591426895</v>
      </c>
      <c r="BR5" s="10">
        <v>0.37384679788680603</v>
      </c>
      <c r="BS5" s="10">
        <v>0</v>
      </c>
      <c r="BT5" s="10">
        <v>2.6300489342828302</v>
      </c>
      <c r="BU5" s="10">
        <v>0.50979108802746298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489.08934002234503</v>
      </c>
      <c r="CD5" s="10">
        <v>0</v>
      </c>
      <c r="CE5" s="10">
        <v>16.460520940438801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244.76769439825199</v>
      </c>
      <c r="CL5" s="10">
        <v>51.284983455562703</v>
      </c>
      <c r="CM5" s="10">
        <v>149.50473308218699</v>
      </c>
      <c r="CN5" s="10">
        <v>1.8012618443637001</v>
      </c>
      <c r="CO5" s="10">
        <v>2.3450390049263299</v>
      </c>
      <c r="CP5" s="10">
        <v>1.7672757718285399</v>
      </c>
      <c r="CQ5" s="10">
        <v>0</v>
      </c>
      <c r="CR5" s="10">
        <v>3.3986072535164197E-2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15.939468018992001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351.31403179599198</v>
      </c>
      <c r="DH5" s="10">
        <v>0.10195821760549301</v>
      </c>
      <c r="DI5" s="10">
        <v>0</v>
      </c>
      <c r="DJ5" s="10">
        <v>0</v>
      </c>
      <c r="DK5" s="10">
        <v>0</v>
      </c>
      <c r="DL5" s="10">
        <v>0</v>
      </c>
      <c r="DM5" s="10">
        <v>461.25202153942797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69.878965601581299</v>
      </c>
      <c r="DT5" s="10">
        <v>0</v>
      </c>
      <c r="DU5" s="10">
        <v>656.20072310925605</v>
      </c>
      <c r="DV5" s="10">
        <v>0</v>
      </c>
      <c r="DW5" s="10">
        <v>0</v>
      </c>
      <c r="DX5" s="10">
        <v>0</v>
      </c>
      <c r="DY5" s="10">
        <v>7.4769359577361199</v>
      </c>
      <c r="DZ5" s="10">
        <v>0</v>
      </c>
      <c r="EA5" s="10">
        <v>0.20391643521098499</v>
      </c>
      <c r="EB5" s="10">
        <v>0</v>
      </c>
      <c r="EC5" s="10">
        <v>0</v>
      </c>
      <c r="ED5" s="10">
        <v>0</v>
      </c>
      <c r="EE5" s="10">
        <v>5.8795905485834004</v>
      </c>
      <c r="EF5" s="10">
        <v>0</v>
      </c>
      <c r="EG5" s="10">
        <v>0</v>
      </c>
      <c r="EH5" s="10">
        <v>0</v>
      </c>
      <c r="EI5" s="10">
        <v>0</v>
      </c>
      <c r="EJ5" s="10">
        <v>8.4345711387127906</v>
      </c>
      <c r="EK5" s="10">
        <v>0</v>
      </c>
      <c r="EL5" s="10">
        <v>8.6324624239317007</v>
      </c>
      <c r="EM5" s="10">
        <v>0</v>
      </c>
      <c r="EN5" s="10">
        <v>0</v>
      </c>
      <c r="EO5" s="10">
        <v>49.279805175988102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0.19696152739099401</v>
      </c>
      <c r="IW5" s="10">
        <v>0</v>
      </c>
      <c r="IX5" s="10">
        <v>0</v>
      </c>
      <c r="IY5" s="10">
        <v>6.8651866521031604</v>
      </c>
      <c r="IZ5" s="10">
        <v>0</v>
      </c>
      <c r="JA5" s="10">
        <v>0</v>
      </c>
      <c r="JB5" s="10">
        <v>2.7304302187587401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6079.2596697772597</v>
      </c>
      <c r="JJ5" s="10">
        <v>3263.03247308757</v>
      </c>
      <c r="JK5" s="10">
        <v>1631.51623654379</v>
      </c>
      <c r="JL5" s="10">
        <v>162.47464596286699</v>
      </c>
      <c r="JM5" s="10">
        <v>115.086207557031</v>
      </c>
      <c r="JN5" s="10">
        <v>6.7697769151194498</v>
      </c>
      <c r="JO5" s="10">
        <v>4684.6856252626603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3.21155293518146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315.82662486686797</v>
      </c>
      <c r="LQ5" s="10">
        <v>16.855496721072399</v>
      </c>
      <c r="LR5" s="10">
        <v>0</v>
      </c>
      <c r="LS5" s="10">
        <v>0</v>
      </c>
      <c r="LT5" s="10">
        <v>95.494818641912005</v>
      </c>
      <c r="LU5" s="10">
        <v>1.6253548081445099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437.89947870225899</v>
      </c>
      <c r="MH5" s="10">
        <v>0</v>
      </c>
      <c r="MI5" s="10">
        <v>1.81916463958121</v>
      </c>
      <c r="MJ5" s="10">
        <v>0</v>
      </c>
      <c r="MK5" s="10">
        <v>4.0815292854626701</v>
      </c>
      <c r="ML5" s="10">
        <v>0</v>
      </c>
      <c r="MM5" s="10">
        <v>0</v>
      </c>
      <c r="MN5" s="10">
        <v>0</v>
      </c>
      <c r="MO5" s="10">
        <v>10.706162034725301</v>
      </c>
      <c r="MP5" s="10">
        <v>79.539595307217397</v>
      </c>
      <c r="MQ5" s="10">
        <v>10.6235089070725</v>
      </c>
      <c r="MR5" s="10">
        <v>174.743622836622</v>
      </c>
      <c r="MS5" s="10">
        <v>165.936803694997</v>
      </c>
      <c r="MT5" s="10">
        <v>330.48598565519399</v>
      </c>
      <c r="MU5" s="10">
        <v>0</v>
      </c>
      <c r="MV5" s="10">
        <v>79.117167397607304</v>
      </c>
      <c r="MW5" s="10">
        <v>0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0</v>
      </c>
      <c r="NE5" s="10">
        <v>0</v>
      </c>
      <c r="NF5" s="10">
        <v>0</v>
      </c>
      <c r="NG5" s="10">
        <v>0</v>
      </c>
      <c r="NH5" s="10">
        <v>342.945114799203</v>
      </c>
      <c r="NI5" s="10">
        <v>7703.8843746347802</v>
      </c>
      <c r="NJ5" s="10">
        <v>1027.5120052162599</v>
      </c>
      <c r="NK5" s="10">
        <v>0</v>
      </c>
      <c r="NL5" s="10">
        <v>0</v>
      </c>
      <c r="NM5" s="10">
        <v>0</v>
      </c>
      <c r="NN5" s="10">
        <v>0</v>
      </c>
      <c r="NO5" s="10">
        <v>0</v>
      </c>
      <c r="NP5" s="10">
        <v>0</v>
      </c>
      <c r="NQ5" s="10">
        <v>0</v>
      </c>
      <c r="NR5" s="10">
        <v>0</v>
      </c>
      <c r="NS5" s="10">
        <v>0</v>
      </c>
      <c r="NT5" s="10">
        <v>0</v>
      </c>
      <c r="NU5" s="10">
        <v>0</v>
      </c>
      <c r="NV5" s="10">
        <v>0</v>
      </c>
      <c r="NW5" s="10">
        <v>57.076675594104302</v>
      </c>
      <c r="NX5" s="10">
        <v>0</v>
      </c>
      <c r="NY5" s="10">
        <v>0</v>
      </c>
      <c r="NZ5" s="10">
        <v>0</v>
      </c>
      <c r="OA5" s="10">
        <v>0</v>
      </c>
      <c r="OB5" s="10">
        <v>0</v>
      </c>
      <c r="OC5" s="13">
        <f t="shared" si="0"/>
        <v>6361759.4756609136</v>
      </c>
      <c r="OD5" s="11">
        <f>W_DirectConsumption_Total!E5</f>
        <v>240127.62332016532</v>
      </c>
      <c r="OE5" s="11">
        <f t="shared" ref="OE5:OE63" si="1">OC5+OD5</f>
        <v>6601887.0989810787</v>
      </c>
      <c r="OF5" s="3">
        <v>6601887.0989810824</v>
      </c>
      <c r="OG5" s="11">
        <f t="shared" ref="OG5:OG63" si="2">OF5-OE5</f>
        <v>0</v>
      </c>
    </row>
    <row r="6" spans="1:397">
      <c r="A6" s="9">
        <v>3</v>
      </c>
      <c r="B6" s="21" t="s">
        <v>785</v>
      </c>
      <c r="C6" s="10">
        <v>0</v>
      </c>
      <c r="D6" s="10">
        <v>5929.4351741437004</v>
      </c>
      <c r="E6" s="10">
        <v>2220.3230136440802</v>
      </c>
      <c r="F6" s="10">
        <v>1715.0228871059901</v>
      </c>
      <c r="G6" s="10">
        <v>125547.811524636</v>
      </c>
      <c r="H6" s="10">
        <v>5312.0746353432696</v>
      </c>
      <c r="I6" s="10">
        <v>3233.0643689513599</v>
      </c>
      <c r="J6" s="10">
        <v>299.75431235310703</v>
      </c>
      <c r="K6" s="10">
        <v>7068.8183955352397</v>
      </c>
      <c r="L6" s="10">
        <v>43006.666863358099</v>
      </c>
      <c r="M6" s="10">
        <v>72872.414435271305</v>
      </c>
      <c r="N6" s="10">
        <v>36897.614748436303</v>
      </c>
      <c r="O6" s="10">
        <v>8.5644089243744705</v>
      </c>
      <c r="P6" s="10">
        <v>78837.004234907305</v>
      </c>
      <c r="Q6" s="10">
        <v>78889.763472722698</v>
      </c>
      <c r="R6" s="10">
        <v>132221.57838430899</v>
      </c>
      <c r="S6" s="10">
        <v>7.1052682389258895E-2</v>
      </c>
      <c r="T6" s="10">
        <v>4.5157927029617899E-2</v>
      </c>
      <c r="U6" s="10">
        <v>4529.2353120008602</v>
      </c>
      <c r="V6" s="10">
        <v>0</v>
      </c>
      <c r="W6" s="10">
        <v>0</v>
      </c>
      <c r="X6" s="10">
        <v>0</v>
      </c>
      <c r="Y6" s="10">
        <v>0</v>
      </c>
      <c r="Z6" s="10">
        <v>2297.0871232948298</v>
      </c>
      <c r="AA6" s="10">
        <v>0</v>
      </c>
      <c r="AB6" s="10">
        <v>753.69980869150197</v>
      </c>
      <c r="AC6" s="10">
        <v>4.2105293267709001E-4</v>
      </c>
      <c r="AD6" s="10">
        <v>0</v>
      </c>
      <c r="AE6" s="10">
        <v>0</v>
      </c>
      <c r="AF6" s="10">
        <v>0</v>
      </c>
      <c r="AG6" s="10">
        <v>0</v>
      </c>
      <c r="AH6" s="10">
        <v>1078.13051539461</v>
      </c>
      <c r="AI6" s="10">
        <v>798.38983606697104</v>
      </c>
      <c r="AJ6" s="10">
        <v>3608.8025826141702</v>
      </c>
      <c r="AK6" s="10">
        <v>5.5473723880206598E-2</v>
      </c>
      <c r="AL6" s="10">
        <v>30.372978492145101</v>
      </c>
      <c r="AM6" s="10">
        <v>10.6315699297457</v>
      </c>
      <c r="AN6" s="10">
        <v>2210.39518295274</v>
      </c>
      <c r="AO6" s="10">
        <v>1152.5835285477599</v>
      </c>
      <c r="AP6" s="10">
        <v>8372.1871812374102</v>
      </c>
      <c r="AQ6" s="10">
        <v>928760.63354317204</v>
      </c>
      <c r="AR6" s="10">
        <v>53073.195411752502</v>
      </c>
      <c r="AS6" s="10">
        <v>73701.274954049994</v>
      </c>
      <c r="AT6" s="10">
        <v>188143.275965662</v>
      </c>
      <c r="AU6" s="10">
        <v>2786.8808188374901</v>
      </c>
      <c r="AV6" s="10">
        <v>0</v>
      </c>
      <c r="AW6" s="10">
        <v>1786462.14975425</v>
      </c>
      <c r="AX6" s="10">
        <v>8052.1589033288901</v>
      </c>
      <c r="AY6" s="10">
        <v>3677515.6728538899</v>
      </c>
      <c r="AZ6" s="10">
        <v>739323.52419189201</v>
      </c>
      <c r="BA6" s="10">
        <v>22256.797288510599</v>
      </c>
      <c r="BB6" s="10">
        <v>778.02994707670496</v>
      </c>
      <c r="BC6" s="10">
        <v>379606.58050882199</v>
      </c>
      <c r="BD6" s="10">
        <v>156113.852570505</v>
      </c>
      <c r="BE6" s="10">
        <v>1056.34549290512</v>
      </c>
      <c r="BF6" s="10">
        <v>8995.8822192398402</v>
      </c>
      <c r="BG6" s="10">
        <v>2364.9813795821801</v>
      </c>
      <c r="BH6" s="10">
        <v>7124.2172433183996</v>
      </c>
      <c r="BI6" s="10">
        <v>0.179622702888697</v>
      </c>
      <c r="BJ6" s="10">
        <v>1984.9679050688801</v>
      </c>
      <c r="BK6" s="10">
        <v>0</v>
      </c>
      <c r="BL6" s="10">
        <v>7593715.1593289003</v>
      </c>
      <c r="BM6" s="10">
        <v>172.82801407417</v>
      </c>
      <c r="BN6" s="10">
        <v>0</v>
      </c>
      <c r="BO6" s="10">
        <v>0.202391828662282</v>
      </c>
      <c r="BP6" s="10">
        <v>43.210655419397199</v>
      </c>
      <c r="BQ6" s="10">
        <v>2.6310937726096699</v>
      </c>
      <c r="BR6" s="10">
        <v>1.11315505764255</v>
      </c>
      <c r="BS6" s="10">
        <v>0</v>
      </c>
      <c r="BT6" s="10">
        <v>6.9214188399202401</v>
      </c>
      <c r="BU6" s="10">
        <v>1.51793871496711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443.00157553136398</v>
      </c>
      <c r="CD6" s="10">
        <v>0</v>
      </c>
      <c r="CE6" s="10">
        <v>14.909416570698999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728.81297501287702</v>
      </c>
      <c r="CL6" s="10">
        <v>152.70463472569199</v>
      </c>
      <c r="CM6" s="10">
        <v>445.16082714268902</v>
      </c>
      <c r="CN6" s="10">
        <v>5.3633834595504704</v>
      </c>
      <c r="CO6" s="10">
        <v>6.9825180888487299</v>
      </c>
      <c r="CP6" s="10">
        <v>5.2621875452193301</v>
      </c>
      <c r="CQ6" s="10">
        <v>0</v>
      </c>
      <c r="CR6" s="10">
        <v>0.101195914331141</v>
      </c>
      <c r="CS6" s="10">
        <v>0</v>
      </c>
      <c r="CT6" s="10">
        <v>5.7894778243099904E-3</v>
      </c>
      <c r="CU6" s="10">
        <v>0</v>
      </c>
      <c r="CV6" s="10">
        <v>0</v>
      </c>
      <c r="CW6" s="10">
        <v>0</v>
      </c>
      <c r="CX6" s="10">
        <v>0</v>
      </c>
      <c r="CY6" s="10">
        <v>47.460883821305103</v>
      </c>
      <c r="CZ6" s="10">
        <v>0</v>
      </c>
      <c r="DA6" s="10">
        <v>0</v>
      </c>
      <c r="DB6" s="10">
        <v>2.1052646633854498E-3</v>
      </c>
      <c r="DC6" s="10">
        <v>0</v>
      </c>
      <c r="DD6" s="10">
        <v>0</v>
      </c>
      <c r="DE6" s="10">
        <v>0</v>
      </c>
      <c r="DF6" s="10">
        <v>0</v>
      </c>
      <c r="DG6" s="10">
        <v>4209.5878392288496</v>
      </c>
      <c r="DH6" s="10">
        <v>0.32442986316093902</v>
      </c>
      <c r="DI6" s="10">
        <v>0</v>
      </c>
      <c r="DJ6" s="10">
        <v>0</v>
      </c>
      <c r="DK6" s="10">
        <v>0</v>
      </c>
      <c r="DL6" s="10">
        <v>0</v>
      </c>
      <c r="DM6" s="10">
        <v>1375.50090524242</v>
      </c>
      <c r="DN6" s="10">
        <v>5.5474776512538302</v>
      </c>
      <c r="DO6" s="10">
        <v>7.7894792545261599E-3</v>
      </c>
      <c r="DP6" s="10">
        <v>0.32294759936332801</v>
      </c>
      <c r="DQ6" s="10">
        <v>0.85063218724089096</v>
      </c>
      <c r="DR6" s="10">
        <v>0</v>
      </c>
      <c r="DS6" s="10">
        <v>100.10661728163301</v>
      </c>
      <c r="DT6" s="10">
        <v>0</v>
      </c>
      <c r="DU6" s="10">
        <v>1949.3031764039199</v>
      </c>
      <c r="DV6" s="10">
        <v>7.3684263218490699E-3</v>
      </c>
      <c r="DW6" s="10">
        <v>0</v>
      </c>
      <c r="DX6" s="10">
        <v>0</v>
      </c>
      <c r="DY6" s="10">
        <v>22.263101152851</v>
      </c>
      <c r="DZ6" s="10">
        <v>0</v>
      </c>
      <c r="EA6" s="10">
        <v>0.60717548598684601</v>
      </c>
      <c r="EB6" s="10">
        <v>0</v>
      </c>
      <c r="EC6" s="10">
        <v>7.3684263218490699E-4</v>
      </c>
      <c r="ED6" s="10">
        <v>0</v>
      </c>
      <c r="EE6" s="10">
        <v>17.5078405483859</v>
      </c>
      <c r="EF6" s="10">
        <v>0</v>
      </c>
      <c r="EG6" s="10">
        <v>0</v>
      </c>
      <c r="EH6" s="10">
        <v>0</v>
      </c>
      <c r="EI6" s="10">
        <v>0</v>
      </c>
      <c r="EJ6" s="10">
        <v>8.9600319217397608</v>
      </c>
      <c r="EK6" s="10">
        <v>0</v>
      </c>
      <c r="EL6" s="10">
        <v>25.7037622401098</v>
      </c>
      <c r="EM6" s="10">
        <v>0</v>
      </c>
      <c r="EN6" s="10">
        <v>2.1052646633854501E-4</v>
      </c>
      <c r="EO6" s="10">
        <v>146.79207582163099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0.248919163412815</v>
      </c>
      <c r="IW6" s="10">
        <v>0</v>
      </c>
      <c r="IX6" s="10">
        <v>0</v>
      </c>
      <c r="IY6" s="10">
        <v>20.441574694890502</v>
      </c>
      <c r="IZ6" s="10">
        <v>0</v>
      </c>
      <c r="JA6" s="10">
        <v>0</v>
      </c>
      <c r="JB6" s="10">
        <v>3.7405602739910999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1922.7098035220699</v>
      </c>
      <c r="JJ6" s="10">
        <v>1032.0112753871199</v>
      </c>
      <c r="JK6" s="10">
        <v>516.00563769356199</v>
      </c>
      <c r="JL6" s="10">
        <v>51.386453546246798</v>
      </c>
      <c r="JM6" s="10">
        <v>36.398737928591501</v>
      </c>
      <c r="JN6" s="10">
        <v>2.1411022310936199</v>
      </c>
      <c r="JO6" s="10">
        <v>1481.6427439167801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104.761878106308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248.62949505341001</v>
      </c>
      <c r="LQ6" s="10">
        <v>466.83940480772401</v>
      </c>
      <c r="LR6" s="10">
        <v>0</v>
      </c>
      <c r="LS6" s="10">
        <v>0</v>
      </c>
      <c r="LT6" s="10">
        <v>2444.1250754285802</v>
      </c>
      <c r="LU6" s="10">
        <v>42.978162334255501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8001.7694488279103</v>
      </c>
      <c r="MH6" s="10">
        <v>0</v>
      </c>
      <c r="MI6" s="10">
        <v>30.335440261040599</v>
      </c>
      <c r="MJ6" s="10">
        <v>0</v>
      </c>
      <c r="MK6" s="10">
        <v>53.201211431826401</v>
      </c>
      <c r="ML6" s="10">
        <v>0</v>
      </c>
      <c r="MM6" s="10">
        <v>0</v>
      </c>
      <c r="MN6" s="10">
        <v>0</v>
      </c>
      <c r="MO6" s="10">
        <v>139.90501570995099</v>
      </c>
      <c r="MP6" s="10">
        <v>841.71430486352597</v>
      </c>
      <c r="MQ6" s="10">
        <v>134.62538521768801</v>
      </c>
      <c r="MR6" s="10">
        <v>2013.28432131307</v>
      </c>
      <c r="MS6" s="10">
        <v>1975.7908757016501</v>
      </c>
      <c r="MT6" s="10">
        <v>3727.58373097102</v>
      </c>
      <c r="MU6" s="10">
        <v>0</v>
      </c>
      <c r="MV6" s="10">
        <v>136.65056479949399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5472.24867815573</v>
      </c>
      <c r="NI6" s="10">
        <v>88989.607875121001</v>
      </c>
      <c r="NJ6" s="10">
        <v>14813.535925178299</v>
      </c>
      <c r="NK6" s="10">
        <v>0</v>
      </c>
      <c r="NL6" s="10">
        <v>0</v>
      </c>
      <c r="NM6" s="10">
        <v>0</v>
      </c>
      <c r="NN6" s="10">
        <v>0</v>
      </c>
      <c r="NO6" s="10">
        <v>0</v>
      </c>
      <c r="NP6" s="10">
        <v>0</v>
      </c>
      <c r="NQ6" s="10">
        <v>0</v>
      </c>
      <c r="NR6" s="10">
        <v>0</v>
      </c>
      <c r="NS6" s="10">
        <v>0</v>
      </c>
      <c r="NT6" s="10">
        <v>0</v>
      </c>
      <c r="NU6" s="10">
        <v>0</v>
      </c>
      <c r="NV6" s="10">
        <v>0</v>
      </c>
      <c r="NW6" s="10">
        <v>944.30347658629796</v>
      </c>
      <c r="NX6" s="10">
        <v>0</v>
      </c>
      <c r="NY6" s="10">
        <v>0</v>
      </c>
      <c r="NZ6" s="10">
        <v>0</v>
      </c>
      <c r="OA6" s="10">
        <v>0</v>
      </c>
      <c r="OB6" s="10">
        <v>0</v>
      </c>
      <c r="OC6" s="13">
        <f t="shared" si="0"/>
        <v>16396307.561844107</v>
      </c>
      <c r="OD6" s="11">
        <f>W_DirectConsumption_Total!E6</f>
        <v>286191.02646459674</v>
      </c>
      <c r="OE6" s="11">
        <f t="shared" si="1"/>
        <v>16682498.588308703</v>
      </c>
      <c r="OF6" s="3">
        <v>16682498.588308709</v>
      </c>
      <c r="OG6" s="11">
        <f t="shared" si="2"/>
        <v>0</v>
      </c>
    </row>
    <row r="7" spans="1:397">
      <c r="A7" s="9">
        <v>4</v>
      </c>
      <c r="B7" s="21" t="s">
        <v>786</v>
      </c>
      <c r="C7" s="10">
        <v>0</v>
      </c>
      <c r="D7" s="10">
        <v>0</v>
      </c>
      <c r="E7" s="10">
        <v>10.6527870930422</v>
      </c>
      <c r="F7" s="10">
        <v>8.2284305318484208</v>
      </c>
      <c r="G7" s="10">
        <v>6269.7723810429297</v>
      </c>
      <c r="H7" s="10">
        <v>26.063919884825101</v>
      </c>
      <c r="I7" s="10">
        <v>15.511772912723</v>
      </c>
      <c r="J7" s="10">
        <v>1.43817762104716</v>
      </c>
      <c r="K7" s="10">
        <v>33.372364723778901</v>
      </c>
      <c r="L7" s="10">
        <v>203.957010874415</v>
      </c>
      <c r="M7" s="10">
        <v>349.63125237385901</v>
      </c>
      <c r="N7" s="10">
        <v>180.315891271335</v>
      </c>
      <c r="O7" s="10">
        <v>1.46227946710681</v>
      </c>
      <c r="P7" s="10">
        <v>375.74173696756998</v>
      </c>
      <c r="Q7" s="10">
        <v>505.77062402768502</v>
      </c>
      <c r="R7" s="10">
        <v>616.113078360347</v>
      </c>
      <c r="S7" s="10">
        <v>0</v>
      </c>
      <c r="T7" s="10">
        <v>0</v>
      </c>
      <c r="U7" s="10">
        <v>21.238268312891702</v>
      </c>
      <c r="V7" s="10">
        <v>9.3915669149807895E-2</v>
      </c>
      <c r="W7" s="10">
        <v>0</v>
      </c>
      <c r="X7" s="10">
        <v>4.4412146185438602E-2</v>
      </c>
      <c r="Y7" s="10">
        <v>0</v>
      </c>
      <c r="Z7" s="10">
        <v>106.88430868219</v>
      </c>
      <c r="AA7" s="10">
        <v>37.441428122870803</v>
      </c>
      <c r="AB7" s="10">
        <v>168.99898952119</v>
      </c>
      <c r="AC7" s="10">
        <v>4.4095765028872096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5285.8493004997999</v>
      </c>
      <c r="AJ7" s="10">
        <v>15571.230353973</v>
      </c>
      <c r="AK7" s="10">
        <v>5577.8054041265796</v>
      </c>
      <c r="AL7" s="10">
        <v>1126.44116261926</v>
      </c>
      <c r="AM7" s="10">
        <v>1580.6600588164399</v>
      </c>
      <c r="AN7" s="10">
        <v>18826.153959736101</v>
      </c>
      <c r="AO7" s="10">
        <v>4069.4299208695802</v>
      </c>
      <c r="AP7" s="10">
        <v>2.2572072603073301</v>
      </c>
      <c r="AQ7" s="10">
        <v>3105.7119895228602</v>
      </c>
      <c r="AR7" s="10">
        <v>47585.445417783601</v>
      </c>
      <c r="AS7" s="10">
        <v>79810.214490431201</v>
      </c>
      <c r="AT7" s="10">
        <v>122540.178634563</v>
      </c>
      <c r="AU7" s="10">
        <v>674978.67626020999</v>
      </c>
      <c r="AV7" s="10">
        <v>0</v>
      </c>
      <c r="AW7" s="10">
        <v>8456.2911725041104</v>
      </c>
      <c r="AX7" s="10">
        <v>0</v>
      </c>
      <c r="AY7" s="10">
        <v>17311.1292127214</v>
      </c>
      <c r="AZ7" s="10">
        <v>185283.549836094</v>
      </c>
      <c r="BA7" s="10">
        <v>119345.514336131</v>
      </c>
      <c r="BB7" s="10">
        <v>79173.456611225003</v>
      </c>
      <c r="BC7" s="10">
        <v>441745.59674989799</v>
      </c>
      <c r="BD7" s="10">
        <v>456032.65143911599</v>
      </c>
      <c r="BE7" s="10">
        <v>0</v>
      </c>
      <c r="BF7" s="10">
        <v>41.1872480022232</v>
      </c>
      <c r="BG7" s="10">
        <v>493.99156802111997</v>
      </c>
      <c r="BH7" s="10">
        <v>18399.6123789134</v>
      </c>
      <c r="BI7" s="10">
        <v>24.822730876087</v>
      </c>
      <c r="BJ7" s="10">
        <v>162059.91862134801</v>
      </c>
      <c r="BK7" s="10">
        <v>0</v>
      </c>
      <c r="BL7" s="10">
        <v>36916.502039354797</v>
      </c>
      <c r="BM7" s="10">
        <v>4.8271431336990602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1.58070826460651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117.00964670490499</v>
      </c>
      <c r="CD7" s="10">
        <v>0</v>
      </c>
      <c r="CE7" s="10">
        <v>107.285076275214</v>
      </c>
      <c r="CF7" s="10">
        <v>0.93265506989421099</v>
      </c>
      <c r="CG7" s="10">
        <v>0</v>
      </c>
      <c r="CH7" s="10">
        <v>0.39970931566894702</v>
      </c>
      <c r="CI7" s="10">
        <v>0.17764858474175399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27.668767073528201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14.8770478520256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11.988775388524299</v>
      </c>
      <c r="DN7" s="10">
        <v>0</v>
      </c>
      <c r="DO7" s="10">
        <v>0</v>
      </c>
      <c r="DP7" s="10">
        <v>8.1718348981207001</v>
      </c>
      <c r="DQ7" s="10">
        <v>0</v>
      </c>
      <c r="DR7" s="10">
        <v>0</v>
      </c>
      <c r="DS7" s="10">
        <v>191.624623882527</v>
      </c>
      <c r="DT7" s="10">
        <v>0</v>
      </c>
      <c r="DU7" s="10">
        <v>43.753459374676702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64.619672699813194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1.9159426499626599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8.8824292370877203E-2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0.17764858474175399</v>
      </c>
      <c r="IU7" s="10">
        <v>13.456880294187901</v>
      </c>
      <c r="IV7" s="10">
        <v>8.6427695198647108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29.909284864062599</v>
      </c>
      <c r="JC7" s="10">
        <v>0</v>
      </c>
      <c r="JD7" s="10">
        <v>1.6432494088612299</v>
      </c>
      <c r="JE7" s="10">
        <v>1.4211886779340399</v>
      </c>
      <c r="JF7" s="10">
        <v>0.222060730927193</v>
      </c>
      <c r="JG7" s="10">
        <v>5.9068154426633299</v>
      </c>
      <c r="JH7" s="10">
        <v>21.362242315195999</v>
      </c>
      <c r="JI7" s="10">
        <v>17.929662821634199</v>
      </c>
      <c r="JJ7" s="10">
        <v>8.7708846672672394</v>
      </c>
      <c r="JK7" s="10">
        <v>7.4054682742434501</v>
      </c>
      <c r="JL7" s="10">
        <v>0.37978117359297298</v>
      </c>
      <c r="JM7" s="10">
        <v>0.21904800016973699</v>
      </c>
      <c r="JN7" s="10">
        <v>9.9096989664071197E-2</v>
      </c>
      <c r="JO7" s="10">
        <v>9.37372598234764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7539.6237835682796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1.3416524164258301E-2</v>
      </c>
      <c r="LN7" s="10">
        <v>0</v>
      </c>
      <c r="LO7" s="10">
        <v>0</v>
      </c>
      <c r="LP7" s="10">
        <v>5570.5390703036601</v>
      </c>
      <c r="LQ7" s="10">
        <v>1.04380557997929</v>
      </c>
      <c r="LR7" s="10">
        <v>0</v>
      </c>
      <c r="LS7" s="10">
        <v>0</v>
      </c>
      <c r="LT7" s="10">
        <v>182685.114471226</v>
      </c>
      <c r="LU7" s="10">
        <v>1902.34854560449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208279.58024766299</v>
      </c>
      <c r="MH7" s="10">
        <v>0</v>
      </c>
      <c r="MI7" s="10">
        <v>857.22471195543994</v>
      </c>
      <c r="MJ7" s="10">
        <v>5.6537232828184303</v>
      </c>
      <c r="MK7" s="10">
        <v>1743.876235214</v>
      </c>
      <c r="ML7" s="10">
        <v>0</v>
      </c>
      <c r="MM7" s="10">
        <v>0</v>
      </c>
      <c r="MN7" s="10">
        <v>0</v>
      </c>
      <c r="MO7" s="10">
        <v>4832.5372771413304</v>
      </c>
      <c r="MP7" s="10">
        <v>37472.290809651102</v>
      </c>
      <c r="MQ7" s="10">
        <v>5643.3234790677898</v>
      </c>
      <c r="MR7" s="10">
        <v>80320.039283038393</v>
      </c>
      <c r="MS7" s="10">
        <v>71355.606550098106</v>
      </c>
      <c r="MT7" s="10">
        <v>138360.78771940499</v>
      </c>
      <c r="MU7" s="10">
        <v>0</v>
      </c>
      <c r="MV7" s="10">
        <v>16806.109925630401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3.2199657994219803E-2</v>
      </c>
      <c r="NC7" s="10">
        <v>0</v>
      </c>
      <c r="ND7" s="10">
        <v>2.6833048328516501E-3</v>
      </c>
      <c r="NE7" s="10">
        <v>0</v>
      </c>
      <c r="NF7" s="10">
        <v>0</v>
      </c>
      <c r="NG7" s="10">
        <v>0</v>
      </c>
      <c r="NH7" s="10">
        <v>222889.152849406</v>
      </c>
      <c r="NI7" s="10">
        <v>2315182.5599019499</v>
      </c>
      <c r="NJ7" s="10">
        <v>384283.75355048099</v>
      </c>
      <c r="NK7" s="10">
        <v>0</v>
      </c>
      <c r="NL7" s="10">
        <v>0</v>
      </c>
      <c r="NM7" s="10">
        <v>0</v>
      </c>
      <c r="NN7" s="10">
        <v>0</v>
      </c>
      <c r="NO7" s="10">
        <v>0</v>
      </c>
      <c r="NP7" s="10">
        <v>0</v>
      </c>
      <c r="NQ7" s="10">
        <v>0</v>
      </c>
      <c r="NR7" s="10">
        <v>0</v>
      </c>
      <c r="NS7" s="10">
        <v>4538.7750637294403</v>
      </c>
      <c r="NT7" s="10">
        <v>0</v>
      </c>
      <c r="NU7" s="10">
        <v>0.474735811127309</v>
      </c>
      <c r="NV7" s="10">
        <v>0</v>
      </c>
      <c r="NW7" s="10">
        <v>39289.778619282602</v>
      </c>
      <c r="NX7" s="10">
        <v>0</v>
      </c>
      <c r="NY7" s="10">
        <v>0</v>
      </c>
      <c r="NZ7" s="10">
        <v>0</v>
      </c>
      <c r="OA7" s="10">
        <v>0</v>
      </c>
      <c r="OB7" s="10">
        <v>0</v>
      </c>
      <c r="OC7" s="13">
        <f t="shared" si="0"/>
        <v>6244565.5047125118</v>
      </c>
      <c r="OD7" s="11">
        <f>W_DirectConsumption_Total!E7</f>
        <v>11079333.136917131</v>
      </c>
      <c r="OE7" s="11">
        <f t="shared" si="1"/>
        <v>17323898.641629644</v>
      </c>
      <c r="OF7" s="3">
        <v>17323898.641629644</v>
      </c>
      <c r="OG7" s="11">
        <f t="shared" si="2"/>
        <v>0</v>
      </c>
    </row>
    <row r="8" spans="1:397">
      <c r="A8" s="9">
        <v>5</v>
      </c>
      <c r="B8" s="21" t="s">
        <v>787</v>
      </c>
      <c r="C8" s="10">
        <v>17.2060779487147</v>
      </c>
      <c r="D8" s="10">
        <v>0</v>
      </c>
      <c r="E8" s="10">
        <v>4226.7867437634304</v>
      </c>
      <c r="F8" s="10">
        <v>49509.982362215</v>
      </c>
      <c r="G8" s="10">
        <v>363764.75295376102</v>
      </c>
      <c r="H8" s="10">
        <v>10112.917182822001</v>
      </c>
      <c r="I8" s="10">
        <v>6154.7232238020997</v>
      </c>
      <c r="J8" s="10">
        <v>570.63659028628797</v>
      </c>
      <c r="K8" s="10">
        <v>3154.5811957207602</v>
      </c>
      <c r="L8" s="10">
        <v>36647.372690794698</v>
      </c>
      <c r="M8" s="10">
        <v>138725.831074241</v>
      </c>
      <c r="N8" s="10">
        <v>70243.688210033797</v>
      </c>
      <c r="O8" s="10">
        <v>17.341706444121399</v>
      </c>
      <c r="P8" s="10">
        <v>26048.508681502801</v>
      </c>
      <c r="Q8" s="10">
        <v>21112.890660790599</v>
      </c>
      <c r="R8" s="10">
        <v>26770.512430454499</v>
      </c>
      <c r="S8" s="10">
        <v>1756.04345929644</v>
      </c>
      <c r="T8" s="10">
        <v>1116.06317635285</v>
      </c>
      <c r="U8" s="10">
        <v>1161.5426496914599</v>
      </c>
      <c r="V8" s="10">
        <v>5.1914890362501298</v>
      </c>
      <c r="W8" s="10">
        <v>0.44498477453572499</v>
      </c>
      <c r="X8" s="10">
        <v>3.2431370766035798E-2</v>
      </c>
      <c r="Y8" s="10">
        <v>2.3732521308572001</v>
      </c>
      <c r="Z8" s="10">
        <v>1.00537249374711</v>
      </c>
      <c r="AA8" s="10">
        <v>0</v>
      </c>
      <c r="AB8" s="10">
        <v>80.432224996734504</v>
      </c>
      <c r="AC8" s="10">
        <v>10.957516765520101</v>
      </c>
      <c r="AD8" s="10">
        <v>0</v>
      </c>
      <c r="AE8" s="10">
        <v>0</v>
      </c>
      <c r="AF8" s="10">
        <v>0</v>
      </c>
      <c r="AG8" s="10">
        <v>0</v>
      </c>
      <c r="AH8" s="10">
        <v>887.37738591427001</v>
      </c>
      <c r="AI8" s="10">
        <v>12506.5093429104</v>
      </c>
      <c r="AJ8" s="10">
        <v>7185.2191542419696</v>
      </c>
      <c r="AK8" s="10">
        <v>1386.2924817764299</v>
      </c>
      <c r="AL8" s="10">
        <v>1805.67527425959</v>
      </c>
      <c r="AM8" s="10">
        <v>14517.219243216599</v>
      </c>
      <c r="AN8" s="10">
        <v>6951.5074901590197</v>
      </c>
      <c r="AO8" s="10">
        <v>2954.1751730600199</v>
      </c>
      <c r="AP8" s="10">
        <v>92.964330264375107</v>
      </c>
      <c r="AQ8" s="10">
        <v>120767.104470119</v>
      </c>
      <c r="AR8" s="10">
        <v>90211.845926378504</v>
      </c>
      <c r="AS8" s="10">
        <v>235710.065984079</v>
      </c>
      <c r="AT8" s="10">
        <v>269627.04220306303</v>
      </c>
      <c r="AU8" s="10">
        <v>7380.3183860343297</v>
      </c>
      <c r="AV8" s="10">
        <v>13.497871494250299</v>
      </c>
      <c r="AW8" s="10">
        <v>297009.42987069598</v>
      </c>
      <c r="AX8" s="10">
        <v>0.29665651635715001</v>
      </c>
      <c r="AY8" s="10">
        <v>2065802.3102786299</v>
      </c>
      <c r="AZ8" s="10">
        <v>439247.76719583699</v>
      </c>
      <c r="BA8" s="10">
        <v>19168.3748966885</v>
      </c>
      <c r="BB8" s="10">
        <v>5717.3395619749699</v>
      </c>
      <c r="BC8" s="10">
        <v>195880.53767457799</v>
      </c>
      <c r="BD8" s="10">
        <v>923587.23522684397</v>
      </c>
      <c r="BE8" s="10">
        <v>0</v>
      </c>
      <c r="BF8" s="10">
        <v>43.507153792626497</v>
      </c>
      <c r="BG8" s="10">
        <v>279.170903502687</v>
      </c>
      <c r="BH8" s="10">
        <v>660.30348396270404</v>
      </c>
      <c r="BI8" s="10">
        <v>43.004737951872201</v>
      </c>
      <c r="BJ8" s="10">
        <v>43599.719760324297</v>
      </c>
      <c r="BK8" s="10">
        <v>0.14832825817857501</v>
      </c>
      <c r="BL8" s="10">
        <v>1938886.70183043</v>
      </c>
      <c r="BM8" s="10">
        <v>34869.1990966249</v>
      </c>
      <c r="BN8" s="10">
        <v>40.493614482750999</v>
      </c>
      <c r="BO8" s="10">
        <v>56.513066366037101</v>
      </c>
      <c r="BP8" s="10">
        <v>75.202426896537602</v>
      </c>
      <c r="BQ8" s="10">
        <v>58.737990238715803</v>
      </c>
      <c r="BR8" s="10">
        <v>36.340423253750899</v>
      </c>
      <c r="BS8" s="10">
        <v>20.172643112286199</v>
      </c>
      <c r="BT8" s="10">
        <v>1990.82895595933</v>
      </c>
      <c r="BU8" s="10">
        <v>120.294217382824</v>
      </c>
      <c r="BV8" s="10">
        <v>23.880849566750602</v>
      </c>
      <c r="BW8" s="10">
        <v>17.651062723250401</v>
      </c>
      <c r="BX8" s="10">
        <v>53.546501202465599</v>
      </c>
      <c r="BY8" s="10">
        <v>0</v>
      </c>
      <c r="BZ8" s="10">
        <v>0</v>
      </c>
      <c r="CA8" s="10">
        <v>14.2395127851432</v>
      </c>
      <c r="CB8" s="10">
        <v>0.88996954907145098</v>
      </c>
      <c r="CC8" s="10">
        <v>0.741641290892876</v>
      </c>
      <c r="CD8" s="10">
        <v>0.14832825817857501</v>
      </c>
      <c r="CE8" s="10">
        <v>118.33466638617401</v>
      </c>
      <c r="CF8" s="10">
        <v>0.68105878608675297</v>
      </c>
      <c r="CG8" s="10">
        <v>0</v>
      </c>
      <c r="CH8" s="10">
        <v>0.29188233689432302</v>
      </c>
      <c r="CI8" s="10">
        <v>0.129725483064143</v>
      </c>
      <c r="CJ8" s="10">
        <v>773.38353814309096</v>
      </c>
      <c r="CK8" s="10">
        <v>328.99207664007997</v>
      </c>
      <c r="CL8" s="10">
        <v>111.097865375753</v>
      </c>
      <c r="CM8" s="10">
        <v>0</v>
      </c>
      <c r="CN8" s="10">
        <v>4.1531912290001003</v>
      </c>
      <c r="CO8" s="10">
        <v>0</v>
      </c>
      <c r="CP8" s="10">
        <v>0</v>
      </c>
      <c r="CQ8" s="10">
        <v>160.491175349218</v>
      </c>
      <c r="CR8" s="10">
        <v>28.775682086643599</v>
      </c>
      <c r="CS8" s="10">
        <v>0.29665651635715001</v>
      </c>
      <c r="CT8" s="10">
        <v>226.59383196387799</v>
      </c>
      <c r="CU8" s="10">
        <v>110.65288060121701</v>
      </c>
      <c r="CV8" s="10">
        <v>2.6699086472143501</v>
      </c>
      <c r="CW8" s="10">
        <v>0</v>
      </c>
      <c r="CX8" s="10">
        <v>0</v>
      </c>
      <c r="CY8" s="10">
        <v>3619.3899286903702</v>
      </c>
      <c r="CZ8" s="10">
        <v>0</v>
      </c>
      <c r="DA8" s="10">
        <v>0</v>
      </c>
      <c r="DB8" s="10">
        <v>878.07098710897196</v>
      </c>
      <c r="DC8" s="10">
        <v>199.649835508362</v>
      </c>
      <c r="DD8" s="10">
        <v>1538.46069382818</v>
      </c>
      <c r="DE8" s="10">
        <v>0</v>
      </c>
      <c r="DF8" s="10">
        <v>280.78539273204302</v>
      </c>
      <c r="DG8" s="10">
        <v>2308.9441295956199</v>
      </c>
      <c r="DH8" s="10">
        <v>891.41487239266905</v>
      </c>
      <c r="DI8" s="10">
        <v>440.53492679036799</v>
      </c>
      <c r="DJ8" s="10">
        <v>129.78722590625301</v>
      </c>
      <c r="DK8" s="10">
        <v>74.312457347466193</v>
      </c>
      <c r="DL8" s="10">
        <v>239.25348044204199</v>
      </c>
      <c r="DM8" s="10">
        <v>64222.095960807303</v>
      </c>
      <c r="DN8" s="10">
        <v>154713.74780348799</v>
      </c>
      <c r="DO8" s="10">
        <v>8257.1217912253305</v>
      </c>
      <c r="DP8" s="10">
        <v>9598.6516282921693</v>
      </c>
      <c r="DQ8" s="10">
        <v>22442.890227395801</v>
      </c>
      <c r="DR8" s="10">
        <v>550.59449435887097</v>
      </c>
      <c r="DS8" s="10">
        <v>5009.6273508451604</v>
      </c>
      <c r="DT8" s="10">
        <v>139.873547462396</v>
      </c>
      <c r="DU8" s="10">
        <v>7421.4427059481905</v>
      </c>
      <c r="DV8" s="10">
        <v>542.69420622582095</v>
      </c>
      <c r="DW8" s="10">
        <v>0</v>
      </c>
      <c r="DX8" s="10">
        <v>1556.2600848096099</v>
      </c>
      <c r="DY8" s="10">
        <v>2604.4958853575999</v>
      </c>
      <c r="DZ8" s="10">
        <v>973.47835842598897</v>
      </c>
      <c r="EA8" s="10">
        <v>2204.8995578245199</v>
      </c>
      <c r="EB8" s="10">
        <v>0</v>
      </c>
      <c r="EC8" s="10">
        <v>72.369893658345703</v>
      </c>
      <c r="ED8" s="10">
        <v>0</v>
      </c>
      <c r="EE8" s="10">
        <v>134.808434682729</v>
      </c>
      <c r="EF8" s="10">
        <v>0</v>
      </c>
      <c r="EG8" s="10">
        <v>0</v>
      </c>
      <c r="EH8" s="10">
        <v>859.85891266119995</v>
      </c>
      <c r="EI8" s="10">
        <v>221.75074597696999</v>
      </c>
      <c r="EJ8" s="10">
        <v>1352.1385442077301</v>
      </c>
      <c r="EK8" s="10">
        <v>0</v>
      </c>
      <c r="EL8" s="10">
        <v>44.646805711751099</v>
      </c>
      <c r="EM8" s="10">
        <v>0</v>
      </c>
      <c r="EN8" s="10">
        <v>13.5094741892489</v>
      </c>
      <c r="EO8" s="10">
        <v>1613.67060564599</v>
      </c>
      <c r="EP8" s="10">
        <v>42.570210097251099</v>
      </c>
      <c r="EQ8" s="10">
        <v>28.330697312107901</v>
      </c>
      <c r="ER8" s="10">
        <v>25.957445181250701</v>
      </c>
      <c r="ES8" s="10">
        <v>14.2395127851432</v>
      </c>
      <c r="ET8" s="10">
        <v>0</v>
      </c>
      <c r="EU8" s="10">
        <v>398.11304495129599</v>
      </c>
      <c r="EV8" s="10">
        <v>22.397566984964801</v>
      </c>
      <c r="EW8" s="10">
        <v>168.05591651632599</v>
      </c>
      <c r="EX8" s="10">
        <v>187.33859007954001</v>
      </c>
      <c r="EY8" s="10">
        <v>180.51549020332601</v>
      </c>
      <c r="EZ8" s="10">
        <v>14.832825817857501</v>
      </c>
      <c r="FA8" s="10">
        <v>570.38701543815398</v>
      </c>
      <c r="FB8" s="10">
        <v>48.206683908036901</v>
      </c>
      <c r="FC8" s="10">
        <v>9.9379932979645407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1.1866260654286001</v>
      </c>
      <c r="FJ8" s="10">
        <v>0.44498477453572499</v>
      </c>
      <c r="FK8" s="10">
        <v>0</v>
      </c>
      <c r="FL8" s="10">
        <v>0</v>
      </c>
      <c r="FM8" s="10">
        <v>225.458952431434</v>
      </c>
      <c r="FN8" s="10">
        <v>0</v>
      </c>
      <c r="FO8" s="10">
        <v>0</v>
      </c>
      <c r="FP8" s="10">
        <v>90.776894005288</v>
      </c>
      <c r="FQ8" s="10">
        <v>37.082064544643799</v>
      </c>
      <c r="FR8" s="10">
        <v>13.349543236071799</v>
      </c>
      <c r="FS8" s="10">
        <v>57.996348947822902</v>
      </c>
      <c r="FT8" s="10">
        <v>1.3349543236071799</v>
      </c>
      <c r="FU8" s="10">
        <v>7.8613976834644799</v>
      </c>
      <c r="FV8" s="10">
        <v>41.9768970645368</v>
      </c>
      <c r="FW8" s="10">
        <v>1.48328258178575</v>
      </c>
      <c r="FX8" s="10">
        <v>1.9282673563214801</v>
      </c>
      <c r="FY8" s="10">
        <v>12.459573687000301</v>
      </c>
      <c r="FZ8" s="10">
        <v>28.034040795750698</v>
      </c>
      <c r="GA8" s="10">
        <v>94.485100459752402</v>
      </c>
      <c r="GB8" s="10">
        <v>78.613976834644802</v>
      </c>
      <c r="GC8" s="10">
        <v>82.025526772752102</v>
      </c>
      <c r="GD8" s="10">
        <v>139.873547462396</v>
      </c>
      <c r="GE8" s="10">
        <v>21.062612661357701</v>
      </c>
      <c r="GF8" s="10">
        <v>154.11306024754001</v>
      </c>
      <c r="GG8" s="10">
        <v>60.5179293368587</v>
      </c>
      <c r="GH8" s="10">
        <v>128.89725635718199</v>
      </c>
      <c r="GI8" s="10">
        <v>15.4261388505718</v>
      </c>
      <c r="GJ8" s="10">
        <v>113.916102281146</v>
      </c>
      <c r="GK8" s="10">
        <v>35.895438479215201</v>
      </c>
      <c r="GL8" s="10">
        <v>47.761699133501203</v>
      </c>
      <c r="GM8" s="10">
        <v>109.16959801943101</v>
      </c>
      <c r="GN8" s="10">
        <v>386.543440813367</v>
      </c>
      <c r="GO8" s="10">
        <v>494.52641276737</v>
      </c>
      <c r="GP8" s="10">
        <v>7.5647411671073304</v>
      </c>
      <c r="GQ8" s="10">
        <v>77.575679027394798</v>
      </c>
      <c r="GR8" s="10">
        <v>229.76047191861301</v>
      </c>
      <c r="GS8" s="10">
        <v>158.117923218361</v>
      </c>
      <c r="GT8" s="10">
        <v>219.377493846113</v>
      </c>
      <c r="GU8" s="10">
        <v>446.91304189204698</v>
      </c>
      <c r="GV8" s="10">
        <v>39.306988417322401</v>
      </c>
      <c r="GW8" s="10">
        <v>132.01214977893201</v>
      </c>
      <c r="GX8" s="10">
        <v>28.034040795750698</v>
      </c>
      <c r="GY8" s="10">
        <v>13.646199752428901</v>
      </c>
      <c r="GZ8" s="10">
        <v>114.657743572039</v>
      </c>
      <c r="HA8" s="10">
        <v>672.07533780712401</v>
      </c>
      <c r="HB8" s="10">
        <v>109.021269761253</v>
      </c>
      <c r="HC8" s="10">
        <v>35.450453704679497</v>
      </c>
      <c r="HD8" s="10">
        <v>277.96715582665001</v>
      </c>
      <c r="HE8" s="10">
        <v>131.567165004396</v>
      </c>
      <c r="HF8" s="10">
        <v>541.39814235179904</v>
      </c>
      <c r="HG8" s="10">
        <v>59.924616304144401</v>
      </c>
      <c r="HH8" s="10">
        <v>87.662000583537903</v>
      </c>
      <c r="HI8" s="10">
        <v>338.188428647151</v>
      </c>
      <c r="HJ8" s="10">
        <v>9.9379932979645407</v>
      </c>
      <c r="HK8" s="10">
        <v>100.71488730325299</v>
      </c>
      <c r="HL8" s="10">
        <v>30.555621184786499</v>
      </c>
      <c r="HM8" s="10">
        <v>59.776288045965799</v>
      </c>
      <c r="HN8" s="10">
        <v>114.361087055681</v>
      </c>
      <c r="HO8" s="10">
        <v>9.0480237488930797</v>
      </c>
      <c r="HP8" s="10">
        <v>142.840112625968</v>
      </c>
      <c r="HQ8" s="10">
        <v>4.5981760035358299</v>
      </c>
      <c r="HR8" s="10">
        <v>0</v>
      </c>
      <c r="HS8" s="10">
        <v>161.52947315646799</v>
      </c>
      <c r="HT8" s="10">
        <v>20.914284403179099</v>
      </c>
      <c r="HU8" s="10">
        <v>86.920359292645003</v>
      </c>
      <c r="HV8" s="10">
        <v>23.139208275857701</v>
      </c>
      <c r="HW8" s="10">
        <v>234.358647922149</v>
      </c>
      <c r="HX8" s="10">
        <v>4.5981760035358299</v>
      </c>
      <c r="HY8" s="10">
        <v>13.0528867197146</v>
      </c>
      <c r="HZ8" s="10">
        <v>70.455922634823196</v>
      </c>
      <c r="IA8" s="10">
        <v>39.010331900965298</v>
      </c>
      <c r="IB8" s="10">
        <v>91.963520070716598</v>
      </c>
      <c r="IC8" s="10">
        <v>8.6030389743573608</v>
      </c>
      <c r="ID8" s="10">
        <v>35.895438479215201</v>
      </c>
      <c r="IE8" s="10">
        <v>416.95073373997502</v>
      </c>
      <c r="IF8" s="10">
        <v>225.75560894779099</v>
      </c>
      <c r="IG8" s="10">
        <v>36.933736286465198</v>
      </c>
      <c r="IH8" s="10">
        <v>16.1677801414647</v>
      </c>
      <c r="II8" s="10">
        <v>317.57080076032901</v>
      </c>
      <c r="IJ8" s="10">
        <v>26.995742988500702</v>
      </c>
      <c r="IK8" s="10">
        <v>0.29665651635715001</v>
      </c>
      <c r="IL8" s="10">
        <v>2.0765956145000501</v>
      </c>
      <c r="IM8" s="10">
        <v>4.4498477453572498</v>
      </c>
      <c r="IN8" s="10">
        <v>4.4498477453572498</v>
      </c>
      <c r="IO8" s="10">
        <v>0.14832825817857501</v>
      </c>
      <c r="IP8" s="10">
        <v>4.5981760035358299</v>
      </c>
      <c r="IQ8" s="10">
        <v>150.84983856761099</v>
      </c>
      <c r="IR8" s="10">
        <v>13.9428562687861</v>
      </c>
      <c r="IS8" s="10">
        <v>163.75439702914699</v>
      </c>
      <c r="IT8" s="10">
        <v>0.129725483064143</v>
      </c>
      <c r="IU8" s="10">
        <v>9.8267053421088608</v>
      </c>
      <c r="IV8" s="10">
        <v>5.5532945480705003</v>
      </c>
      <c r="IW8" s="10">
        <v>17.799390981428999</v>
      </c>
      <c r="IX8" s="10">
        <v>0</v>
      </c>
      <c r="IY8" s="10">
        <v>171.91245122896899</v>
      </c>
      <c r="IZ8" s="10">
        <v>0.14832825817857501</v>
      </c>
      <c r="JA8" s="10">
        <v>0</v>
      </c>
      <c r="JB8" s="10">
        <v>68.991406275076798</v>
      </c>
      <c r="JC8" s="10">
        <v>4.5981760035358299</v>
      </c>
      <c r="JD8" s="10">
        <v>253.35799962192101</v>
      </c>
      <c r="JE8" s="10">
        <v>231.09493229948299</v>
      </c>
      <c r="JF8" s="10">
        <v>34.722641009438199</v>
      </c>
      <c r="JG8" s="10">
        <v>358.96623761685601</v>
      </c>
      <c r="JH8" s="10">
        <v>68.256020991857397</v>
      </c>
      <c r="JI8" s="10">
        <v>3714.6410334420498</v>
      </c>
      <c r="JJ8" s="10">
        <v>2026.4440054837401</v>
      </c>
      <c r="JK8" s="10">
        <v>1039.01152900436</v>
      </c>
      <c r="JL8" s="10">
        <v>126.103078643877</v>
      </c>
      <c r="JM8" s="10">
        <v>78.075384566636899</v>
      </c>
      <c r="JN8" s="10">
        <v>4.5858231609698503</v>
      </c>
      <c r="JO8" s="10">
        <v>2896.5416035287599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15.1294823342147</v>
      </c>
      <c r="JX8" s="10">
        <v>80.838900707323504</v>
      </c>
      <c r="JY8" s="10">
        <v>17.651062723250401</v>
      </c>
      <c r="JZ8" s="10">
        <v>63.632822758608697</v>
      </c>
      <c r="KA8" s="10">
        <v>36.043766737393803</v>
      </c>
      <c r="KB8" s="10">
        <v>0</v>
      </c>
      <c r="KC8" s="10">
        <v>0</v>
      </c>
      <c r="KD8" s="10">
        <v>29.072338603000698</v>
      </c>
      <c r="KE8" s="10">
        <v>2.8182369053929301</v>
      </c>
      <c r="KF8" s="10">
        <v>2.3732521308572001</v>
      </c>
      <c r="KG8" s="10">
        <v>0</v>
      </c>
      <c r="KH8" s="10">
        <v>24.325834341286299</v>
      </c>
      <c r="KI8" s="10">
        <v>0.14832825817857501</v>
      </c>
      <c r="KJ8" s="10">
        <v>20.469299628643402</v>
      </c>
      <c r="KK8" s="10">
        <v>40.493614482750999</v>
      </c>
      <c r="KL8" s="10">
        <v>191.19512479218301</v>
      </c>
      <c r="KM8" s="10">
        <v>2.5215803890357802</v>
      </c>
      <c r="KN8" s="10">
        <v>64.967777082215903</v>
      </c>
      <c r="KO8" s="10">
        <v>88.403641874430804</v>
      </c>
      <c r="KP8" s="10">
        <v>44.795133969929701</v>
      </c>
      <c r="KQ8" s="10">
        <v>2.3732521308572001</v>
      </c>
      <c r="KR8" s="10">
        <v>1.9282673563214801</v>
      </c>
      <c r="KS8" s="10">
        <v>2.6699086472143501</v>
      </c>
      <c r="KT8" s="10">
        <v>32.187232024750799</v>
      </c>
      <c r="KU8" s="10">
        <v>11.272947621571699</v>
      </c>
      <c r="KV8" s="10">
        <v>259.87110832886401</v>
      </c>
      <c r="KW8" s="10">
        <v>1.03829780725003</v>
      </c>
      <c r="KX8" s="10">
        <v>0.88996954907145098</v>
      </c>
      <c r="KY8" s="10">
        <v>0.44498477453572499</v>
      </c>
      <c r="KZ8" s="10">
        <v>0.29665651635715001</v>
      </c>
      <c r="LA8" s="10">
        <v>43.163523129965398</v>
      </c>
      <c r="LB8" s="10">
        <v>774.26752754040206</v>
      </c>
      <c r="LC8" s="10">
        <v>16.4644366578218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13.349543236071799</v>
      </c>
      <c r="LN8" s="10">
        <v>0</v>
      </c>
      <c r="LO8" s="10">
        <v>0.44498477453572499</v>
      </c>
      <c r="LP8" s="10">
        <v>453.712988564711</v>
      </c>
      <c r="LQ8" s="10">
        <v>354.65286530497298</v>
      </c>
      <c r="LR8" s="10">
        <v>58.886318496894297</v>
      </c>
      <c r="LS8" s="10">
        <v>65.412761856751601</v>
      </c>
      <c r="LT8" s="10">
        <v>6929.5882212797396</v>
      </c>
      <c r="LU8" s="10">
        <v>96.322104377586697</v>
      </c>
      <c r="LV8" s="10">
        <v>0</v>
      </c>
      <c r="LW8" s="10">
        <v>0</v>
      </c>
      <c r="LX8" s="10">
        <v>0</v>
      </c>
      <c r="LY8" s="10">
        <v>0</v>
      </c>
      <c r="LZ8" s="10">
        <v>4.5981760035358299</v>
      </c>
      <c r="MA8" s="10">
        <v>0.59331303271430103</v>
      </c>
      <c r="MB8" s="10">
        <v>7.7130694252859104</v>
      </c>
      <c r="MC8" s="10">
        <v>4.1531912290001003</v>
      </c>
      <c r="MD8" s="10">
        <v>0</v>
      </c>
      <c r="ME8" s="10">
        <v>0</v>
      </c>
      <c r="MF8" s="10">
        <v>0</v>
      </c>
      <c r="MG8" s="10">
        <v>8232.6420161958504</v>
      </c>
      <c r="MH8" s="10">
        <v>1012.78534684331</v>
      </c>
      <c r="MI8" s="10">
        <v>196.21283352860101</v>
      </c>
      <c r="MJ8" s="10">
        <v>129.78722590625301</v>
      </c>
      <c r="MK8" s="10">
        <v>138.423440663317</v>
      </c>
      <c r="ML8" s="10">
        <v>114.657743572039</v>
      </c>
      <c r="MM8" s="10">
        <v>1005.07227741803</v>
      </c>
      <c r="MN8" s="10">
        <v>0</v>
      </c>
      <c r="MO8" s="10">
        <v>601.26329318610397</v>
      </c>
      <c r="MP8" s="10">
        <v>2509.5782291314899</v>
      </c>
      <c r="MQ8" s="10">
        <v>449.78259290638999</v>
      </c>
      <c r="MR8" s="10">
        <v>3882.0751675348602</v>
      </c>
      <c r="MS8" s="10">
        <v>3704.07697652043</v>
      </c>
      <c r="MT8" s="10">
        <v>7915.9792498422203</v>
      </c>
      <c r="MU8" s="10">
        <v>9.3446802652502399</v>
      </c>
      <c r="MV8" s="10">
        <v>0</v>
      </c>
      <c r="MW8" s="10">
        <v>473.61212836419099</v>
      </c>
      <c r="MX8" s="10">
        <v>19.134345305036199</v>
      </c>
      <c r="MY8" s="10">
        <v>0</v>
      </c>
      <c r="MZ8" s="10">
        <v>394.40483849683102</v>
      </c>
      <c r="NA8" s="10">
        <v>147.586616887682</v>
      </c>
      <c r="NB8" s="10">
        <v>0.44498477453572499</v>
      </c>
      <c r="NC8" s="10">
        <v>0</v>
      </c>
      <c r="ND8" s="10">
        <v>0.14832825817857501</v>
      </c>
      <c r="NE8" s="10">
        <v>7032.6877050207804</v>
      </c>
      <c r="NF8" s="10">
        <v>39.455316675501003</v>
      </c>
      <c r="NG8" s="10">
        <v>456.40605041547599</v>
      </c>
      <c r="NH8" s="10">
        <v>17940.926539745102</v>
      </c>
      <c r="NI8" s="10">
        <v>230352.00327459801</v>
      </c>
      <c r="NJ8" s="10">
        <v>33252.150061537803</v>
      </c>
      <c r="NK8" s="10">
        <v>4151.8562746765001</v>
      </c>
      <c r="NL8" s="10">
        <v>714.49721964619596</v>
      </c>
      <c r="NM8" s="10">
        <v>2165.7408976653801</v>
      </c>
      <c r="NN8" s="10">
        <v>74.609113863823296</v>
      </c>
      <c r="NO8" s="10">
        <v>578.77686341280003</v>
      </c>
      <c r="NP8" s="10">
        <v>53.6948294606442</v>
      </c>
      <c r="NQ8" s="10">
        <v>8.7513672325359302</v>
      </c>
      <c r="NR8" s="10">
        <v>103.38479595046699</v>
      </c>
      <c r="NS8" s="10">
        <v>361.17930866482999</v>
      </c>
      <c r="NT8" s="10">
        <v>451.06623312104699</v>
      </c>
      <c r="NU8" s="10">
        <v>68.527655278501697</v>
      </c>
      <c r="NV8" s="10">
        <v>277.81882756847102</v>
      </c>
      <c r="NW8" s="10">
        <v>3074.5647503442701</v>
      </c>
      <c r="NX8" s="10">
        <v>175.472329425254</v>
      </c>
      <c r="NY8" s="10">
        <v>0</v>
      </c>
      <c r="NZ8" s="10">
        <v>411.31425992918901</v>
      </c>
      <c r="OA8" s="10">
        <v>0</v>
      </c>
      <c r="OB8" s="10">
        <v>424.81213142343898</v>
      </c>
      <c r="OC8" s="13">
        <f t="shared" si="0"/>
        <v>8162172.2998709911</v>
      </c>
      <c r="OD8" s="11">
        <f>W_DirectConsumption_Total!E8</f>
        <v>589290.95699135843</v>
      </c>
      <c r="OE8" s="11">
        <f t="shared" si="1"/>
        <v>8751463.2568623498</v>
      </c>
      <c r="OF8" s="3">
        <v>8751463.2568623591</v>
      </c>
      <c r="OG8" s="11">
        <f t="shared" si="2"/>
        <v>0</v>
      </c>
    </row>
    <row r="9" spans="1:397">
      <c r="A9" s="9">
        <v>6</v>
      </c>
      <c r="B9" s="21" t="s">
        <v>788</v>
      </c>
      <c r="C9" s="10">
        <v>0</v>
      </c>
      <c r="D9" s="10">
        <v>0</v>
      </c>
      <c r="E9" s="10">
        <v>0</v>
      </c>
      <c r="F9" s="10">
        <v>1.6588111293685599</v>
      </c>
      <c r="G9" s="10">
        <v>4.4736184089025901</v>
      </c>
      <c r="H9" s="10">
        <v>0</v>
      </c>
      <c r="I9" s="10">
        <v>68282.544781389501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35584.659801465503</v>
      </c>
      <c r="Q9" s="10">
        <v>524.80957220469895</v>
      </c>
      <c r="R9" s="10">
        <v>118.874724640929</v>
      </c>
      <c r="S9" s="10">
        <v>0</v>
      </c>
      <c r="T9" s="10">
        <v>0</v>
      </c>
      <c r="U9" s="10">
        <v>10.258112272428299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0.53703122637579304</v>
      </c>
      <c r="AI9" s="10">
        <v>121095.33638463001</v>
      </c>
      <c r="AJ9" s="10">
        <v>1473.1705710031899</v>
      </c>
      <c r="AK9" s="10">
        <v>4023.2646158749099</v>
      </c>
      <c r="AL9" s="10">
        <v>23.2813746846759</v>
      </c>
      <c r="AM9" s="10">
        <v>665.16617398572805</v>
      </c>
      <c r="AN9" s="10">
        <v>5827.9993486022504</v>
      </c>
      <c r="AO9" s="10">
        <v>24725.421153503899</v>
      </c>
      <c r="AP9" s="10">
        <v>0</v>
      </c>
      <c r="AQ9" s="10">
        <v>0.395197028838572</v>
      </c>
      <c r="AR9" s="10">
        <v>4051.1988159262801</v>
      </c>
      <c r="AS9" s="10">
        <v>106744.90345809401</v>
      </c>
      <c r="AT9" s="10">
        <v>280603.41522895702</v>
      </c>
      <c r="AU9" s="10">
        <v>28525.025912638601</v>
      </c>
      <c r="AV9" s="10">
        <v>5237382.5418880004</v>
      </c>
      <c r="AW9" s="10">
        <v>0</v>
      </c>
      <c r="AX9" s="10">
        <v>0</v>
      </c>
      <c r="AY9" s="10">
        <v>1113.9547063988</v>
      </c>
      <c r="AZ9" s="10">
        <v>81572.540741838398</v>
      </c>
      <c r="BA9" s="10">
        <v>3299.5819866992802</v>
      </c>
      <c r="BB9" s="10">
        <v>22462.834961987999</v>
      </c>
      <c r="BC9" s="10">
        <v>47135.083905031599</v>
      </c>
      <c r="BD9" s="10">
        <v>60397.745767891902</v>
      </c>
      <c r="BE9" s="10">
        <v>460.93313717140501</v>
      </c>
      <c r="BF9" s="10">
        <v>1643.58272688887</v>
      </c>
      <c r="BG9" s="10">
        <v>4.0421705211081203E-2</v>
      </c>
      <c r="BH9" s="10">
        <v>35531.550602651601</v>
      </c>
      <c r="BI9" s="10">
        <v>386.21586815141097</v>
      </c>
      <c r="BJ9" s="10">
        <v>197802.57593770401</v>
      </c>
      <c r="BK9" s="10">
        <v>0</v>
      </c>
      <c r="BL9" s="10">
        <v>30654.934724874998</v>
      </c>
      <c r="BM9" s="10">
        <v>3282.5959271770498</v>
      </c>
      <c r="BN9" s="10">
        <v>854.84268936902197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89.629427466431594</v>
      </c>
      <c r="CL9" s="10">
        <v>11.760929454855701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0.31759911237278099</v>
      </c>
      <c r="CY9" s="10">
        <v>3.4779561935375098</v>
      </c>
      <c r="CZ9" s="10">
        <v>0</v>
      </c>
      <c r="DA9" s="10">
        <v>0</v>
      </c>
      <c r="DB9" s="10">
        <v>106.00049348175899</v>
      </c>
      <c r="DC9" s="10">
        <v>0</v>
      </c>
      <c r="DD9" s="10">
        <v>0</v>
      </c>
      <c r="DE9" s="10">
        <v>0</v>
      </c>
      <c r="DF9" s="10">
        <v>0</v>
      </c>
      <c r="DG9" s="10">
        <v>1724.7243417894599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10321.992369559801</v>
      </c>
      <c r="DN9" s="10">
        <v>0</v>
      </c>
      <c r="DO9" s="10">
        <v>0</v>
      </c>
      <c r="DP9" s="10">
        <v>32.379217252271097</v>
      </c>
      <c r="DQ9" s="10">
        <v>0</v>
      </c>
      <c r="DR9" s="10">
        <v>0</v>
      </c>
      <c r="DS9" s="10">
        <v>26.836036037887698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27.413551495870099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5.2498912030403302</v>
      </c>
      <c r="IW9" s="10">
        <v>0</v>
      </c>
      <c r="IX9" s="10">
        <v>0</v>
      </c>
      <c r="IY9" s="10">
        <v>1.7010820657896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416.44641187106998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63.167162336087898</v>
      </c>
      <c r="LQ9" s="10">
        <v>0.23463200907442799</v>
      </c>
      <c r="LR9" s="10">
        <v>0</v>
      </c>
      <c r="LS9" s="10">
        <v>0</v>
      </c>
      <c r="LT9" s="10">
        <v>7535.4716850455598</v>
      </c>
      <c r="LU9" s="10">
        <v>68.761660470034101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3017.68741519799</v>
      </c>
      <c r="MH9" s="10">
        <v>0</v>
      </c>
      <c r="MI9" s="10">
        <v>11.8613256145045</v>
      </c>
      <c r="MJ9" s="10">
        <v>0</v>
      </c>
      <c r="MK9" s="10">
        <v>34.491503456854097</v>
      </c>
      <c r="ML9" s="10">
        <v>0</v>
      </c>
      <c r="MM9" s="10">
        <v>0</v>
      </c>
      <c r="MN9" s="10">
        <v>0</v>
      </c>
      <c r="MO9" s="10">
        <v>99.787805864054903</v>
      </c>
      <c r="MP9" s="10">
        <v>1037.99790043192</v>
      </c>
      <c r="MQ9" s="10">
        <v>147.96429666104399</v>
      </c>
      <c r="MR9" s="10">
        <v>1935.1183381013</v>
      </c>
      <c r="MS9" s="10">
        <v>1921.0893992445599</v>
      </c>
      <c r="MT9" s="10">
        <v>3632.7877183272099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5646.4729988197096</v>
      </c>
      <c r="NI9" s="10">
        <v>89426.990131761399</v>
      </c>
      <c r="NJ9" s="10">
        <v>14414.875957652899</v>
      </c>
      <c r="NK9" s="10">
        <v>0</v>
      </c>
      <c r="NL9" s="10">
        <v>0</v>
      </c>
      <c r="NM9" s="10">
        <v>0</v>
      </c>
      <c r="NN9" s="10">
        <v>0</v>
      </c>
      <c r="NO9" s="10">
        <v>0</v>
      </c>
      <c r="NP9" s="10">
        <v>0</v>
      </c>
      <c r="NQ9" s="10">
        <v>0</v>
      </c>
      <c r="NR9" s="10">
        <v>0</v>
      </c>
      <c r="NS9" s="10">
        <v>0</v>
      </c>
      <c r="NT9" s="10">
        <v>0</v>
      </c>
      <c r="NU9" s="10">
        <v>0</v>
      </c>
      <c r="NV9" s="10">
        <v>0</v>
      </c>
      <c r="NW9" s="10">
        <v>722.643869740338</v>
      </c>
      <c r="NX9" s="10">
        <v>0</v>
      </c>
      <c r="NY9" s="10">
        <v>0</v>
      </c>
      <c r="NZ9" s="10">
        <v>0</v>
      </c>
      <c r="OA9" s="10">
        <v>0</v>
      </c>
      <c r="OB9" s="10">
        <v>0</v>
      </c>
      <c r="OC9" s="13">
        <f t="shared" si="0"/>
        <v>6548753.283788925</v>
      </c>
      <c r="OD9" s="11">
        <f>W_DirectConsumption_Total!E9</f>
        <v>121345.34125403344</v>
      </c>
      <c r="OE9" s="11">
        <f t="shared" si="1"/>
        <v>6670098.6250429582</v>
      </c>
      <c r="OF9" s="3">
        <v>6670098.6250429582</v>
      </c>
      <c r="OG9" s="11">
        <f t="shared" si="2"/>
        <v>0</v>
      </c>
    </row>
    <row r="10" spans="1:397">
      <c r="A10" s="9">
        <v>7</v>
      </c>
      <c r="B10" s="21" t="s">
        <v>789</v>
      </c>
      <c r="C10" s="10">
        <v>29841.566963621899</v>
      </c>
      <c r="D10" s="10">
        <v>66.795309558884597</v>
      </c>
      <c r="E10" s="10">
        <v>273995.18176513101</v>
      </c>
      <c r="F10" s="10">
        <v>6646.8267614381002</v>
      </c>
      <c r="G10" s="10">
        <v>60818.8164054156</v>
      </c>
      <c r="H10" s="10">
        <v>7364.9829466300098</v>
      </c>
      <c r="I10" s="10">
        <v>896.66693300069403</v>
      </c>
      <c r="J10" s="10">
        <v>872.07778363312502</v>
      </c>
      <c r="K10" s="10">
        <v>292.79098921188802</v>
      </c>
      <c r="L10" s="10">
        <v>4160.0008728005196</v>
      </c>
      <c r="M10" s="10">
        <v>17719.614328612799</v>
      </c>
      <c r="N10" s="10">
        <v>17575.574346621801</v>
      </c>
      <c r="O10" s="10">
        <v>298.088661409677</v>
      </c>
      <c r="P10" s="10">
        <v>4200803.5606634803</v>
      </c>
      <c r="Q10" s="10">
        <v>4460123.1460112501</v>
      </c>
      <c r="R10" s="10">
        <v>4061519.3820521799</v>
      </c>
      <c r="S10" s="10">
        <v>4108124.7194706602</v>
      </c>
      <c r="T10" s="10">
        <v>2836783.8950239401</v>
      </c>
      <c r="U10" s="10">
        <v>220260.02339851399</v>
      </c>
      <c r="V10" s="10">
        <v>90885.030570381205</v>
      </c>
      <c r="W10" s="10">
        <v>187676.900498542</v>
      </c>
      <c r="X10" s="10">
        <v>19.8172743359513</v>
      </c>
      <c r="Y10" s="10">
        <v>633.85830722477294</v>
      </c>
      <c r="Z10" s="10">
        <v>126306.937138212</v>
      </c>
      <c r="AA10" s="10">
        <v>3200.7369429826999</v>
      </c>
      <c r="AB10" s="10">
        <v>949737.45455121004</v>
      </c>
      <c r="AC10" s="10">
        <v>253306.20957596099</v>
      </c>
      <c r="AD10" s="10">
        <v>522.594950261637</v>
      </c>
      <c r="AE10" s="10">
        <v>288.60179278558002</v>
      </c>
      <c r="AF10" s="10">
        <v>1266.3800677824299</v>
      </c>
      <c r="AG10" s="10">
        <v>588.769568438487</v>
      </c>
      <c r="AH10" s="10">
        <v>9793.41016029803</v>
      </c>
      <c r="AI10" s="10">
        <v>2958.0326206683599</v>
      </c>
      <c r="AJ10" s="10">
        <v>17416.077551324401</v>
      </c>
      <c r="AK10" s="10">
        <v>8202.5594888104897</v>
      </c>
      <c r="AL10" s="10">
        <v>750.73733220445104</v>
      </c>
      <c r="AM10" s="10">
        <v>595.31797531456198</v>
      </c>
      <c r="AN10" s="10">
        <v>2621.1683940540102</v>
      </c>
      <c r="AO10" s="10">
        <v>1085.0139086454001</v>
      </c>
      <c r="AP10" s="10">
        <v>2081753.97857299</v>
      </c>
      <c r="AQ10" s="10">
        <v>5807.1178085764304</v>
      </c>
      <c r="AR10" s="10">
        <v>15150.7630742199</v>
      </c>
      <c r="AS10" s="10">
        <v>74413.195211768703</v>
      </c>
      <c r="AT10" s="10">
        <v>427422.40788064501</v>
      </c>
      <c r="AU10" s="10">
        <v>33059.622855116002</v>
      </c>
      <c r="AV10" s="10">
        <v>28.726725983363799</v>
      </c>
      <c r="AW10" s="10">
        <v>152956.69837216299</v>
      </c>
      <c r="AX10" s="10">
        <v>56703.822757762398</v>
      </c>
      <c r="AY10" s="10">
        <v>162814.86483286999</v>
      </c>
      <c r="AZ10" s="10">
        <v>30372.7685806931</v>
      </c>
      <c r="BA10" s="10">
        <v>98777.644763103803</v>
      </c>
      <c r="BB10" s="10">
        <v>10375.2186320487</v>
      </c>
      <c r="BC10" s="10">
        <v>115224.73133603801</v>
      </c>
      <c r="BD10" s="10">
        <v>134693.58090767101</v>
      </c>
      <c r="BE10" s="10">
        <v>540.83424409229201</v>
      </c>
      <c r="BF10" s="10">
        <v>12182.927086965399</v>
      </c>
      <c r="BG10" s="10">
        <v>631.67012738734195</v>
      </c>
      <c r="BH10" s="10">
        <v>190326.45122825101</v>
      </c>
      <c r="BI10" s="10">
        <v>348598.85417450499</v>
      </c>
      <c r="BJ10" s="10">
        <v>20706.959689618201</v>
      </c>
      <c r="BK10" s="10">
        <v>68.080454068248898</v>
      </c>
      <c r="BL10" s="10">
        <v>1271746.61079707</v>
      </c>
      <c r="BM10" s="10">
        <v>4447.4167248411304</v>
      </c>
      <c r="BN10" s="10">
        <v>74497.3255414663</v>
      </c>
      <c r="BO10" s="10">
        <v>13162.434761082401</v>
      </c>
      <c r="BP10" s="10">
        <v>9527.0502609608102</v>
      </c>
      <c r="BQ10" s="10">
        <v>1636.3197092432299</v>
      </c>
      <c r="BR10" s="10">
        <v>7126.0544397874201</v>
      </c>
      <c r="BS10" s="10">
        <v>6225.6306727057599</v>
      </c>
      <c r="BT10" s="10">
        <v>677.97164014321004</v>
      </c>
      <c r="BU10" s="10">
        <v>10557.656633954901</v>
      </c>
      <c r="BV10" s="10">
        <v>3821.4648909108</v>
      </c>
      <c r="BW10" s="10">
        <v>7944.4685083825398</v>
      </c>
      <c r="BX10" s="10">
        <v>1800.36729814821</v>
      </c>
      <c r="BY10" s="10">
        <v>861.41243693147703</v>
      </c>
      <c r="BZ10" s="10">
        <v>4815.6926099779503</v>
      </c>
      <c r="CA10" s="10">
        <v>18511.900036715801</v>
      </c>
      <c r="CB10" s="10">
        <v>874.03030271514001</v>
      </c>
      <c r="CC10" s="10">
        <v>2820.4790715633599</v>
      </c>
      <c r="CD10" s="10">
        <v>5.2828976169267197</v>
      </c>
      <c r="CE10" s="10">
        <v>947.90171972083397</v>
      </c>
      <c r="CF10" s="10">
        <v>709.890190667502</v>
      </c>
      <c r="CG10" s="10">
        <v>193.75583702450999</v>
      </c>
      <c r="CH10" s="10">
        <v>217.110848909634</v>
      </c>
      <c r="CI10" s="10">
        <v>259.66830297106202</v>
      </c>
      <c r="CJ10" s="10">
        <v>2754.6360721678402</v>
      </c>
      <c r="CK10" s="10">
        <v>26661.9135954798</v>
      </c>
      <c r="CL10" s="10">
        <v>7949.9840623873297</v>
      </c>
      <c r="CM10" s="10">
        <v>3250.41273955519</v>
      </c>
      <c r="CN10" s="10">
        <v>517.41767402703101</v>
      </c>
      <c r="CO10" s="10">
        <v>500.88757231123799</v>
      </c>
      <c r="CP10" s="10">
        <v>618.72680197838997</v>
      </c>
      <c r="CQ10" s="10">
        <v>1822.8610213255599</v>
      </c>
      <c r="CR10" s="10">
        <v>814.22819491232599</v>
      </c>
      <c r="CS10" s="10">
        <v>2850.91389383257</v>
      </c>
      <c r="CT10" s="10">
        <v>2283.0753638005999</v>
      </c>
      <c r="CU10" s="10">
        <v>104.200268013981</v>
      </c>
      <c r="CV10" s="10">
        <v>86.691578072011296</v>
      </c>
      <c r="CW10" s="10">
        <v>484.36564987782202</v>
      </c>
      <c r="CX10" s="10">
        <v>5.33893687732537</v>
      </c>
      <c r="CY10" s="10">
        <v>591.98172440651103</v>
      </c>
      <c r="CZ10" s="10">
        <v>112.640024630003</v>
      </c>
      <c r="DA10" s="10">
        <v>14.8709854195485</v>
      </c>
      <c r="DB10" s="10">
        <v>192.825033837896</v>
      </c>
      <c r="DC10" s="10">
        <v>209.55219431007299</v>
      </c>
      <c r="DD10" s="10">
        <v>68.652362244406504</v>
      </c>
      <c r="DE10" s="10">
        <v>109.96541678691599</v>
      </c>
      <c r="DF10" s="10">
        <v>14.8299309505782</v>
      </c>
      <c r="DG10" s="10">
        <v>9279.5927608491293</v>
      </c>
      <c r="DH10" s="10">
        <v>270.35563110522003</v>
      </c>
      <c r="DI10" s="10">
        <v>3020.7760979222899</v>
      </c>
      <c r="DJ10" s="10">
        <v>197.44266698270599</v>
      </c>
      <c r="DK10" s="10">
        <v>179.35680576054699</v>
      </c>
      <c r="DL10" s="10">
        <v>1647.40501889799</v>
      </c>
      <c r="DM10" s="10">
        <v>46447.5153176147</v>
      </c>
      <c r="DN10" s="10">
        <v>3965.02360265569</v>
      </c>
      <c r="DO10" s="10">
        <v>342.45322548667502</v>
      </c>
      <c r="DP10" s="10">
        <v>566.718137632192</v>
      </c>
      <c r="DQ10" s="10">
        <v>619.50826140335096</v>
      </c>
      <c r="DR10" s="10">
        <v>1747.61162186207</v>
      </c>
      <c r="DS10" s="10">
        <v>2414.8905933962001</v>
      </c>
      <c r="DT10" s="10">
        <v>30.727937331269899</v>
      </c>
      <c r="DU10" s="10">
        <v>18485.014122847599</v>
      </c>
      <c r="DV10" s="10">
        <v>894.52871411220599</v>
      </c>
      <c r="DW10" s="10">
        <v>12.729891467606301</v>
      </c>
      <c r="DX10" s="10">
        <v>828.36134700814296</v>
      </c>
      <c r="DY10" s="10">
        <v>10686.799381802401</v>
      </c>
      <c r="DZ10" s="10">
        <v>162227.03992977799</v>
      </c>
      <c r="EA10" s="10">
        <v>49108.493411780997</v>
      </c>
      <c r="EB10" s="10">
        <v>1007.12825237908</v>
      </c>
      <c r="EC10" s="10">
        <v>2018.0410481434501</v>
      </c>
      <c r="ED10" s="10">
        <v>1155.9784028061999</v>
      </c>
      <c r="EE10" s="10">
        <v>777.46295351637104</v>
      </c>
      <c r="EF10" s="10">
        <v>253.245377903003</v>
      </c>
      <c r="EG10" s="10">
        <v>735.10189946819503</v>
      </c>
      <c r="EH10" s="10">
        <v>3836.4281389223602</v>
      </c>
      <c r="EI10" s="10">
        <v>1414.5957466858199</v>
      </c>
      <c r="EJ10" s="10">
        <v>275.167632722039</v>
      </c>
      <c r="EK10" s="10">
        <v>447.47146759466301</v>
      </c>
      <c r="EL10" s="10">
        <v>951.91268199530396</v>
      </c>
      <c r="EM10" s="10">
        <v>1520.55215133519</v>
      </c>
      <c r="EN10" s="10">
        <v>1766.13122741748</v>
      </c>
      <c r="EO10" s="10">
        <v>1643.95372530031</v>
      </c>
      <c r="EP10" s="10">
        <v>2784.7145691317</v>
      </c>
      <c r="EQ10" s="10">
        <v>293.80487141037702</v>
      </c>
      <c r="ER10" s="10">
        <v>2486.3186469019802</v>
      </c>
      <c r="ES10" s="10">
        <v>2400.7389738609199</v>
      </c>
      <c r="ET10" s="10">
        <v>0</v>
      </c>
      <c r="EU10" s="10">
        <v>2121.44194959999</v>
      </c>
      <c r="EV10" s="10">
        <v>1157.9584290159901</v>
      </c>
      <c r="EW10" s="10">
        <v>1784.8366154549101</v>
      </c>
      <c r="EX10" s="10">
        <v>1298.5726074659699</v>
      </c>
      <c r="EY10" s="10">
        <v>1298.5275130606101</v>
      </c>
      <c r="EZ10" s="10">
        <v>589.769490797755</v>
      </c>
      <c r="FA10" s="10">
        <v>3968.0642438699101</v>
      </c>
      <c r="FB10" s="10">
        <v>2049.5253543763301</v>
      </c>
      <c r="FC10" s="10">
        <v>1663.1229613966</v>
      </c>
      <c r="FD10" s="10">
        <v>796.24050027708904</v>
      </c>
      <c r="FE10" s="10">
        <v>217.03039988445599</v>
      </c>
      <c r="FF10" s="10">
        <v>693.67555052990201</v>
      </c>
      <c r="FG10" s="10">
        <v>1222.69260089877</v>
      </c>
      <c r="FH10" s="10">
        <v>0</v>
      </c>
      <c r="FI10" s="10">
        <v>5595.3162558390104</v>
      </c>
      <c r="FJ10" s="10">
        <v>228.52682891528701</v>
      </c>
      <c r="FK10" s="10">
        <v>448.42061443123799</v>
      </c>
      <c r="FL10" s="10">
        <v>537.84875415384397</v>
      </c>
      <c r="FM10" s="10">
        <v>374.72490386880702</v>
      </c>
      <c r="FN10" s="10">
        <v>1642.1468489521101</v>
      </c>
      <c r="FO10" s="10">
        <v>569.97874886650902</v>
      </c>
      <c r="FP10" s="10">
        <v>1039.49773940982</v>
      </c>
      <c r="FQ10" s="10">
        <v>1833.82952381666</v>
      </c>
      <c r="FR10" s="10">
        <v>1512.0357992033801</v>
      </c>
      <c r="FS10" s="10">
        <v>1518.7321539616401</v>
      </c>
      <c r="FT10" s="10">
        <v>983.82282680057199</v>
      </c>
      <c r="FU10" s="10">
        <v>2365.0056358268698</v>
      </c>
      <c r="FV10" s="10">
        <v>2372.6104977117402</v>
      </c>
      <c r="FW10" s="10">
        <v>574.06434505372602</v>
      </c>
      <c r="FX10" s="10">
        <v>1084.2539411381599</v>
      </c>
      <c r="FY10" s="10">
        <v>1725.1544219797199</v>
      </c>
      <c r="FZ10" s="10">
        <v>5005.9345232443902</v>
      </c>
      <c r="GA10" s="10">
        <v>3665.2333587621702</v>
      </c>
      <c r="GB10" s="10">
        <v>3172.9101742397902</v>
      </c>
      <c r="GC10" s="10">
        <v>1999.0369712419199</v>
      </c>
      <c r="GD10" s="10">
        <v>4484.9707644272003</v>
      </c>
      <c r="GE10" s="10">
        <v>2429.05358916667</v>
      </c>
      <c r="GF10" s="10">
        <v>6879.0747810011499</v>
      </c>
      <c r="GG10" s="10">
        <v>968.47504279344105</v>
      </c>
      <c r="GH10" s="10">
        <v>2108.3459157815901</v>
      </c>
      <c r="GI10" s="10">
        <v>1939.3711852039601</v>
      </c>
      <c r="GJ10" s="10">
        <v>913.84849109492802</v>
      </c>
      <c r="GK10" s="10">
        <v>2659.1945055866199</v>
      </c>
      <c r="GL10" s="10">
        <v>2166.9378589747398</v>
      </c>
      <c r="GM10" s="10">
        <v>791.58827207965305</v>
      </c>
      <c r="GN10" s="10">
        <v>3270.2662242760298</v>
      </c>
      <c r="GO10" s="10">
        <v>1864.9652704315699</v>
      </c>
      <c r="GP10" s="10">
        <v>723.84817669212998</v>
      </c>
      <c r="GQ10" s="10">
        <v>1280.24585371373</v>
      </c>
      <c r="GR10" s="10">
        <v>1068.2597235149999</v>
      </c>
      <c r="GS10" s="10">
        <v>598.21399278397496</v>
      </c>
      <c r="GT10" s="10">
        <v>629.08550214823902</v>
      </c>
      <c r="GU10" s="10">
        <v>2782.4056474369499</v>
      </c>
      <c r="GV10" s="10">
        <v>1223.4847668131799</v>
      </c>
      <c r="GW10" s="10">
        <v>1306.6109081019499</v>
      </c>
      <c r="GX10" s="10">
        <v>522.58395723888304</v>
      </c>
      <c r="GY10" s="10">
        <v>391.62050527808498</v>
      </c>
      <c r="GZ10" s="10">
        <v>549.96837913400702</v>
      </c>
      <c r="HA10" s="10">
        <v>1512.20402152975</v>
      </c>
      <c r="HB10" s="10">
        <v>1010.34626598216</v>
      </c>
      <c r="HC10" s="10">
        <v>108.671003410393</v>
      </c>
      <c r="HD10" s="10">
        <v>124.72756862179</v>
      </c>
      <c r="HE10" s="10">
        <v>119.199178155803</v>
      </c>
      <c r="HF10" s="10">
        <v>956.711331714327</v>
      </c>
      <c r="HG10" s="10">
        <v>1046.81214014946</v>
      </c>
      <c r="HH10" s="10">
        <v>85.467330044038704</v>
      </c>
      <c r="HI10" s="10">
        <v>509.90501036674601</v>
      </c>
      <c r="HJ10" s="10">
        <v>384.96447637985199</v>
      </c>
      <c r="HK10" s="10">
        <v>3858.8120350222898</v>
      </c>
      <c r="HL10" s="10">
        <v>1804.15806301974</v>
      </c>
      <c r="HM10" s="10">
        <v>752.894460737862</v>
      </c>
      <c r="HN10" s="10">
        <v>828.16477907721799</v>
      </c>
      <c r="HO10" s="10">
        <v>314.00836338892202</v>
      </c>
      <c r="HP10" s="10">
        <v>229.88625857537701</v>
      </c>
      <c r="HQ10" s="10">
        <v>869.65623280909995</v>
      </c>
      <c r="HR10" s="10">
        <v>2150.2018820897802</v>
      </c>
      <c r="HS10" s="10">
        <v>358.74593439412303</v>
      </c>
      <c r="HT10" s="10">
        <v>461.010995865925</v>
      </c>
      <c r="HU10" s="10">
        <v>569.70904528951405</v>
      </c>
      <c r="HV10" s="10">
        <v>89.691081915173797</v>
      </c>
      <c r="HW10" s="10">
        <v>609.02373636465097</v>
      </c>
      <c r="HX10" s="10">
        <v>46.706944464620101</v>
      </c>
      <c r="HY10" s="10">
        <v>373.08733080758299</v>
      </c>
      <c r="HZ10" s="10">
        <v>316.53814968131098</v>
      </c>
      <c r="IA10" s="10">
        <v>182.37119628843499</v>
      </c>
      <c r="IB10" s="10">
        <v>262.015850355716</v>
      </c>
      <c r="IC10" s="10">
        <v>96.261758091839596</v>
      </c>
      <c r="ID10" s="10">
        <v>469.459031420663</v>
      </c>
      <c r="IE10" s="10">
        <v>3143.0333704056902</v>
      </c>
      <c r="IF10" s="10">
        <v>1202.86056531023</v>
      </c>
      <c r="IG10" s="10">
        <v>199.71049560827501</v>
      </c>
      <c r="IH10" s="10">
        <v>6073.9489374510704</v>
      </c>
      <c r="II10" s="10">
        <v>13530.126218364199</v>
      </c>
      <c r="IJ10" s="10">
        <v>9003.9959885224907</v>
      </c>
      <c r="IK10" s="10">
        <v>101.70117816746099</v>
      </c>
      <c r="IL10" s="10">
        <v>936.18951175986001</v>
      </c>
      <c r="IM10" s="10">
        <v>882.36369043031698</v>
      </c>
      <c r="IN10" s="10">
        <v>3310.8574707218099</v>
      </c>
      <c r="IO10" s="10">
        <v>1211.8067942830601</v>
      </c>
      <c r="IP10" s="10">
        <v>1463.8917399475099</v>
      </c>
      <c r="IQ10" s="10">
        <v>56.070928631084499</v>
      </c>
      <c r="IR10" s="10">
        <v>402.32500274631201</v>
      </c>
      <c r="IS10" s="10">
        <v>1844.1563026000899</v>
      </c>
      <c r="IT10" s="10">
        <v>120.294098908379</v>
      </c>
      <c r="IU10" s="10">
        <v>1515.9162902768701</v>
      </c>
      <c r="IV10" s="10">
        <v>246.60358411432199</v>
      </c>
      <c r="IW10" s="10">
        <v>85.784241298241</v>
      </c>
      <c r="IX10" s="10">
        <v>315.22790456895802</v>
      </c>
      <c r="IY10" s="10">
        <v>569.30968070637903</v>
      </c>
      <c r="IZ10" s="10">
        <v>14024.2574569097</v>
      </c>
      <c r="JA10" s="10">
        <v>197.04727452309399</v>
      </c>
      <c r="JB10" s="10">
        <v>2139.3920295183202</v>
      </c>
      <c r="JC10" s="10">
        <v>669.20316097400996</v>
      </c>
      <c r="JD10" s="10">
        <v>45280.6887269406</v>
      </c>
      <c r="JE10" s="10">
        <v>34801.240151730301</v>
      </c>
      <c r="JF10" s="10">
        <v>1703.2276912991999</v>
      </c>
      <c r="JG10" s="10">
        <v>80253.500005260998</v>
      </c>
      <c r="JH10" s="10">
        <v>53196.918428479003</v>
      </c>
      <c r="JI10" s="10">
        <v>46053.310480166903</v>
      </c>
      <c r="JJ10" s="10">
        <v>22615.564546263598</v>
      </c>
      <c r="JK10" s="10">
        <v>999.49856105006597</v>
      </c>
      <c r="JL10" s="10">
        <v>5557.7469622179597</v>
      </c>
      <c r="JM10" s="10">
        <v>3030.2811409112601</v>
      </c>
      <c r="JN10" s="10">
        <v>597.62782378961504</v>
      </c>
      <c r="JO10" s="10">
        <v>32945.774886949599</v>
      </c>
      <c r="JP10" s="10">
        <v>14122.1900997423</v>
      </c>
      <c r="JQ10" s="10">
        <v>1029.0764205472301</v>
      </c>
      <c r="JR10" s="10">
        <v>1487.15820787085</v>
      </c>
      <c r="JS10" s="10">
        <v>571.192112098395</v>
      </c>
      <c r="JT10" s="10">
        <v>4631.9471482419603</v>
      </c>
      <c r="JU10" s="10">
        <v>390.46263713981102</v>
      </c>
      <c r="JV10" s="10">
        <v>5196.4592068820402</v>
      </c>
      <c r="JW10" s="10">
        <v>1352.08161852942</v>
      </c>
      <c r="JX10" s="10">
        <v>26920.106514820101</v>
      </c>
      <c r="JY10" s="10">
        <v>72159.594285099098</v>
      </c>
      <c r="JZ10" s="10">
        <v>170639.93491375199</v>
      </c>
      <c r="KA10" s="10">
        <v>18823.2229267732</v>
      </c>
      <c r="KB10" s="10">
        <v>11806.5755816327</v>
      </c>
      <c r="KC10" s="10">
        <v>9785.4752933298805</v>
      </c>
      <c r="KD10" s="10">
        <v>28641.091668531</v>
      </c>
      <c r="KE10" s="10">
        <v>1365.4242118765901</v>
      </c>
      <c r="KF10" s="10">
        <v>3132.4304106590798</v>
      </c>
      <c r="KG10" s="10">
        <v>1342.3574802272601</v>
      </c>
      <c r="KH10" s="10">
        <v>12151.3862874224</v>
      </c>
      <c r="KI10" s="10">
        <v>640.94706199700499</v>
      </c>
      <c r="KJ10" s="10">
        <v>5401.6673010999302</v>
      </c>
      <c r="KK10" s="10">
        <v>5322.7752974966097</v>
      </c>
      <c r="KL10" s="10">
        <v>42293.531030449398</v>
      </c>
      <c r="KM10" s="10">
        <v>0.15653086835004201</v>
      </c>
      <c r="KN10" s="10">
        <v>6.5221023213304603</v>
      </c>
      <c r="KO10" s="10">
        <v>18266.680793053401</v>
      </c>
      <c r="KP10" s="10">
        <v>1406.65210043089</v>
      </c>
      <c r="KQ10" s="10">
        <v>537.97865067418695</v>
      </c>
      <c r="KR10" s="10">
        <v>5255.5541467399598</v>
      </c>
      <c r="KS10" s="10">
        <v>251.42921939618199</v>
      </c>
      <c r="KT10" s="10">
        <v>1586.7964229064401</v>
      </c>
      <c r="KU10" s="10">
        <v>2607.7167490059201</v>
      </c>
      <c r="KV10" s="10">
        <v>11940.2598092028</v>
      </c>
      <c r="KW10" s="10">
        <v>383.74214664593399</v>
      </c>
      <c r="KX10" s="10">
        <v>533.87781720074997</v>
      </c>
      <c r="KY10" s="10">
        <v>19.1677895217158</v>
      </c>
      <c r="KZ10" s="10">
        <v>75.6076407739301</v>
      </c>
      <c r="LA10" s="10">
        <v>435.54185325090799</v>
      </c>
      <c r="LB10" s="10">
        <v>1545.2166322743401</v>
      </c>
      <c r="LC10" s="10">
        <v>2070.8765647639302</v>
      </c>
      <c r="LD10" s="10">
        <v>492.20162597201499</v>
      </c>
      <c r="LE10" s="10">
        <v>5712.8183589719001</v>
      </c>
      <c r="LF10" s="10">
        <v>4171.6120365708302</v>
      </c>
      <c r="LG10" s="10">
        <v>2357.8800260677199</v>
      </c>
      <c r="LH10" s="10">
        <v>1317.7784152771901</v>
      </c>
      <c r="LI10" s="10">
        <v>9442.3512918168599</v>
      </c>
      <c r="LJ10" s="10">
        <v>1430.70710216211</v>
      </c>
      <c r="LK10" s="10">
        <v>4056.3478307626901</v>
      </c>
      <c r="LL10" s="10">
        <v>1382.8778356073201</v>
      </c>
      <c r="LM10" s="10">
        <v>2162.69722244381</v>
      </c>
      <c r="LN10" s="10">
        <v>586.84312857372799</v>
      </c>
      <c r="LO10" s="10">
        <v>733.29713064909299</v>
      </c>
      <c r="LP10" s="10">
        <v>6327.8127210001903</v>
      </c>
      <c r="LQ10" s="10">
        <v>5523.7572596692198</v>
      </c>
      <c r="LR10" s="10">
        <v>41620.026544906803</v>
      </c>
      <c r="LS10" s="10">
        <v>25609.064453283801</v>
      </c>
      <c r="LT10" s="10">
        <v>31582.021728709002</v>
      </c>
      <c r="LU10" s="10">
        <v>316.81621524665502</v>
      </c>
      <c r="LV10" s="10">
        <v>64181.2398615356</v>
      </c>
      <c r="LW10" s="10">
        <v>71311.548544764795</v>
      </c>
      <c r="LX10" s="10">
        <v>58.992753383156803</v>
      </c>
      <c r="LY10" s="10">
        <v>230.60522175003101</v>
      </c>
      <c r="LZ10" s="10">
        <v>92194.839217766203</v>
      </c>
      <c r="MA10" s="10">
        <v>1157.76127361154</v>
      </c>
      <c r="MB10" s="10">
        <v>17634.3054085353</v>
      </c>
      <c r="MC10" s="10">
        <v>463.65269218749302</v>
      </c>
      <c r="MD10" s="10">
        <v>57528.087666148502</v>
      </c>
      <c r="ME10" s="10">
        <v>7.9458630862337696</v>
      </c>
      <c r="MF10" s="10">
        <v>942597.76473228203</v>
      </c>
      <c r="MG10" s="10">
        <v>93581.370153148906</v>
      </c>
      <c r="MH10" s="10">
        <v>84882.640810347293</v>
      </c>
      <c r="MI10" s="10">
        <v>5370.7218399652702</v>
      </c>
      <c r="MJ10" s="10">
        <v>129063.309024249</v>
      </c>
      <c r="MK10" s="10">
        <v>1822.45098293103</v>
      </c>
      <c r="ML10" s="10">
        <v>2578.3558310999101</v>
      </c>
      <c r="MM10" s="10">
        <v>5066.1289359161601</v>
      </c>
      <c r="MN10" s="10">
        <v>3605.2281806148098</v>
      </c>
      <c r="MO10" s="10">
        <v>5980.7715675416202</v>
      </c>
      <c r="MP10" s="10">
        <v>25816.4642674274</v>
      </c>
      <c r="MQ10" s="10">
        <v>2767.4144793484802</v>
      </c>
      <c r="MR10" s="10">
        <v>29961.2387521934</v>
      </c>
      <c r="MS10" s="10">
        <v>21892.894922245101</v>
      </c>
      <c r="MT10" s="10">
        <v>38922.815206619802</v>
      </c>
      <c r="MU10" s="10">
        <v>4505.9490946278202</v>
      </c>
      <c r="MV10" s="10">
        <v>10006.670612862299</v>
      </c>
      <c r="MW10" s="10">
        <v>9453.7490793368706</v>
      </c>
      <c r="MX10" s="10">
        <v>6794.9658170750199</v>
      </c>
      <c r="MY10" s="10">
        <v>432.05063581310998</v>
      </c>
      <c r="MZ10" s="10">
        <v>1701.6632477078499</v>
      </c>
      <c r="NA10" s="10">
        <v>8140.3081690927102</v>
      </c>
      <c r="NB10" s="10">
        <v>5768.3506203732304</v>
      </c>
      <c r="NC10" s="10">
        <v>15270.791910228299</v>
      </c>
      <c r="ND10" s="10">
        <v>318.07136487989101</v>
      </c>
      <c r="NE10" s="10">
        <v>7295.5413272117903</v>
      </c>
      <c r="NF10" s="10">
        <v>575.19014594371095</v>
      </c>
      <c r="NG10" s="10">
        <v>5595.6040008516302</v>
      </c>
      <c r="NH10" s="10">
        <v>73517.084497298696</v>
      </c>
      <c r="NI10" s="10">
        <v>567842.25367124798</v>
      </c>
      <c r="NJ10" s="10">
        <v>79793.725929354696</v>
      </c>
      <c r="NK10" s="10">
        <v>3728.1351087261601</v>
      </c>
      <c r="NL10" s="10">
        <v>1358.87689100124</v>
      </c>
      <c r="NM10" s="10">
        <v>2724.4439528510002</v>
      </c>
      <c r="NN10" s="10">
        <v>62.733464905937403</v>
      </c>
      <c r="NO10" s="10">
        <v>2360.0137488067098</v>
      </c>
      <c r="NP10" s="10">
        <v>291.519417347743</v>
      </c>
      <c r="NQ10" s="10">
        <v>65846.529875878405</v>
      </c>
      <c r="NR10" s="10">
        <v>181464.23341691299</v>
      </c>
      <c r="NS10" s="10">
        <v>100010.546296496</v>
      </c>
      <c r="NT10" s="10">
        <v>1557.6593775895701</v>
      </c>
      <c r="NU10" s="10">
        <v>9619.4201816735404</v>
      </c>
      <c r="NV10" s="10">
        <v>195.17763565513201</v>
      </c>
      <c r="NW10" s="10">
        <v>70366.500118452503</v>
      </c>
      <c r="NX10" s="10">
        <v>7662.7575238073096</v>
      </c>
      <c r="NY10" s="10">
        <v>197.63130627316301</v>
      </c>
      <c r="NZ10" s="10">
        <v>4562.77330521574</v>
      </c>
      <c r="OA10" s="10">
        <v>1707.9718787147301</v>
      </c>
      <c r="OB10" s="10">
        <v>410.21615858494999</v>
      </c>
      <c r="OC10" s="13">
        <f t="shared" si="0"/>
        <v>31863001.458908971</v>
      </c>
      <c r="OD10" s="11">
        <f>W_DirectConsumption_Total!E10</f>
        <v>4972393.2672323557</v>
      </c>
      <c r="OE10" s="11">
        <f t="shared" si="1"/>
        <v>36835394.726141326</v>
      </c>
      <c r="OF10" s="3">
        <v>36835394.726141334</v>
      </c>
      <c r="OG10" s="11">
        <f t="shared" si="2"/>
        <v>0</v>
      </c>
    </row>
    <row r="11" spans="1:397">
      <c r="A11" s="9">
        <v>8</v>
      </c>
      <c r="B11" s="21" t="s">
        <v>790</v>
      </c>
      <c r="C11" s="10">
        <v>1.54757612488327</v>
      </c>
      <c r="D11" s="10">
        <v>0.137994858069517</v>
      </c>
      <c r="E11" s="10">
        <v>0.26983666493488401</v>
      </c>
      <c r="F11" s="10">
        <v>8.6747163795041701E-2</v>
      </c>
      <c r="G11" s="10">
        <v>1.9854955921291499</v>
      </c>
      <c r="H11" s="10">
        <v>0.52454700601078197</v>
      </c>
      <c r="I11" s="10">
        <v>0.26062253764715199</v>
      </c>
      <c r="J11" s="10">
        <v>9.1798877856818895E-2</v>
      </c>
      <c r="K11" s="10">
        <v>0.12689158808582901</v>
      </c>
      <c r="L11" s="10">
        <v>0.259215426279015</v>
      </c>
      <c r="M11" s="10">
        <v>9.1010990841804704E-4</v>
      </c>
      <c r="N11" s="10">
        <v>0.22841621377466201</v>
      </c>
      <c r="O11" s="10">
        <v>4.9422535549369599E-3</v>
      </c>
      <c r="P11" s="10">
        <v>0</v>
      </c>
      <c r="Q11" s="10">
        <v>27.085982275348101</v>
      </c>
      <c r="R11" s="10">
        <v>6.27024070013141</v>
      </c>
      <c r="S11" s="10">
        <v>0</v>
      </c>
      <c r="T11" s="10">
        <v>0</v>
      </c>
      <c r="U11" s="10">
        <v>435.79169601451599</v>
      </c>
      <c r="V11" s="10">
        <v>0</v>
      </c>
      <c r="W11" s="10">
        <v>95.041879036917095</v>
      </c>
      <c r="X11" s="10">
        <v>8.0642872930378098E-4</v>
      </c>
      <c r="Y11" s="10">
        <v>0</v>
      </c>
      <c r="Z11" s="10">
        <v>0</v>
      </c>
      <c r="AA11" s="10">
        <v>1.1207037550536201</v>
      </c>
      <c r="AB11" s="10">
        <v>4.7474405240991304</v>
      </c>
      <c r="AC11" s="10">
        <v>0.109389266043511</v>
      </c>
      <c r="AD11" s="10">
        <v>0</v>
      </c>
      <c r="AE11" s="10">
        <v>0</v>
      </c>
      <c r="AF11" s="10">
        <v>0</v>
      </c>
      <c r="AG11" s="10">
        <v>0</v>
      </c>
      <c r="AH11" s="10">
        <v>1502.7384655938099</v>
      </c>
      <c r="AI11" s="10">
        <v>0.90868815850116302</v>
      </c>
      <c r="AJ11" s="10">
        <v>1634.67897399561</v>
      </c>
      <c r="AK11" s="10">
        <v>166.955903520801</v>
      </c>
      <c r="AL11" s="10">
        <v>33.4513984226733</v>
      </c>
      <c r="AM11" s="10">
        <v>5.7399872468762796</v>
      </c>
      <c r="AN11" s="10">
        <v>2.0338896377599802</v>
      </c>
      <c r="AO11" s="10">
        <v>16.468446758472101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0.12252670240657899</v>
      </c>
      <c r="AZ11" s="10">
        <v>0</v>
      </c>
      <c r="BA11" s="10">
        <v>2.1394942897548401</v>
      </c>
      <c r="BB11" s="10">
        <v>4.37020842281673E-2</v>
      </c>
      <c r="BC11" s="10">
        <v>13.821793808371099</v>
      </c>
      <c r="BD11" s="10">
        <v>185.82672841348801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0.694407350619345</v>
      </c>
      <c r="BM11" s="10">
        <v>1.11413891100471</v>
      </c>
      <c r="BN11" s="10">
        <v>0</v>
      </c>
      <c r="BO11" s="10">
        <v>80.191729987727598</v>
      </c>
      <c r="BP11" s="10">
        <v>0</v>
      </c>
      <c r="BQ11" s="10">
        <v>0</v>
      </c>
      <c r="BR11" s="10">
        <v>25.140372385198798</v>
      </c>
      <c r="BS11" s="10">
        <v>0</v>
      </c>
      <c r="BT11" s="10">
        <v>0</v>
      </c>
      <c r="BU11" s="10">
        <v>44.449995753348503</v>
      </c>
      <c r="BV11" s="10">
        <v>0</v>
      </c>
      <c r="BW11" s="10">
        <v>0</v>
      </c>
      <c r="BX11" s="10">
        <v>0</v>
      </c>
      <c r="BY11" s="10">
        <v>71.029124389507501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0.269183389969816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470.39757005076802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0.22717203962529101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44.250473799357998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0.101077826711773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3.6999310573540403E-2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1.9840210017695599E-2</v>
      </c>
      <c r="LQ11" s="10">
        <v>0</v>
      </c>
      <c r="LR11" s="10">
        <v>0</v>
      </c>
      <c r="LS11" s="10">
        <v>0</v>
      </c>
      <c r="LT11" s="10">
        <v>6.2684228076074104</v>
      </c>
      <c r="LU11" s="10">
        <v>0.15493346871726599</v>
      </c>
      <c r="LV11" s="10">
        <v>2.87751250192035</v>
      </c>
      <c r="LW11" s="10">
        <v>1.2873082245433101</v>
      </c>
      <c r="LX11" s="10">
        <v>0</v>
      </c>
      <c r="LY11" s="10">
        <v>0</v>
      </c>
      <c r="LZ11" s="10">
        <v>212.11979158877699</v>
      </c>
      <c r="MA11" s="10">
        <v>0</v>
      </c>
      <c r="MB11" s="10">
        <v>28.2082454792479</v>
      </c>
      <c r="MC11" s="10">
        <v>0</v>
      </c>
      <c r="MD11" s="10">
        <v>112.01473938279599</v>
      </c>
      <c r="ME11" s="10">
        <v>0</v>
      </c>
      <c r="MF11" s="10">
        <v>1623.5042080711401</v>
      </c>
      <c r="MG11" s="10">
        <v>61.590919047560199</v>
      </c>
      <c r="MH11" s="10">
        <v>0</v>
      </c>
      <c r="MI11" s="10">
        <v>0.236287811795583</v>
      </c>
      <c r="MJ11" s="10">
        <v>0</v>
      </c>
      <c r="MK11" s="10">
        <v>0.47472051116064701</v>
      </c>
      <c r="ML11" s="10">
        <v>0</v>
      </c>
      <c r="MM11" s="10">
        <v>0</v>
      </c>
      <c r="MN11" s="10">
        <v>0</v>
      </c>
      <c r="MO11" s="10">
        <v>0.39003211034386998</v>
      </c>
      <c r="MP11" s="10">
        <v>3.39377745788856</v>
      </c>
      <c r="MQ11" s="10">
        <v>0.55140024176957902</v>
      </c>
      <c r="MR11" s="10">
        <v>6.12240631646966</v>
      </c>
      <c r="MS11" s="10">
        <v>9.9978405119419804</v>
      </c>
      <c r="MT11" s="10">
        <v>23.604963118000999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</v>
      </c>
      <c r="NE11" s="10">
        <v>0</v>
      </c>
      <c r="NF11" s="10">
        <v>0</v>
      </c>
      <c r="NG11" s="10">
        <v>0</v>
      </c>
      <c r="NH11" s="10">
        <v>16.926547666272199</v>
      </c>
      <c r="NI11" s="10">
        <v>105.774584495711</v>
      </c>
      <c r="NJ11" s="10">
        <v>14.995063658103801</v>
      </c>
      <c r="NK11" s="10">
        <v>0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0">
        <v>0</v>
      </c>
      <c r="NR11" s="10">
        <v>0</v>
      </c>
      <c r="NS11" s="10">
        <v>2.0445483566276201</v>
      </c>
      <c r="NT11" s="10">
        <v>0</v>
      </c>
      <c r="NU11" s="10">
        <v>1.4209880147809001E-2</v>
      </c>
      <c r="NV11" s="10">
        <v>0</v>
      </c>
      <c r="NW11" s="10">
        <v>2.2345916074440102</v>
      </c>
      <c r="NX11" s="10">
        <v>0</v>
      </c>
      <c r="NY11" s="10">
        <v>0</v>
      </c>
      <c r="NZ11" s="10">
        <v>0</v>
      </c>
      <c r="OA11" s="10">
        <v>0</v>
      </c>
      <c r="OB11" s="10">
        <v>0</v>
      </c>
      <c r="OC11" s="13">
        <f t="shared" si="0"/>
        <v>7113.3322707709358</v>
      </c>
      <c r="OD11" s="11">
        <f>W_DirectConsumption_Total!E11</f>
        <v>276.98205661855155</v>
      </c>
      <c r="OE11" s="11">
        <f t="shared" si="1"/>
        <v>7390.3143273894875</v>
      </c>
      <c r="OF11" s="3">
        <v>7390.3143273894784</v>
      </c>
      <c r="OG11" s="11">
        <f t="shared" si="2"/>
        <v>-9.0949470177292824E-12</v>
      </c>
    </row>
    <row r="12" spans="1:397">
      <c r="A12" s="9">
        <v>9</v>
      </c>
      <c r="B12" s="21" t="s">
        <v>791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5.4866756105194998</v>
      </c>
      <c r="AB12" s="10">
        <v>23.242240439107398</v>
      </c>
      <c r="AC12" s="10">
        <v>62.171452047105099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0.28943226860878801</v>
      </c>
      <c r="AJ12" s="10">
        <v>274567.01161464502</v>
      </c>
      <c r="AK12" s="10">
        <v>817.37290497077004</v>
      </c>
      <c r="AL12" s="10">
        <v>180.540251046008</v>
      </c>
      <c r="AM12" s="10">
        <v>28.4611660397915</v>
      </c>
      <c r="AN12" s="10">
        <v>421.11083604770801</v>
      </c>
      <c r="AO12" s="10">
        <v>851.63039244151105</v>
      </c>
      <c r="AP12" s="10">
        <v>0</v>
      </c>
      <c r="AQ12" s="10">
        <v>0</v>
      </c>
      <c r="AR12" s="10">
        <v>3388.70420959286</v>
      </c>
      <c r="AS12" s="10">
        <v>2526.8040040966498</v>
      </c>
      <c r="AT12" s="10">
        <v>26.904631759496201</v>
      </c>
      <c r="AU12" s="10">
        <v>1.5787214651388399E-2</v>
      </c>
      <c r="AV12" s="10">
        <v>0</v>
      </c>
      <c r="AW12" s="10">
        <v>0</v>
      </c>
      <c r="AX12" s="10">
        <v>0</v>
      </c>
      <c r="AY12" s="10">
        <v>3533.6547419896301</v>
      </c>
      <c r="AZ12" s="10">
        <v>976.33009896900501</v>
      </c>
      <c r="BA12" s="10">
        <v>24575.707850877199</v>
      </c>
      <c r="BB12" s="10">
        <v>6755.4498018802196</v>
      </c>
      <c r="BC12" s="10">
        <v>120206.249754007</v>
      </c>
      <c r="BD12" s="10">
        <v>10246.125330192101</v>
      </c>
      <c r="BE12" s="10">
        <v>0</v>
      </c>
      <c r="BF12" s="10">
        <v>0</v>
      </c>
      <c r="BG12" s="10">
        <v>0</v>
      </c>
      <c r="BH12" s="10">
        <v>7.6673239156909796</v>
      </c>
      <c r="BI12" s="10">
        <v>0</v>
      </c>
      <c r="BJ12" s="10">
        <v>0.22628341000323399</v>
      </c>
      <c r="BK12" s="10">
        <v>0</v>
      </c>
      <c r="BL12" s="10">
        <v>1182.16501172379</v>
      </c>
      <c r="BM12" s="10">
        <v>24.195372135617902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70.880626041778399</v>
      </c>
      <c r="BY12" s="10">
        <v>4113.2741592926604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6.4890151607369703E-2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1613.4399980154101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6661.6799234924201</v>
      </c>
      <c r="DT12" s="10">
        <v>0</v>
      </c>
      <c r="DU12" s="10">
        <v>3786.8936021700501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11337.603393380299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157.446453472054</v>
      </c>
      <c r="IW12" s="10">
        <v>0</v>
      </c>
      <c r="IX12" s="10">
        <v>0</v>
      </c>
      <c r="IY12" s="10">
        <v>655.50842533210596</v>
      </c>
      <c r="IZ12" s="10">
        <v>0</v>
      </c>
      <c r="JA12" s="10">
        <v>0</v>
      </c>
      <c r="JB12" s="10">
        <v>4642.2110090345705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380.57613650969603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740.60219193587704</v>
      </c>
      <c r="LQ12" s="10">
        <v>2.0733875242156801</v>
      </c>
      <c r="LR12" s="10">
        <v>0</v>
      </c>
      <c r="LS12" s="10">
        <v>0</v>
      </c>
      <c r="LT12" s="10">
        <v>10377.289528835699</v>
      </c>
      <c r="LU12" s="10">
        <v>106.098976440263</v>
      </c>
      <c r="LV12" s="10">
        <v>128.57415886648201</v>
      </c>
      <c r="LW12" s="10">
        <v>111.54083012776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12354.1309318727</v>
      </c>
      <c r="MH12" s="10">
        <v>0</v>
      </c>
      <c r="MI12" s="10">
        <v>48.686066029156102</v>
      </c>
      <c r="MJ12" s="10">
        <v>0</v>
      </c>
      <c r="MK12" s="10">
        <v>101.199472915274</v>
      </c>
      <c r="ML12" s="10">
        <v>0</v>
      </c>
      <c r="MM12" s="10">
        <v>0</v>
      </c>
      <c r="MN12" s="10">
        <v>0</v>
      </c>
      <c r="MO12" s="10">
        <v>246.288962085664</v>
      </c>
      <c r="MP12" s="10">
        <v>1657.93912284412</v>
      </c>
      <c r="MQ12" s="10">
        <v>231.4560829083</v>
      </c>
      <c r="MR12" s="10">
        <v>3719.7346766588898</v>
      </c>
      <c r="MS12" s="10">
        <v>3332.22681274057</v>
      </c>
      <c r="MT12" s="10">
        <v>6904.5806323176703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0</v>
      </c>
      <c r="NE12" s="10">
        <v>0</v>
      </c>
      <c r="NF12" s="10">
        <v>0</v>
      </c>
      <c r="NG12" s="10">
        <v>0</v>
      </c>
      <c r="NH12" s="10">
        <v>30654.985928133101</v>
      </c>
      <c r="NI12" s="10">
        <v>575236.60658037197</v>
      </c>
      <c r="NJ12" s="10">
        <v>90600.204574335206</v>
      </c>
      <c r="NK12" s="10">
        <v>0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0">
        <v>0</v>
      </c>
      <c r="NR12" s="10">
        <v>0</v>
      </c>
      <c r="NS12" s="10">
        <v>131.321469953372</v>
      </c>
      <c r="NT12" s="10">
        <v>0</v>
      </c>
      <c r="NU12" s="10">
        <v>0.80931562482103303</v>
      </c>
      <c r="NV12" s="10">
        <v>0</v>
      </c>
      <c r="NW12" s="10">
        <v>5822.2050301330501</v>
      </c>
      <c r="NX12" s="10">
        <v>0</v>
      </c>
      <c r="NY12" s="10">
        <v>0</v>
      </c>
      <c r="NZ12" s="10">
        <v>0</v>
      </c>
      <c r="OA12" s="10">
        <v>0</v>
      </c>
      <c r="OB12" s="10">
        <v>0</v>
      </c>
      <c r="OC12" s="13">
        <f t="shared" si="0"/>
        <v>1226335.6505168667</v>
      </c>
      <c r="OD12" s="11">
        <f>W_DirectConsumption_Total!E12</f>
        <v>825389.98498149239</v>
      </c>
      <c r="OE12" s="11">
        <f t="shared" si="1"/>
        <v>2051725.6354983591</v>
      </c>
      <c r="OF12" s="3">
        <v>2051725.6354983586</v>
      </c>
      <c r="OG12" s="11">
        <f t="shared" si="2"/>
        <v>0</v>
      </c>
    </row>
    <row r="13" spans="1:397">
      <c r="A13" s="9">
        <v>10</v>
      </c>
      <c r="B13" s="21" t="s">
        <v>792</v>
      </c>
      <c r="C13" s="10">
        <v>8.6889690333217899</v>
      </c>
      <c r="D13" s="10">
        <v>1.6344476450169201E-2</v>
      </c>
      <c r="E13" s="10">
        <v>1.6262754067918399</v>
      </c>
      <c r="F13" s="10">
        <v>4.9033429350507703E-2</v>
      </c>
      <c r="G13" s="10">
        <v>15.266885364829699</v>
      </c>
      <c r="H13" s="10">
        <v>4.2362023601785204</v>
      </c>
      <c r="I13" s="10">
        <v>0.44538698326711201</v>
      </c>
      <c r="J13" s="10">
        <v>0.32688952900338503</v>
      </c>
      <c r="K13" s="10">
        <v>0.90711844298439204</v>
      </c>
      <c r="L13" s="10">
        <v>0.49850653173016202</v>
      </c>
      <c r="M13" s="10">
        <v>8.1722382250846194E-3</v>
      </c>
      <c r="N13" s="10">
        <v>1.3840912196239901</v>
      </c>
      <c r="O13" s="10">
        <v>4.4947310237965402E-2</v>
      </c>
      <c r="P13" s="10">
        <v>156.19542938602001</v>
      </c>
      <c r="Q13" s="10">
        <v>10.4473027761365</v>
      </c>
      <c r="R13" s="10">
        <v>155.598491265501</v>
      </c>
      <c r="S13" s="10">
        <v>0</v>
      </c>
      <c r="T13" s="10">
        <v>0</v>
      </c>
      <c r="U13" s="10">
        <v>2655.14832297869</v>
      </c>
      <c r="V13" s="10">
        <v>0</v>
      </c>
      <c r="W13" s="10">
        <v>636.34158329088496</v>
      </c>
      <c r="X13" s="10">
        <v>3.67750720128808E-2</v>
      </c>
      <c r="Y13" s="10">
        <v>0</v>
      </c>
      <c r="Z13" s="10">
        <v>3.0711018342260998</v>
      </c>
      <c r="AA13" s="10">
        <v>0</v>
      </c>
      <c r="AB13" s="10">
        <v>1.2462614406588699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3050.1625683992602</v>
      </c>
      <c r="AI13" s="10">
        <v>45157.920400371499</v>
      </c>
      <c r="AJ13" s="10">
        <v>10258.4261642068</v>
      </c>
      <c r="AK13" s="10">
        <v>0</v>
      </c>
      <c r="AL13" s="10">
        <v>4.7521885249146604E-3</v>
      </c>
      <c r="AM13" s="10">
        <v>0</v>
      </c>
      <c r="AN13" s="10">
        <v>621.39946836218496</v>
      </c>
      <c r="AO13" s="10">
        <v>6.9677315889627804</v>
      </c>
      <c r="AP13" s="10">
        <v>0</v>
      </c>
      <c r="AQ13" s="10">
        <v>0</v>
      </c>
      <c r="AR13" s="10">
        <v>153.426342623446</v>
      </c>
      <c r="AS13" s="10">
        <v>12601.325654341301</v>
      </c>
      <c r="AT13" s="10">
        <v>26808.137605853699</v>
      </c>
      <c r="AU13" s="10">
        <v>8.5120213893502605E-2</v>
      </c>
      <c r="AV13" s="10">
        <v>0</v>
      </c>
      <c r="AW13" s="10">
        <v>0.60560702514381204</v>
      </c>
      <c r="AX13" s="10">
        <v>0</v>
      </c>
      <c r="AY13" s="10">
        <v>4513.64248045563</v>
      </c>
      <c r="AZ13" s="10">
        <v>413.11370263622399</v>
      </c>
      <c r="BA13" s="10">
        <v>2070.0337805168301</v>
      </c>
      <c r="BB13" s="10">
        <v>770.781699004963</v>
      </c>
      <c r="BC13" s="10">
        <v>5082.78117012641</v>
      </c>
      <c r="BD13" s="10">
        <v>4591.4881892049798</v>
      </c>
      <c r="BE13" s="10">
        <v>0.58986540065503201</v>
      </c>
      <c r="BF13" s="10">
        <v>5.2820575454426404</v>
      </c>
      <c r="BG13" s="10">
        <v>1.1348820221061799</v>
      </c>
      <c r="BH13" s="10">
        <v>16.539962698923102</v>
      </c>
      <c r="BI13" s="10">
        <v>0.50804229106729404</v>
      </c>
      <c r="BJ13" s="10">
        <v>31224.671815207701</v>
      </c>
      <c r="BK13" s="10">
        <v>0</v>
      </c>
      <c r="BL13" s="10">
        <v>4946.7149992715504</v>
      </c>
      <c r="BM13" s="10">
        <v>3.6125253744171499</v>
      </c>
      <c r="BN13" s="10">
        <v>0</v>
      </c>
      <c r="BO13" s="10">
        <v>488.58420052726899</v>
      </c>
      <c r="BP13" s="10">
        <v>0</v>
      </c>
      <c r="BQ13" s="10">
        <v>0</v>
      </c>
      <c r="BR13" s="10">
        <v>153.17276163838801</v>
      </c>
      <c r="BS13" s="10">
        <v>0</v>
      </c>
      <c r="BT13" s="10">
        <v>0</v>
      </c>
      <c r="BU13" s="10">
        <v>270.82051530642798</v>
      </c>
      <c r="BV13" s="10">
        <v>0</v>
      </c>
      <c r="BW13" s="10">
        <v>0</v>
      </c>
      <c r="BX13" s="10">
        <v>0</v>
      </c>
      <c r="BY13" s="10">
        <v>432.759188002435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517.22319116446295</v>
      </c>
      <c r="CL13" s="10">
        <v>67.868618997693005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1.0010991825728699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3312.85946015729</v>
      </c>
      <c r="DN13" s="10">
        <v>0</v>
      </c>
      <c r="DO13" s="10">
        <v>0</v>
      </c>
      <c r="DP13" s="10">
        <v>186.85026277669101</v>
      </c>
      <c r="DQ13" s="10">
        <v>0</v>
      </c>
      <c r="DR13" s="10">
        <v>0</v>
      </c>
      <c r="DS13" s="10">
        <v>154.86231018176801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2865.99155210141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1.3840912196239901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298.80916493769502</v>
      </c>
      <c r="IW13" s="10">
        <v>0</v>
      </c>
      <c r="IX13" s="10">
        <v>0</v>
      </c>
      <c r="IY13" s="10">
        <v>9.8164087328334002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71.947968113006198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92.724442464833004</v>
      </c>
      <c r="LQ13" s="10">
        <v>6.1276537241583604</v>
      </c>
      <c r="LR13" s="10">
        <v>0</v>
      </c>
      <c r="LS13" s="10">
        <v>0</v>
      </c>
      <c r="LT13" s="10">
        <v>9974.2219830481008</v>
      </c>
      <c r="LU13" s="10">
        <v>99.606377230359797</v>
      </c>
      <c r="LV13" s="10">
        <v>17.531822115237201</v>
      </c>
      <c r="LW13" s="10">
        <v>7.84318357786929</v>
      </c>
      <c r="LX13" s="10">
        <v>0</v>
      </c>
      <c r="LY13" s="10">
        <v>0</v>
      </c>
      <c r="LZ13" s="10">
        <v>1290.4343804294399</v>
      </c>
      <c r="MA13" s="10">
        <v>0</v>
      </c>
      <c r="MB13" s="10">
        <v>171.627311233375</v>
      </c>
      <c r="MC13" s="10">
        <v>0</v>
      </c>
      <c r="MD13" s="10">
        <v>681.89560753475303</v>
      </c>
      <c r="ME13" s="10">
        <v>0</v>
      </c>
      <c r="MF13" s="10">
        <v>9891.1772191729196</v>
      </c>
      <c r="MG13" s="10">
        <v>2398.0299911441598</v>
      </c>
      <c r="MH13" s="10">
        <v>0</v>
      </c>
      <c r="MI13" s="10">
        <v>9.81947217424473</v>
      </c>
      <c r="MJ13" s="10">
        <v>0</v>
      </c>
      <c r="MK13" s="10">
        <v>22.4632687481114</v>
      </c>
      <c r="ML13" s="10">
        <v>0</v>
      </c>
      <c r="MM13" s="10">
        <v>0</v>
      </c>
      <c r="MN13" s="10">
        <v>0</v>
      </c>
      <c r="MO13" s="10">
        <v>59.694165388214103</v>
      </c>
      <c r="MP13" s="10">
        <v>545.78043770881504</v>
      </c>
      <c r="MQ13" s="10">
        <v>75.390869114441401</v>
      </c>
      <c r="MR13" s="10">
        <v>1055.5447729231701</v>
      </c>
      <c r="MS13" s="10">
        <v>1069.8974155671499</v>
      </c>
      <c r="MT13" s="10">
        <v>2154.1107695591299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0</v>
      </c>
      <c r="NH13" s="10">
        <v>1367.34908450424</v>
      </c>
      <c r="NI13" s="10">
        <v>27101.501261788198</v>
      </c>
      <c r="NJ13" s="10">
        <v>5420.7473958764704</v>
      </c>
      <c r="NK13" s="10">
        <v>0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0">
        <v>0</v>
      </c>
      <c r="NR13" s="10">
        <v>0</v>
      </c>
      <c r="NS13" s="10">
        <v>12.4568209766159</v>
      </c>
      <c r="NT13" s="10">
        <v>0</v>
      </c>
      <c r="NU13" s="10">
        <v>0</v>
      </c>
      <c r="NV13" s="10">
        <v>0</v>
      </c>
      <c r="NW13" s="10">
        <v>265.77378561224901</v>
      </c>
      <c r="NX13" s="10">
        <v>0</v>
      </c>
      <c r="NY13" s="10">
        <v>0</v>
      </c>
      <c r="NZ13" s="10">
        <v>0</v>
      </c>
      <c r="OA13" s="10">
        <v>0</v>
      </c>
      <c r="OB13" s="10">
        <v>0</v>
      </c>
      <c r="OC13" s="13">
        <f t="shared" si="0"/>
        <v>228576.64096195763</v>
      </c>
      <c r="OD13" s="11">
        <f>W_DirectConsumption_Total!E13</f>
        <v>229812.76091050697</v>
      </c>
      <c r="OE13" s="11">
        <f t="shared" si="1"/>
        <v>458389.40187246457</v>
      </c>
      <c r="OF13" s="3">
        <v>458389.40187246451</v>
      </c>
      <c r="OG13" s="11">
        <f t="shared" si="2"/>
        <v>0</v>
      </c>
    </row>
    <row r="14" spans="1:397">
      <c r="A14" s="9">
        <v>11</v>
      </c>
      <c r="B14" s="21" t="s">
        <v>793</v>
      </c>
      <c r="C14" s="10">
        <v>9.2973322674650805E-2</v>
      </c>
      <c r="D14" s="10">
        <v>4.7593238604311097E-5</v>
      </c>
      <c r="E14" s="10">
        <v>9.1357136171493799E-5</v>
      </c>
      <c r="F14" s="10">
        <v>8.3151405377646995E-5</v>
      </c>
      <c r="G14" s="10">
        <v>0.12355517700742299</v>
      </c>
      <c r="H14" s="10">
        <v>4.6319082079557698E-2</v>
      </c>
      <c r="I14" s="10">
        <v>6.6739943789953496E-5</v>
      </c>
      <c r="J14" s="10">
        <v>2.7352435979489202E-6</v>
      </c>
      <c r="K14" s="10">
        <v>7.2939829278637703E-7</v>
      </c>
      <c r="L14" s="10">
        <v>1.18527222577786E-5</v>
      </c>
      <c r="M14" s="10">
        <v>7.2939829278637703E-7</v>
      </c>
      <c r="N14" s="10">
        <v>4.5500150146331797E-2</v>
      </c>
      <c r="O14" s="10">
        <v>1.20350718309752E-5</v>
      </c>
      <c r="P14" s="10">
        <v>1594.8977636612201</v>
      </c>
      <c r="Q14" s="10">
        <v>2095.6078715085901</v>
      </c>
      <c r="R14" s="10">
        <v>2133.3520918249101</v>
      </c>
      <c r="S14" s="10">
        <v>2143.0478146137798</v>
      </c>
      <c r="T14" s="10">
        <v>1478.86097292307</v>
      </c>
      <c r="U14" s="10">
        <v>199.34394500510999</v>
      </c>
      <c r="V14" s="10">
        <v>39.769039507147198</v>
      </c>
      <c r="W14" s="10">
        <v>112.90667722669301</v>
      </c>
      <c r="X14" s="10">
        <v>8.0233812206501496E-6</v>
      </c>
      <c r="Y14" s="10">
        <v>4.6790900482246098E-4</v>
      </c>
      <c r="Z14" s="10">
        <v>64.089319866836306</v>
      </c>
      <c r="AA14" s="10">
        <v>22950.759467158299</v>
      </c>
      <c r="AB14" s="10">
        <v>78543.278680977804</v>
      </c>
      <c r="AC14" s="10">
        <v>9849.0283380992805</v>
      </c>
      <c r="AD14" s="10">
        <v>3.6068745578286398E-4</v>
      </c>
      <c r="AE14" s="10">
        <v>1.9292584844199701E-4</v>
      </c>
      <c r="AF14" s="10">
        <v>9.1648895488608299E-4</v>
      </c>
      <c r="AG14" s="10">
        <v>4.2341570896249202E-4</v>
      </c>
      <c r="AH14" s="10">
        <v>106.215871022775</v>
      </c>
      <c r="AI14" s="10">
        <v>92.047793699237999</v>
      </c>
      <c r="AJ14" s="10">
        <v>3478.1856326714301</v>
      </c>
      <c r="AK14" s="10">
        <v>1966909.63461494</v>
      </c>
      <c r="AL14" s="10">
        <v>459961.60785532399</v>
      </c>
      <c r="AM14" s="10">
        <v>70162.622776429402</v>
      </c>
      <c r="AN14" s="10">
        <v>67568.273944240995</v>
      </c>
      <c r="AO14" s="10">
        <v>236134.54351636901</v>
      </c>
      <c r="AP14" s="10">
        <v>8.3370224865482907E-3</v>
      </c>
      <c r="AQ14" s="10">
        <v>1.15791978979837E-3</v>
      </c>
      <c r="AR14" s="10">
        <v>1338.4604375142101</v>
      </c>
      <c r="AS14" s="10">
        <v>1689.91859326963</v>
      </c>
      <c r="AT14" s="10">
        <v>1306.1669401844599</v>
      </c>
      <c r="AU14" s="10">
        <v>1.5583241694623899</v>
      </c>
      <c r="AV14" s="10">
        <v>2.0605501771215202E-5</v>
      </c>
      <c r="AW14" s="10">
        <v>7.1863966796777796E-4</v>
      </c>
      <c r="AX14" s="10">
        <v>3.2895863004665598E-4</v>
      </c>
      <c r="AY14" s="10">
        <v>3484.3538784186799</v>
      </c>
      <c r="AZ14" s="10">
        <v>2119.5289956021102</v>
      </c>
      <c r="BA14" s="10">
        <v>21519.092958430199</v>
      </c>
      <c r="BB14" s="10">
        <v>1456.62733792892</v>
      </c>
      <c r="BC14" s="10">
        <v>58319.321633283304</v>
      </c>
      <c r="BD14" s="10">
        <v>604.35624142787697</v>
      </c>
      <c r="BE14" s="10">
        <v>3.88769290055139E-4</v>
      </c>
      <c r="BF14" s="10">
        <v>9.8322889867603707E-4</v>
      </c>
      <c r="BG14" s="10">
        <v>4.4456825945329701E-4</v>
      </c>
      <c r="BH14" s="10">
        <v>1.76879086000697E-4</v>
      </c>
      <c r="BI14" s="10">
        <v>2.8439239435740899E-3</v>
      </c>
      <c r="BJ14" s="10">
        <v>1.6885570478004599E-4</v>
      </c>
      <c r="BK14" s="10">
        <v>4.7410889031114502E-5</v>
      </c>
      <c r="BL14" s="10">
        <v>13805.592960911399</v>
      </c>
      <c r="BM14" s="10">
        <v>1041.24833943361</v>
      </c>
      <c r="BN14" s="10">
        <v>5.6364253075067297E-3</v>
      </c>
      <c r="BO14" s="10">
        <v>16.0202247473371</v>
      </c>
      <c r="BP14" s="10">
        <v>4.0481605249643902E-5</v>
      </c>
      <c r="BQ14" s="10">
        <v>5.2699026653815797E-5</v>
      </c>
      <c r="BR14" s="10">
        <v>5.0224259843102699</v>
      </c>
      <c r="BS14" s="10">
        <v>3.6834613785712102E-5</v>
      </c>
      <c r="BT14" s="10">
        <v>2.48814638523089E-2</v>
      </c>
      <c r="BU14" s="10">
        <v>8.8801000755266504</v>
      </c>
      <c r="BV14" s="10">
        <v>7.7790327925667099E-4</v>
      </c>
      <c r="BW14" s="10">
        <v>4.5222694152755399E-5</v>
      </c>
      <c r="BX14" s="10">
        <v>7.3122178851834298E-5</v>
      </c>
      <c r="BY14" s="10">
        <v>14.189844961733501</v>
      </c>
      <c r="BZ14" s="10">
        <v>1.02845159282879E-4</v>
      </c>
      <c r="CA14" s="10">
        <v>1.38950374775805E-4</v>
      </c>
      <c r="CB14" s="10">
        <v>6.37858807041687E-4</v>
      </c>
      <c r="CC14" s="10">
        <v>2.0129569385172099E-3</v>
      </c>
      <c r="CD14" s="10">
        <v>2.18819487835913E-6</v>
      </c>
      <c r="CE14" s="10">
        <v>5.1987863318349098E-4</v>
      </c>
      <c r="CF14" s="10">
        <v>3.1382361547133901E-4</v>
      </c>
      <c r="CG14" s="10">
        <v>5.6163668544551097E-5</v>
      </c>
      <c r="CH14" s="10">
        <v>1.19986019163359E-4</v>
      </c>
      <c r="CI14" s="10">
        <v>9.9745216538537102E-5</v>
      </c>
      <c r="CJ14" s="10">
        <v>1.3293283886031701E-4</v>
      </c>
      <c r="CK14" s="10">
        <v>6.5427026862938098E-4</v>
      </c>
      <c r="CL14" s="10">
        <v>2.85559431625867E-4</v>
      </c>
      <c r="CM14" s="10">
        <v>1.03756907148862E-4</v>
      </c>
      <c r="CN14" s="10">
        <v>1.8927885697806501E-4</v>
      </c>
      <c r="CO14" s="10">
        <v>3.2877628047346002E-4</v>
      </c>
      <c r="CP14" s="10">
        <v>3.8694579432317302E-4</v>
      </c>
      <c r="CQ14" s="10">
        <v>1.42597366239737E-4</v>
      </c>
      <c r="CR14" s="10">
        <v>5.3647244434438103E-4</v>
      </c>
      <c r="CS14" s="10">
        <v>1.7988785395844E-3</v>
      </c>
      <c r="CT14" s="10">
        <v>10.355339541285799</v>
      </c>
      <c r="CU14" s="10">
        <v>7.1663382266261595E-5</v>
      </c>
      <c r="CV14" s="10">
        <v>6.4004700192004602E-5</v>
      </c>
      <c r="CW14" s="10">
        <v>3.6214625236843598E-4</v>
      </c>
      <c r="CX14" s="10">
        <v>3.4646418907352902E-6</v>
      </c>
      <c r="CY14" s="10">
        <v>1.6885570478004599E-4</v>
      </c>
      <c r="CZ14" s="10">
        <v>4.4493295859969E-5</v>
      </c>
      <c r="DA14" s="10">
        <v>1.1123323964992301E-5</v>
      </c>
      <c r="DB14" s="10">
        <v>0.38240754302130903</v>
      </c>
      <c r="DC14" s="10">
        <v>9.3180631903459706E-5</v>
      </c>
      <c r="DD14" s="10">
        <v>2.8081834272275501E-5</v>
      </c>
      <c r="DE14" s="10">
        <v>7.3304528425030907E-5</v>
      </c>
      <c r="DF14" s="10">
        <v>9.1174786598297197E-6</v>
      </c>
      <c r="DG14" s="10">
        <v>12.809580658072999</v>
      </c>
      <c r="DH14" s="10">
        <v>3.7856041495805299</v>
      </c>
      <c r="DI14" s="10">
        <v>1.81984874050201E-4</v>
      </c>
      <c r="DJ14" s="10">
        <v>9.5186477208622302E-5</v>
      </c>
      <c r="DK14" s="10">
        <v>8.3698454097236807E-5</v>
      </c>
      <c r="DL14" s="10">
        <v>5.5634854782280895E-4</v>
      </c>
      <c r="DM14" s="10">
        <v>3612.32226661715</v>
      </c>
      <c r="DN14" s="10">
        <v>1007.57287700044</v>
      </c>
      <c r="DO14" s="10">
        <v>1.41483650108598</v>
      </c>
      <c r="DP14" s="10">
        <v>58.656284761827401</v>
      </c>
      <c r="DQ14" s="10">
        <v>154.49795908103999</v>
      </c>
      <c r="DR14" s="10">
        <v>1.2908526286586901E-3</v>
      </c>
      <c r="DS14" s="10">
        <v>30.4752807644748</v>
      </c>
      <c r="DT14" s="10">
        <v>1.22174214041718E-5</v>
      </c>
      <c r="DU14" s="10">
        <v>31.718263376374001</v>
      </c>
      <c r="DV14" s="10">
        <v>1.33897180814801</v>
      </c>
      <c r="DW14" s="10">
        <v>9.4821778062229092E-6</v>
      </c>
      <c r="DX14" s="10">
        <v>4.0098671145931099E-4</v>
      </c>
      <c r="DY14" s="10">
        <v>2.7270378671550698E-3</v>
      </c>
      <c r="DZ14" s="10">
        <v>1.06127451600418E-3</v>
      </c>
      <c r="EA14" s="10">
        <v>1.7996079378771899E-3</v>
      </c>
      <c r="EB14" s="10">
        <v>7.2028081412654798E-5</v>
      </c>
      <c r="EC14" s="10">
        <v>94.1068604725846</v>
      </c>
      <c r="ED14" s="10">
        <v>8.1583199048156302E-4</v>
      </c>
      <c r="EE14" s="10">
        <v>0.17254918810936301</v>
      </c>
      <c r="EF14" s="10">
        <v>1.8927885697806501E-4</v>
      </c>
      <c r="EG14" s="10">
        <v>4.33627285061501E-4</v>
      </c>
      <c r="EH14" s="10">
        <v>2.8594236572958001E-3</v>
      </c>
      <c r="EI14" s="10">
        <v>1.03155153557313E-3</v>
      </c>
      <c r="EJ14" s="10">
        <v>9.6431036552340998</v>
      </c>
      <c r="EK14" s="10">
        <v>3.2786453260747698E-4</v>
      </c>
      <c r="EL14" s="10">
        <v>5.6984241623935698E-4</v>
      </c>
      <c r="EM14" s="10">
        <v>1.1136088435116001E-3</v>
      </c>
      <c r="EN14" s="10">
        <v>3.8951771757939103E-2</v>
      </c>
      <c r="EO14" s="10">
        <v>10.5346098270276</v>
      </c>
      <c r="EP14" s="10">
        <v>2.0372094317523499E-3</v>
      </c>
      <c r="EQ14" s="10">
        <v>2.0970200917608299E-4</v>
      </c>
      <c r="ER14" s="10">
        <v>1.8050784250730899E-3</v>
      </c>
      <c r="ES14" s="10">
        <v>1.7620439257986899E-3</v>
      </c>
      <c r="ET14" s="10">
        <v>0</v>
      </c>
      <c r="EU14" s="10">
        <v>1.4553319436820199E-3</v>
      </c>
      <c r="EV14" s="10">
        <v>7.7589743395150895E-4</v>
      </c>
      <c r="EW14" s="10">
        <v>1.25948850206888E-3</v>
      </c>
      <c r="EX14" s="10">
        <v>9.4694133360991397E-4</v>
      </c>
      <c r="EY14" s="10">
        <v>9.2068299506960498E-4</v>
      </c>
      <c r="EZ14" s="10">
        <v>4.4019186969657901E-4</v>
      </c>
      <c r="FA14" s="10">
        <v>2.9606276704199101E-3</v>
      </c>
      <c r="FB14" s="10">
        <v>1.52498948064312E-3</v>
      </c>
      <c r="FC14" s="10">
        <v>1.24307704048118E-3</v>
      </c>
      <c r="FD14" s="10">
        <v>5.9464195819409398E-4</v>
      </c>
      <c r="FE14" s="10">
        <v>1.6192642099857599E-4</v>
      </c>
      <c r="FF14" s="10">
        <v>5.1860218617111396E-4</v>
      </c>
      <c r="FG14" s="10">
        <v>9.1375371128813397E-4</v>
      </c>
      <c r="FH14" s="10">
        <v>0</v>
      </c>
      <c r="FI14" s="10">
        <v>3.0348439467109199E-3</v>
      </c>
      <c r="FJ14" s="10">
        <v>4.4675645433165601E-5</v>
      </c>
      <c r="FK14" s="10">
        <v>3.35340865108537E-4</v>
      </c>
      <c r="FL14" s="10">
        <v>4.0226315847168698E-4</v>
      </c>
      <c r="FM14" s="10">
        <v>2.5547175204842902E-4</v>
      </c>
      <c r="FN14" s="10">
        <v>1.22830672505226E-3</v>
      </c>
      <c r="FO14" s="10">
        <v>4.2615095256044098E-4</v>
      </c>
      <c r="FP14" s="10">
        <v>6.2655313350349804E-4</v>
      </c>
      <c r="FQ14" s="10">
        <v>1.11251474607242E-3</v>
      </c>
      <c r="FR14" s="10">
        <v>1.0289986415483799E-3</v>
      </c>
      <c r="FS14" s="10">
        <v>1.102850218693E-3</v>
      </c>
      <c r="FT14" s="10">
        <v>7.1389857906466701E-4</v>
      </c>
      <c r="FU14" s="10">
        <v>1.74709126079657E-3</v>
      </c>
      <c r="FV14" s="10">
        <v>1.7075214034129101E-3</v>
      </c>
      <c r="FW14" s="10">
        <v>4.2779209871921003E-4</v>
      </c>
      <c r="FX14" s="10">
        <v>8.0616746310214398E-4</v>
      </c>
      <c r="FY14" s="10">
        <v>1.10157377168063E-3</v>
      </c>
      <c r="FZ14" s="10">
        <v>2.9651864097498199E-3</v>
      </c>
      <c r="GA14" s="10">
        <v>2.0995729857855899E-3</v>
      </c>
      <c r="GB14" s="10">
        <v>1.9974572247954902E-3</v>
      </c>
      <c r="GC14" s="10">
        <v>1.22465973358833E-3</v>
      </c>
      <c r="GD14" s="10">
        <v>3.2055231472229301E-3</v>
      </c>
      <c r="GE14" s="10">
        <v>1.2405241464564299E-3</v>
      </c>
      <c r="GF14" s="10">
        <v>3.7142784564414299E-3</v>
      </c>
      <c r="GG14" s="10">
        <v>5.9828894965802603E-4</v>
      </c>
      <c r="GH14" s="10">
        <v>1.3842156101353501E-3</v>
      </c>
      <c r="GI14" s="10">
        <v>9.1010671982420202E-4</v>
      </c>
      <c r="GJ14" s="10">
        <v>5.7750109831361399E-4</v>
      </c>
      <c r="GK14" s="10">
        <v>1.87035957227747E-3</v>
      </c>
      <c r="GL14" s="10">
        <v>1.46463177191505E-3</v>
      </c>
      <c r="GM14" s="10">
        <v>5.1933158446390104E-4</v>
      </c>
      <c r="GN14" s="10">
        <v>2.0645618677318399E-3</v>
      </c>
      <c r="GO14" s="10">
        <v>1.25766500633691E-3</v>
      </c>
      <c r="GP14" s="10">
        <v>4.4639175518526299E-4</v>
      </c>
      <c r="GQ14" s="10">
        <v>9.3089457116861396E-4</v>
      </c>
      <c r="GR14" s="10">
        <v>5.8570682910746104E-4</v>
      </c>
      <c r="GS14" s="10">
        <v>2.17725390396734E-4</v>
      </c>
      <c r="GT14" s="10">
        <v>3.5430522072098301E-4</v>
      </c>
      <c r="GU14" s="10">
        <v>1.0249869509380599E-3</v>
      </c>
      <c r="GV14" s="10">
        <v>6.4168814807881599E-4</v>
      </c>
      <c r="GW14" s="10">
        <v>4.6426201335852903E-4</v>
      </c>
      <c r="GX14" s="10">
        <v>3.1418831461773201E-4</v>
      </c>
      <c r="GY14" s="10">
        <v>1.3019759526236799E-4</v>
      </c>
      <c r="GZ14" s="10">
        <v>2.9048287010217499E-4</v>
      </c>
      <c r="HA14" s="10">
        <v>2.3486625027721399E-4</v>
      </c>
      <c r="HB14" s="10">
        <v>4.6845605354205102E-4</v>
      </c>
      <c r="HC14" s="10">
        <v>7.1481032693065E-5</v>
      </c>
      <c r="HD14" s="10">
        <v>5.06931813486532E-5</v>
      </c>
      <c r="HE14" s="10">
        <v>8.3333754950843604E-5</v>
      </c>
      <c r="HF14" s="10">
        <v>5.39390037515526E-4</v>
      </c>
      <c r="HG14" s="10">
        <v>6.6904058405830495E-4</v>
      </c>
      <c r="HH14" s="10">
        <v>6.3092952326021602E-5</v>
      </c>
      <c r="HI14" s="10">
        <v>1.6374991673054199E-4</v>
      </c>
      <c r="HJ14" s="10">
        <v>9.4092379769442706E-5</v>
      </c>
      <c r="HK14" s="10">
        <v>2.0804262805999398E-3</v>
      </c>
      <c r="HL14" s="10">
        <v>4.7410889031114501E-4</v>
      </c>
      <c r="HM14" s="10">
        <v>3.7126373102826601E-4</v>
      </c>
      <c r="HN14" s="10">
        <v>1.04121606295255E-4</v>
      </c>
      <c r="HO14" s="10">
        <v>2.28484015215333E-4</v>
      </c>
      <c r="HP14" s="10">
        <v>9.0263038732314203E-5</v>
      </c>
      <c r="HQ14" s="10">
        <v>6.5044092759225199E-4</v>
      </c>
      <c r="HR14" s="10">
        <v>1.4345440923376101E-3</v>
      </c>
      <c r="HS14" s="10">
        <v>2.46171923815402E-4</v>
      </c>
      <c r="HT14" s="10">
        <v>2.37601493875162E-4</v>
      </c>
      <c r="HU14" s="10">
        <v>8.3516104524040198E-5</v>
      </c>
      <c r="HV14" s="10">
        <v>3.5193467626942702E-5</v>
      </c>
      <c r="HW14" s="10">
        <v>1.96025791186339E-4</v>
      </c>
      <c r="HX14" s="10">
        <v>1.3493868416548E-5</v>
      </c>
      <c r="HY14" s="10">
        <v>2.66412726440224E-4</v>
      </c>
      <c r="HZ14" s="10">
        <v>1.7487324069553401E-4</v>
      </c>
      <c r="IA14" s="10">
        <v>7.7498568608552599E-5</v>
      </c>
      <c r="IB14" s="10">
        <v>1.6557341246250799E-4</v>
      </c>
      <c r="IC14" s="10">
        <v>6.7834041229133105E-5</v>
      </c>
      <c r="ID14" s="10">
        <v>2.5328355717006999E-4</v>
      </c>
      <c r="IE14" s="10">
        <v>1.0835211639341599E-3</v>
      </c>
      <c r="IF14" s="10">
        <v>6.0558293258589004E-4</v>
      </c>
      <c r="IG14" s="10">
        <v>1.2545650635925699E-4</v>
      </c>
      <c r="IH14" s="10">
        <v>1.2804587029864899E-3</v>
      </c>
      <c r="II14" s="10">
        <v>7.0405170211205103E-4</v>
      </c>
      <c r="IJ14" s="10">
        <v>6.1916797578903601E-3</v>
      </c>
      <c r="IK14" s="10">
        <v>6.8198740375526295E-5</v>
      </c>
      <c r="IL14" s="10">
        <v>5.2024333232988398E-4</v>
      </c>
      <c r="IM14" s="10">
        <v>5.1094350409685695E-4</v>
      </c>
      <c r="IN14" s="10">
        <v>2.1418780867672E-3</v>
      </c>
      <c r="IO14" s="10">
        <v>8.2859646060532495E-4</v>
      </c>
      <c r="IP14" s="10">
        <v>1.08188001777539E-3</v>
      </c>
      <c r="IQ14" s="10">
        <v>4.1940401835216701E-5</v>
      </c>
      <c r="IR14" s="10">
        <v>2.7917719656398598E-4</v>
      </c>
      <c r="IS14" s="10">
        <v>1.0486923954536099E-3</v>
      </c>
      <c r="IT14" s="10">
        <v>2.26113470763777E-5</v>
      </c>
      <c r="IU14" s="10">
        <v>1.1889192172418E-4</v>
      </c>
      <c r="IV14" s="10">
        <v>2520.7007017730198</v>
      </c>
      <c r="IW14" s="10">
        <v>1.9693753905232201E-5</v>
      </c>
      <c r="IX14" s="10">
        <v>2.3121925881328199E-4</v>
      </c>
      <c r="IY14" s="10">
        <v>1.67214558621277E-4</v>
      </c>
      <c r="IZ14" s="10">
        <v>2.0131392880903999E-4</v>
      </c>
      <c r="JA14" s="10">
        <v>1.4496791069129299E-4</v>
      </c>
      <c r="JB14" s="10">
        <v>1242.1002964614599</v>
      </c>
      <c r="JC14" s="10">
        <v>3.4573479078074302E-4</v>
      </c>
      <c r="JD14" s="10">
        <v>3.0967880967257999E-2</v>
      </c>
      <c r="JE14" s="10">
        <v>1.5392127473524499E-2</v>
      </c>
      <c r="JF14" s="10">
        <v>6.3931760362725997E-4</v>
      </c>
      <c r="JG14" s="10">
        <v>4.3653576075398701E-2</v>
      </c>
      <c r="JH14" s="10">
        <v>3.9009314795654601E-2</v>
      </c>
      <c r="JI14" s="10">
        <v>6.8971902565879897E-3</v>
      </c>
      <c r="JJ14" s="10">
        <v>4.4919993861249098E-3</v>
      </c>
      <c r="JK14" s="10">
        <v>1.02115760990093E-5</v>
      </c>
      <c r="JL14" s="10">
        <v>3.1987762130146601E-3</v>
      </c>
      <c r="JM14" s="10">
        <v>1.93582306905505E-3</v>
      </c>
      <c r="JN14" s="10">
        <v>4.29980293597569E-4</v>
      </c>
      <c r="JO14" s="10">
        <v>8.1360732568856505E-3</v>
      </c>
      <c r="JP14" s="10">
        <v>1.0557493239363201E-2</v>
      </c>
      <c r="JQ14" s="10">
        <v>7.6750935358446595E-4</v>
      </c>
      <c r="JR14" s="10">
        <v>9.97452165385371E-4</v>
      </c>
      <c r="JS14" s="10">
        <v>4.2724504999962101E-4</v>
      </c>
      <c r="JT14" s="10">
        <v>3.4188721478629501E-3</v>
      </c>
      <c r="JU14" s="10">
        <v>2.8902407351660202E-4</v>
      </c>
      <c r="JV14" s="10">
        <v>3.74199559156731E-3</v>
      </c>
      <c r="JW14" s="10">
        <v>3.8731049346956602E-4</v>
      </c>
      <c r="JX14" s="10">
        <v>1.85113992726255E-2</v>
      </c>
      <c r="JY14" s="10">
        <v>5.35761281008914E-2</v>
      </c>
      <c r="JZ14" s="10">
        <v>31.753425567675301</v>
      </c>
      <c r="KA14" s="10">
        <v>1.4046934672053301E-2</v>
      </c>
      <c r="KB14" s="10">
        <v>8.7985492563088692E-3</v>
      </c>
      <c r="KC14" s="10">
        <v>7.31130613731745E-3</v>
      </c>
      <c r="KD14" s="10">
        <v>2.14202396642575E-2</v>
      </c>
      <c r="KE14" s="10">
        <v>1.0078460910575801E-3</v>
      </c>
      <c r="KF14" s="10">
        <v>2.3386332762463202E-3</v>
      </c>
      <c r="KG14" s="10">
        <v>7.6094476894938805E-4</v>
      </c>
      <c r="KH14" s="10">
        <v>8.9867340158477603E-3</v>
      </c>
      <c r="KI14" s="10">
        <v>4.7884997921425698E-4</v>
      </c>
      <c r="KJ14" s="10">
        <v>4.0286491206323596E-3</v>
      </c>
      <c r="KK14" s="10">
        <v>3.9701149076362503E-3</v>
      </c>
      <c r="KL14" s="10">
        <v>3.0814160277053301E-2</v>
      </c>
      <c r="KM14" s="10">
        <v>0</v>
      </c>
      <c r="KN14" s="10">
        <v>0</v>
      </c>
      <c r="KO14" s="10">
        <v>1.3587413747597799E-2</v>
      </c>
      <c r="KP14" s="10">
        <v>8.5941353847554904E-4</v>
      </c>
      <c r="KQ14" s="10">
        <v>1.77973183439876E-4</v>
      </c>
      <c r="KR14" s="10">
        <v>3.9276274570814503E-3</v>
      </c>
      <c r="KS14" s="10">
        <v>1.5262659276554899E-4</v>
      </c>
      <c r="KT14" s="10">
        <v>1.1365848897343699E-3</v>
      </c>
      <c r="KU14" s="10">
        <v>1.8557716064217401E-3</v>
      </c>
      <c r="KV14" s="10">
        <v>8.9309350464496003E-3</v>
      </c>
      <c r="KW14" s="10">
        <v>2.8337123674750803E-4</v>
      </c>
      <c r="KX14" s="10">
        <v>3.9661032170259299E-4</v>
      </c>
      <c r="KY14" s="10">
        <v>1.31291692701548E-5</v>
      </c>
      <c r="KZ14" s="10">
        <v>5.5981318971354502E-5</v>
      </c>
      <c r="LA14" s="10">
        <v>3.1564711120330498E-4</v>
      </c>
      <c r="LB14" s="10">
        <v>584.86470814086704</v>
      </c>
      <c r="LC14" s="10">
        <v>1.5474184781463E-3</v>
      </c>
      <c r="LD14" s="10">
        <v>3.23488142850758E-4</v>
      </c>
      <c r="LE14" s="10">
        <v>4.0576427027706197E-3</v>
      </c>
      <c r="LF14" s="10">
        <v>2.79596600582338E-3</v>
      </c>
      <c r="LG14" s="10">
        <v>1.74800300866255E-3</v>
      </c>
      <c r="LH14" s="10">
        <v>9.8322889867603707E-4</v>
      </c>
      <c r="LI14" s="10">
        <v>7.0540108895370598E-3</v>
      </c>
      <c r="LJ14" s="10">
        <v>1.06218626387016E-3</v>
      </c>
      <c r="LK14" s="10">
        <v>2.8909701334588101E-3</v>
      </c>
      <c r="LL14" s="10">
        <v>9.4128849684081998E-4</v>
      </c>
      <c r="LM14" s="10">
        <v>1.61434077150945E-3</v>
      </c>
      <c r="LN14" s="10">
        <v>4.3380963463469799E-4</v>
      </c>
      <c r="LO14" s="10">
        <v>5.3063725800209E-4</v>
      </c>
      <c r="LP14" s="10">
        <v>799.78263557550804</v>
      </c>
      <c r="LQ14" s="10">
        <v>3.5448757029417901E-3</v>
      </c>
      <c r="LR14" s="10">
        <v>3.1119595812157601E-2</v>
      </c>
      <c r="LS14" s="10">
        <v>1.9140505300153699E-2</v>
      </c>
      <c r="LT14" s="10">
        <v>8278.0131177962503</v>
      </c>
      <c r="LU14" s="10">
        <v>86.821852277903801</v>
      </c>
      <c r="LV14" s="10">
        <v>65.589225075551795</v>
      </c>
      <c r="LW14" s="10">
        <v>68.517559634742099</v>
      </c>
      <c r="LX14" s="10">
        <v>2.4981891527933401E-5</v>
      </c>
      <c r="LY14" s="10">
        <v>1.4241501666654001E-4</v>
      </c>
      <c r="LZ14" s="10">
        <v>88.627677902078005</v>
      </c>
      <c r="MA14" s="10">
        <v>8.6105468463431797E-4</v>
      </c>
      <c r="MB14" s="10">
        <v>14.6735243053609</v>
      </c>
      <c r="MC14" s="10">
        <v>3.40081954011648E-4</v>
      </c>
      <c r="MD14" s="10">
        <v>52.005436126489997</v>
      </c>
      <c r="ME14" s="10">
        <v>4.5587393299148599E-6</v>
      </c>
      <c r="MF14" s="10">
        <v>795.74627886450503</v>
      </c>
      <c r="MG14" s="10">
        <v>36862.785862827703</v>
      </c>
      <c r="MH14" s="10">
        <v>5.15538713341412E-3</v>
      </c>
      <c r="MI14" s="10">
        <v>153.93434098206399</v>
      </c>
      <c r="MJ14" s="10">
        <v>1.77882008653278E-3</v>
      </c>
      <c r="MK14" s="10">
        <v>335.64394604321501</v>
      </c>
      <c r="ML14" s="10">
        <v>1.6426049553549199E-3</v>
      </c>
      <c r="MM14" s="10">
        <v>3.2642397097922401E-3</v>
      </c>
      <c r="MN14" s="10">
        <v>2.6938502448332902E-3</v>
      </c>
      <c r="MO14" s="10">
        <v>1400.23515118571</v>
      </c>
      <c r="MP14" s="10">
        <v>10116.129141014</v>
      </c>
      <c r="MQ14" s="10">
        <v>1576.3618208227899</v>
      </c>
      <c r="MR14" s="10">
        <v>14252.287359248799</v>
      </c>
      <c r="MS14" s="10">
        <v>19391.3123823075</v>
      </c>
      <c r="MT14" s="10">
        <v>38429.472458400698</v>
      </c>
      <c r="MU14" s="10">
        <v>2.8014364930192799E-3</v>
      </c>
      <c r="MV14" s="10">
        <v>9.1211256512936504E-4</v>
      </c>
      <c r="MW14" s="10">
        <v>5.6533838178140098E-3</v>
      </c>
      <c r="MX14" s="10">
        <v>5.0780709143787598E-3</v>
      </c>
      <c r="MY14" s="10">
        <v>3.1582946077650099E-4</v>
      </c>
      <c r="MZ14" s="10">
        <v>4.5113284408837399E-4</v>
      </c>
      <c r="NA14" s="10">
        <v>4.5173459767992299E-3</v>
      </c>
      <c r="NB14" s="10">
        <v>4.2853973196931598E-3</v>
      </c>
      <c r="NC14" s="10">
        <v>1.13477962895973E-2</v>
      </c>
      <c r="ND14" s="10">
        <v>2.3632504686278599E-4</v>
      </c>
      <c r="NE14" s="10">
        <v>5.2228564754968603E-3</v>
      </c>
      <c r="NF14" s="10">
        <v>4.1903931920577402E-4</v>
      </c>
      <c r="NG14" s="10">
        <v>4.05964854807578E-3</v>
      </c>
      <c r="NH14" s="10">
        <v>58731.585228522097</v>
      </c>
      <c r="NI14" s="10">
        <v>448053.16112257302</v>
      </c>
      <c r="NJ14" s="10">
        <v>71489.201074447294</v>
      </c>
      <c r="NK14" s="10">
        <v>2.7562137988665198E-3</v>
      </c>
      <c r="NL14" s="10">
        <v>9.9927566111733708E-4</v>
      </c>
      <c r="NM14" s="10">
        <v>1.4717434052697099E-3</v>
      </c>
      <c r="NN14" s="10">
        <v>2.0605501771215202E-5</v>
      </c>
      <c r="NO14" s="10">
        <v>1.7509206018337001E-3</v>
      </c>
      <c r="NP14" s="10">
        <v>1.92378799722407E-4</v>
      </c>
      <c r="NQ14" s="10">
        <v>7.7085690132993703</v>
      </c>
      <c r="NR14" s="10">
        <v>36.484541305947502</v>
      </c>
      <c r="NS14" s="10">
        <v>111.15381156391901</v>
      </c>
      <c r="NT14" s="10">
        <v>9.2268884037476702E-4</v>
      </c>
      <c r="NU14" s="10">
        <v>264.39262674203798</v>
      </c>
      <c r="NV14" s="10">
        <v>1.2873879867679599E-4</v>
      </c>
      <c r="NW14" s="10">
        <v>9303.0062541053503</v>
      </c>
      <c r="NX14" s="10">
        <v>7.4179806376374602E-4</v>
      </c>
      <c r="NY14" s="10">
        <v>8.1692608792074305E-5</v>
      </c>
      <c r="NZ14" s="10">
        <v>3.5704046431893197E-4</v>
      </c>
      <c r="OA14" s="10">
        <v>1.3311518843351399E-4</v>
      </c>
      <c r="OB14" s="10">
        <v>0</v>
      </c>
      <c r="OC14" s="13">
        <f t="shared" si="0"/>
        <v>3762533.3036462809</v>
      </c>
      <c r="OD14" s="11">
        <f>W_DirectConsumption_Total!E14</f>
        <v>1504060.0999728807</v>
      </c>
      <c r="OE14" s="11">
        <f t="shared" si="1"/>
        <v>5266593.4036191618</v>
      </c>
      <c r="OF14" s="3">
        <v>5266593.4036191562</v>
      </c>
      <c r="OG14" s="11">
        <f t="shared" si="2"/>
        <v>0</v>
      </c>
    </row>
    <row r="15" spans="1:397">
      <c r="A15" s="9">
        <v>12</v>
      </c>
      <c r="B15" s="21" t="s">
        <v>794</v>
      </c>
      <c r="C15" s="10">
        <v>0</v>
      </c>
      <c r="D15" s="10">
        <v>0</v>
      </c>
      <c r="E15" s="10">
        <v>0</v>
      </c>
      <c r="F15" s="10">
        <v>0</v>
      </c>
      <c r="G15" s="10">
        <v>56.791614801775999</v>
      </c>
      <c r="H15" s="10">
        <v>122.526790989658</v>
      </c>
      <c r="I15" s="10">
        <v>0</v>
      </c>
      <c r="J15" s="10">
        <v>0</v>
      </c>
      <c r="K15" s="10">
        <v>0</v>
      </c>
      <c r="L15" s="10">
        <v>0</v>
      </c>
      <c r="M15" s="10">
        <v>15.204054356381</v>
      </c>
      <c r="N15" s="10">
        <v>8.0492052474958093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25.0419718810981</v>
      </c>
      <c r="V15" s="10">
        <v>0</v>
      </c>
      <c r="W15" s="10">
        <v>41.587560445394999</v>
      </c>
      <c r="X15" s="10">
        <v>32.196820989983202</v>
      </c>
      <c r="Y15" s="10">
        <v>3.1302464851372598</v>
      </c>
      <c r="Z15" s="10">
        <v>18.781478910823601</v>
      </c>
      <c r="AA15" s="10">
        <v>737.84381435378202</v>
      </c>
      <c r="AB15" s="10">
        <v>345.22146950370899</v>
      </c>
      <c r="AC15" s="10">
        <v>11.179451732633099</v>
      </c>
      <c r="AD15" s="10">
        <v>0.447178069305323</v>
      </c>
      <c r="AE15" s="10">
        <v>1.34153420791597</v>
      </c>
      <c r="AF15" s="10">
        <v>3.57742455444258</v>
      </c>
      <c r="AG15" s="10">
        <v>2.23589034652661</v>
      </c>
      <c r="AH15" s="10">
        <v>0</v>
      </c>
      <c r="AI15" s="10">
        <v>172.163556682549</v>
      </c>
      <c r="AJ15" s="10">
        <v>32.643999059288603</v>
      </c>
      <c r="AK15" s="10">
        <v>0</v>
      </c>
      <c r="AL15" s="10">
        <v>467.74826049336798</v>
      </c>
      <c r="AM15" s="10">
        <v>0</v>
      </c>
      <c r="AN15" s="10">
        <v>778.08984059126203</v>
      </c>
      <c r="AO15" s="10">
        <v>324.651278315664</v>
      </c>
      <c r="AP15" s="10">
        <v>0</v>
      </c>
      <c r="AQ15" s="10">
        <v>0</v>
      </c>
      <c r="AR15" s="10">
        <v>419.90020707769798</v>
      </c>
      <c r="AS15" s="10">
        <v>0</v>
      </c>
      <c r="AT15" s="10">
        <v>0</v>
      </c>
      <c r="AU15" s="10">
        <v>264.72941702875102</v>
      </c>
      <c r="AV15" s="10">
        <v>0</v>
      </c>
      <c r="AW15" s="10">
        <v>0</v>
      </c>
      <c r="AX15" s="10">
        <v>0</v>
      </c>
      <c r="AY15" s="10">
        <v>7.6020271781904896</v>
      </c>
      <c r="AZ15" s="10">
        <v>52.319834108722802</v>
      </c>
      <c r="BA15" s="10">
        <v>0</v>
      </c>
      <c r="BB15" s="10">
        <v>0</v>
      </c>
      <c r="BC15" s="10">
        <v>332.70048356315999</v>
      </c>
      <c r="BD15" s="10">
        <v>429.29094653311</v>
      </c>
      <c r="BE15" s="10">
        <v>366.23883876105901</v>
      </c>
      <c r="BF15" s="10">
        <v>0</v>
      </c>
      <c r="BG15" s="10">
        <v>114.477585742163</v>
      </c>
      <c r="BH15" s="10">
        <v>323.30974410774797</v>
      </c>
      <c r="BI15" s="10">
        <v>97.931997177865696</v>
      </c>
      <c r="BJ15" s="10">
        <v>0</v>
      </c>
      <c r="BK15" s="10">
        <v>0</v>
      </c>
      <c r="BL15" s="10">
        <v>0</v>
      </c>
      <c r="BM15" s="10">
        <v>0</v>
      </c>
      <c r="BN15" s="10">
        <v>0.447178069305323</v>
      </c>
      <c r="BO15" s="10">
        <v>0.894356138610645</v>
      </c>
      <c r="BP15" s="10">
        <v>0</v>
      </c>
      <c r="BQ15" s="10">
        <v>0</v>
      </c>
      <c r="BR15" s="10">
        <v>4.5965475749930897</v>
      </c>
      <c r="BS15" s="10">
        <v>1.34153420791597</v>
      </c>
      <c r="BT15" s="10">
        <v>112.688873464941</v>
      </c>
      <c r="BU15" s="10">
        <v>26.861585651741802</v>
      </c>
      <c r="BV15" s="10">
        <v>152.93489970242001</v>
      </c>
      <c r="BW15" s="10">
        <v>35.774245544425803</v>
      </c>
      <c r="BX15" s="10">
        <v>62.604929702745203</v>
      </c>
      <c r="BY15" s="10">
        <v>1.34153420791597</v>
      </c>
      <c r="BZ15" s="10">
        <v>0</v>
      </c>
      <c r="CA15" s="10">
        <v>56.624871989772899</v>
      </c>
      <c r="CB15" s="10">
        <v>0</v>
      </c>
      <c r="CC15" s="10">
        <v>116622.75973193601</v>
      </c>
      <c r="CD15" s="10">
        <v>22.358903465266099</v>
      </c>
      <c r="CE15" s="10">
        <v>263247.86606669199</v>
      </c>
      <c r="CF15" s="10">
        <v>122140.021839623</v>
      </c>
      <c r="CG15" s="10">
        <v>2064.5291593813299</v>
      </c>
      <c r="CH15" s="10">
        <v>46666.127820956899</v>
      </c>
      <c r="CI15" s="10">
        <v>22996.973916370898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61.263395494829197</v>
      </c>
      <c r="CP15" s="10">
        <v>0</v>
      </c>
      <c r="CQ15" s="10">
        <v>0</v>
      </c>
      <c r="CR15" s="10">
        <v>0</v>
      </c>
      <c r="CS15" s="10">
        <v>243.271300505737</v>
      </c>
      <c r="CT15" s="10">
        <v>38.4573139602578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114.477585742163</v>
      </c>
      <c r="DD15" s="10">
        <v>0</v>
      </c>
      <c r="DE15" s="10">
        <v>0</v>
      </c>
      <c r="DF15" s="10">
        <v>0</v>
      </c>
      <c r="DG15" s="10">
        <v>230.74388376154701</v>
      </c>
      <c r="DH15" s="10">
        <v>0</v>
      </c>
      <c r="DI15" s="10">
        <v>0</v>
      </c>
      <c r="DJ15" s="10">
        <v>0</v>
      </c>
      <c r="DK15" s="10">
        <v>21.464547326655499</v>
      </c>
      <c r="DL15" s="10">
        <v>0</v>
      </c>
      <c r="DM15" s="10">
        <v>25.9363280197087</v>
      </c>
      <c r="DN15" s="10">
        <v>0</v>
      </c>
      <c r="DO15" s="10">
        <v>0</v>
      </c>
      <c r="DP15" s="10">
        <v>190.05067945476199</v>
      </c>
      <c r="DQ15" s="10">
        <v>59.027505148302602</v>
      </c>
      <c r="DR15" s="10">
        <v>0</v>
      </c>
      <c r="DS15" s="10">
        <v>8.4963833168011291</v>
      </c>
      <c r="DT15" s="10">
        <v>47.400875346364202</v>
      </c>
      <c r="DU15" s="10">
        <v>575.51817519594999</v>
      </c>
      <c r="DV15" s="10">
        <v>0</v>
      </c>
      <c r="DW15" s="10">
        <v>0</v>
      </c>
      <c r="DX15" s="10">
        <v>0</v>
      </c>
      <c r="DY15" s="10">
        <v>943.67576301156203</v>
      </c>
      <c r="DZ15" s="10">
        <v>0</v>
      </c>
      <c r="EA15" s="10">
        <v>44.717806930532298</v>
      </c>
      <c r="EB15" s="10">
        <v>192.286569801289</v>
      </c>
      <c r="EC15" s="10">
        <v>40.474572036327103</v>
      </c>
      <c r="ED15" s="10">
        <v>2548.0206389017299</v>
      </c>
      <c r="EE15" s="10">
        <v>19.675835049434198</v>
      </c>
      <c r="EF15" s="10">
        <v>926.55295960062904</v>
      </c>
      <c r="EG15" s="10">
        <v>0</v>
      </c>
      <c r="EH15" s="10">
        <v>0</v>
      </c>
      <c r="EI15" s="10">
        <v>46.880819853573101</v>
      </c>
      <c r="EJ15" s="10">
        <v>7114.6030826476799</v>
      </c>
      <c r="EK15" s="10">
        <v>517.83220425556397</v>
      </c>
      <c r="EL15" s="10">
        <v>6.7076710395798402</v>
      </c>
      <c r="EM15" s="10">
        <v>200.335775048785</v>
      </c>
      <c r="EN15" s="10">
        <v>14.3096982177703</v>
      </c>
      <c r="EO15" s="10">
        <v>886.67015957232798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173.05791282115999</v>
      </c>
      <c r="EY15" s="10">
        <v>228.06081534571501</v>
      </c>
      <c r="EZ15" s="10">
        <v>0</v>
      </c>
      <c r="FA15" s="10">
        <v>60.816217425523902</v>
      </c>
      <c r="FB15" s="10">
        <v>0</v>
      </c>
      <c r="FC15" s="10">
        <v>9.8379175247170991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3234.4389752853999</v>
      </c>
      <c r="FJ15" s="10">
        <v>93.013038415507097</v>
      </c>
      <c r="FK15" s="10">
        <v>309.89440202858901</v>
      </c>
      <c r="FL15" s="10">
        <v>871.99723514537902</v>
      </c>
      <c r="FM15" s="10">
        <v>22.806081534571501</v>
      </c>
      <c r="FN15" s="10">
        <v>0</v>
      </c>
      <c r="FO15" s="10">
        <v>366.23883876105901</v>
      </c>
      <c r="FP15" s="10">
        <v>28.421752130115099</v>
      </c>
      <c r="FQ15" s="10">
        <v>8185.1841932691696</v>
      </c>
      <c r="FR15" s="10">
        <v>63.768646662017197</v>
      </c>
      <c r="FS15" s="10">
        <v>292.70050836481101</v>
      </c>
      <c r="FT15" s="10">
        <v>1789.9484285747201</v>
      </c>
      <c r="FU15" s="10">
        <v>596.67022486363101</v>
      </c>
      <c r="FV15" s="10">
        <v>857.36512574024403</v>
      </c>
      <c r="FW15" s="10">
        <v>1.46630108985583</v>
      </c>
      <c r="FX15" s="10">
        <v>0.447178069305323</v>
      </c>
      <c r="FY15" s="10">
        <v>5.3661368316638702</v>
      </c>
      <c r="FZ15" s="10">
        <v>162.77281722713701</v>
      </c>
      <c r="GA15" s="10">
        <v>3.1302464851372598</v>
      </c>
      <c r="GB15" s="10">
        <v>536.65860717534201</v>
      </c>
      <c r="GC15" s="10">
        <v>0</v>
      </c>
      <c r="GD15" s="10">
        <v>161.60793935961499</v>
      </c>
      <c r="GE15" s="10">
        <v>17.814245348727201</v>
      </c>
      <c r="GF15" s="10">
        <v>316.97173008098798</v>
      </c>
      <c r="GG15" s="10">
        <v>22.036492277900699</v>
      </c>
      <c r="GH15" s="10">
        <v>155.52294182148501</v>
      </c>
      <c r="GI15" s="10">
        <v>3.1302464851372598</v>
      </c>
      <c r="GJ15" s="10">
        <v>80.492052474958101</v>
      </c>
      <c r="GK15" s="10">
        <v>496.36765692890799</v>
      </c>
      <c r="GL15" s="10">
        <v>118.055010296605</v>
      </c>
      <c r="GM15" s="10">
        <v>66.182354257187797</v>
      </c>
      <c r="GN15" s="10">
        <v>7.6020271781904896</v>
      </c>
      <c r="GO15" s="10">
        <v>26.383506089013999</v>
      </c>
      <c r="GP15" s="10">
        <v>5.8133149009691998</v>
      </c>
      <c r="GQ15" s="10">
        <v>2.68306841583194</v>
      </c>
      <c r="GR15" s="10">
        <v>163.79194024768799</v>
      </c>
      <c r="GS15" s="10">
        <v>13.4153420791597</v>
      </c>
      <c r="GT15" s="10">
        <v>95.2489287620337</v>
      </c>
      <c r="GU15" s="10">
        <v>6299.1297204743296</v>
      </c>
      <c r="GV15" s="10">
        <v>952.27708615352105</v>
      </c>
      <c r="GW15" s="10">
        <v>565.01212551497099</v>
      </c>
      <c r="GX15" s="10">
        <v>7.15484910888516</v>
      </c>
      <c r="GY15" s="10">
        <v>318.39078534538999</v>
      </c>
      <c r="GZ15" s="10">
        <v>38.010135890952398</v>
      </c>
      <c r="HA15" s="10">
        <v>76.9146279205155</v>
      </c>
      <c r="HB15" s="10">
        <v>34.432711336509897</v>
      </c>
      <c r="HC15" s="10">
        <v>2.68306841583194</v>
      </c>
      <c r="HD15" s="10">
        <v>9.8379175247170991</v>
      </c>
      <c r="HE15" s="10">
        <v>182.89583034587699</v>
      </c>
      <c r="HF15" s="10">
        <v>290.66574504846</v>
      </c>
      <c r="HG15" s="10">
        <v>253.10278722681301</v>
      </c>
      <c r="HH15" s="10">
        <v>11.6266298019384</v>
      </c>
      <c r="HI15" s="10">
        <v>94.853640151182503</v>
      </c>
      <c r="HJ15" s="10">
        <v>70.206956880935707</v>
      </c>
      <c r="HK15" s="10">
        <v>234.76848638529401</v>
      </c>
      <c r="HL15" s="10">
        <v>42.034738514700301</v>
      </c>
      <c r="HM15" s="10">
        <v>82.727942821484703</v>
      </c>
      <c r="HN15" s="10">
        <v>544.07522539299703</v>
      </c>
      <c r="HO15" s="10">
        <v>14.3096982177703</v>
      </c>
      <c r="HP15" s="10">
        <v>90.3299699996752</v>
      </c>
      <c r="HQ15" s="10">
        <v>29.066574504845999</v>
      </c>
      <c r="HR15" s="10">
        <v>416.12513821783</v>
      </c>
      <c r="HS15" s="10">
        <v>56.791614801775999</v>
      </c>
      <c r="HT15" s="10">
        <v>34.432711336509897</v>
      </c>
      <c r="HU15" s="10">
        <v>21.464547326655499</v>
      </c>
      <c r="HV15" s="10">
        <v>4.0246026237479002</v>
      </c>
      <c r="HW15" s="10">
        <v>27.277862227624698</v>
      </c>
      <c r="HX15" s="10">
        <v>5.3661368316638702</v>
      </c>
      <c r="HY15" s="10">
        <v>22.806081534571501</v>
      </c>
      <c r="HZ15" s="10">
        <v>1.78871227722129</v>
      </c>
      <c r="IA15" s="10">
        <v>321.51522728927699</v>
      </c>
      <c r="IB15" s="10">
        <v>4.9189587623585496</v>
      </c>
      <c r="IC15" s="10">
        <v>14.756876287075601</v>
      </c>
      <c r="ID15" s="10">
        <v>12.0738078712437</v>
      </c>
      <c r="IE15" s="10">
        <v>587.15882751342099</v>
      </c>
      <c r="IF15" s="10">
        <v>1462.8104736238699</v>
      </c>
      <c r="IG15" s="10">
        <v>0</v>
      </c>
      <c r="IH15" s="10">
        <v>282.16936173165902</v>
      </c>
      <c r="II15" s="10">
        <v>3105.6855408977799</v>
      </c>
      <c r="IJ15" s="10">
        <v>3615.3240375836599</v>
      </c>
      <c r="IK15" s="10">
        <v>591.83584422378999</v>
      </c>
      <c r="IL15" s="10">
        <v>4.4717806930532298</v>
      </c>
      <c r="IM15" s="10">
        <v>61.5846457739447</v>
      </c>
      <c r="IN15" s="10">
        <v>2309.8369187575299</v>
      </c>
      <c r="IO15" s="10">
        <v>1066.0008923251901</v>
      </c>
      <c r="IP15" s="10">
        <v>59.816921461755101</v>
      </c>
      <c r="IQ15" s="10">
        <v>0</v>
      </c>
      <c r="IR15" s="10">
        <v>0</v>
      </c>
      <c r="IS15" s="10">
        <v>42.929094653310997</v>
      </c>
      <c r="IT15" s="10">
        <v>751.59675104408905</v>
      </c>
      <c r="IU15" s="10">
        <v>87.553036195325902</v>
      </c>
      <c r="IV15" s="10">
        <v>611.79211453052699</v>
      </c>
      <c r="IW15" s="10">
        <v>37.999061454311601</v>
      </c>
      <c r="IX15" s="10">
        <v>5779.7327061074002</v>
      </c>
      <c r="IY15" s="10">
        <v>1590.8643397159401</v>
      </c>
      <c r="IZ15" s="10">
        <v>2979.2000592583599</v>
      </c>
      <c r="JA15" s="10">
        <v>0</v>
      </c>
      <c r="JB15" s="10">
        <v>43738.940399446801</v>
      </c>
      <c r="JC15" s="10">
        <v>0</v>
      </c>
      <c r="JD15" s="10">
        <v>533494.76039783598</v>
      </c>
      <c r="JE15" s="10">
        <v>236620.09340246901</v>
      </c>
      <c r="JF15" s="10">
        <v>21936.301828580301</v>
      </c>
      <c r="JG15" s="10">
        <v>122939.534741097</v>
      </c>
      <c r="JH15" s="10">
        <v>141444.65989550299</v>
      </c>
      <c r="JI15" s="10">
        <v>7567.80141347874</v>
      </c>
      <c r="JJ15" s="10">
        <v>2910.3288320440902</v>
      </c>
      <c r="JK15" s="10">
        <v>1202.3872553844201</v>
      </c>
      <c r="JL15" s="10">
        <v>10373.100650206499</v>
      </c>
      <c r="JM15" s="10">
        <v>812.89747883598204</v>
      </c>
      <c r="JN15" s="10">
        <v>84.494506225424402</v>
      </c>
      <c r="JO15" s="10">
        <v>18814.926913464398</v>
      </c>
      <c r="JP15" s="10">
        <v>131.02317430645999</v>
      </c>
      <c r="JQ15" s="10">
        <v>44.270628861227003</v>
      </c>
      <c r="JR15" s="10">
        <v>14.3096982177703</v>
      </c>
      <c r="JS15" s="10">
        <v>0</v>
      </c>
      <c r="JT15" s="10">
        <v>0</v>
      </c>
      <c r="JU15" s="10">
        <v>0</v>
      </c>
      <c r="JV15" s="10">
        <v>0</v>
      </c>
      <c r="JW15" s="10">
        <v>6.7076710395798402</v>
      </c>
      <c r="JX15" s="10">
        <v>0</v>
      </c>
      <c r="JY15" s="10">
        <v>24611.339400356999</v>
      </c>
      <c r="JZ15" s="10">
        <v>8358.6524714550906</v>
      </c>
      <c r="KA15" s="10">
        <v>1352.2664815793</v>
      </c>
      <c r="KB15" s="10">
        <v>0</v>
      </c>
      <c r="KC15" s="10">
        <v>0</v>
      </c>
      <c r="KD15" s="10">
        <v>0.894356138610645</v>
      </c>
      <c r="KE15" s="10">
        <v>0</v>
      </c>
      <c r="KF15" s="10">
        <v>21.994516347837401</v>
      </c>
      <c r="KG15" s="10">
        <v>148.096410075438</v>
      </c>
      <c r="KH15" s="10">
        <v>10.285095594022399</v>
      </c>
      <c r="KI15" s="10">
        <v>0.447178069305323</v>
      </c>
      <c r="KJ15" s="10">
        <v>0</v>
      </c>
      <c r="KK15" s="10">
        <v>0</v>
      </c>
      <c r="KL15" s="10">
        <v>4.0246026237479002</v>
      </c>
      <c r="KM15" s="10">
        <v>0</v>
      </c>
      <c r="KN15" s="10">
        <v>0</v>
      </c>
      <c r="KO15" s="10">
        <v>0</v>
      </c>
      <c r="KP15" s="10">
        <v>0.894356138610645</v>
      </c>
      <c r="KQ15" s="10">
        <v>364.89730455314299</v>
      </c>
      <c r="KR15" s="10">
        <v>6.2604929702745196</v>
      </c>
      <c r="KS15" s="10">
        <v>0.894356138610645</v>
      </c>
      <c r="KT15" s="10">
        <v>462.82930173100902</v>
      </c>
      <c r="KU15" s="10">
        <v>31150.0244056716</v>
      </c>
      <c r="KV15" s="10">
        <v>0.447178069305323</v>
      </c>
      <c r="KW15" s="10">
        <v>37.115779752341801</v>
      </c>
      <c r="KX15" s="10">
        <v>20.1230131187395</v>
      </c>
      <c r="KY15" s="10">
        <v>19.675835049434198</v>
      </c>
      <c r="KZ15" s="10">
        <v>0</v>
      </c>
      <c r="LA15" s="10">
        <v>0</v>
      </c>
      <c r="LB15" s="10">
        <v>0</v>
      </c>
      <c r="LC15" s="10">
        <v>0</v>
      </c>
      <c r="LD15" s="10">
        <v>25.0419718810981</v>
      </c>
      <c r="LE15" s="10">
        <v>92.118682276896493</v>
      </c>
      <c r="LF15" s="10">
        <v>194.969638217121</v>
      </c>
      <c r="LG15" s="10">
        <v>7.6020271781904896</v>
      </c>
      <c r="LH15" s="10">
        <v>114.924763811468</v>
      </c>
      <c r="LI15" s="10">
        <v>63.052107772050498</v>
      </c>
      <c r="LJ15" s="10">
        <v>18.781478910823601</v>
      </c>
      <c r="LK15" s="10">
        <v>131.02317430645999</v>
      </c>
      <c r="LL15" s="10">
        <v>50.531121831501501</v>
      </c>
      <c r="LM15" s="10">
        <v>656.29361100710196</v>
      </c>
      <c r="LN15" s="10">
        <v>0</v>
      </c>
      <c r="LO15" s="10">
        <v>1.78871227722129</v>
      </c>
      <c r="LP15" s="10">
        <v>677.47772307645505</v>
      </c>
      <c r="LQ15" s="10">
        <v>77.808984059126203</v>
      </c>
      <c r="LR15" s="10">
        <v>140.41391376187099</v>
      </c>
      <c r="LS15" s="10">
        <v>28.172218366235299</v>
      </c>
      <c r="LT15" s="10">
        <v>0</v>
      </c>
      <c r="LU15" s="10">
        <v>0</v>
      </c>
      <c r="LV15" s="10">
        <v>3.57742455444258</v>
      </c>
      <c r="LW15" s="10">
        <v>62.157751633439901</v>
      </c>
      <c r="LX15" s="10">
        <v>16.545588564296899</v>
      </c>
      <c r="LY15" s="10">
        <v>1.34153420791597</v>
      </c>
      <c r="LZ15" s="10">
        <v>144.43851638561901</v>
      </c>
      <c r="MA15" s="10">
        <v>20.570191188044799</v>
      </c>
      <c r="MB15" s="10">
        <v>32.643999059288603</v>
      </c>
      <c r="MC15" s="10">
        <v>10.7322736633277</v>
      </c>
      <c r="MD15" s="10">
        <v>67.971066534409104</v>
      </c>
      <c r="ME15" s="10">
        <v>0</v>
      </c>
      <c r="MF15" s="10">
        <v>611.73959880968096</v>
      </c>
      <c r="MG15" s="10">
        <v>7.6020271781904896</v>
      </c>
      <c r="MH15" s="10">
        <v>7.15484910888516</v>
      </c>
      <c r="MI15" s="10">
        <v>1.78871227722129</v>
      </c>
      <c r="MJ15" s="10">
        <v>3.1302464851372598</v>
      </c>
      <c r="MK15" s="10">
        <v>0.447178069305323</v>
      </c>
      <c r="ML15" s="10">
        <v>23.700437673182101</v>
      </c>
      <c r="MM15" s="10">
        <v>372.05215366202901</v>
      </c>
      <c r="MN15" s="10">
        <v>0</v>
      </c>
      <c r="MO15" s="10">
        <v>19.675835049434198</v>
      </c>
      <c r="MP15" s="10">
        <v>63.4992858413558</v>
      </c>
      <c r="MQ15" s="10">
        <v>17.439944702907599</v>
      </c>
      <c r="MR15" s="10">
        <v>46.506519207753598</v>
      </c>
      <c r="MS15" s="10">
        <v>10.285095594022399</v>
      </c>
      <c r="MT15" s="10">
        <v>108.664270841193</v>
      </c>
      <c r="MU15" s="10">
        <v>16.545588564296899</v>
      </c>
      <c r="MV15" s="10">
        <v>251.76125301889701</v>
      </c>
      <c r="MW15" s="10">
        <v>190.05067945476199</v>
      </c>
      <c r="MX15" s="10">
        <v>0</v>
      </c>
      <c r="MY15" s="10">
        <v>1.78871227722129</v>
      </c>
      <c r="MZ15" s="10">
        <v>416.72101921299799</v>
      </c>
      <c r="NA15" s="10">
        <v>0</v>
      </c>
      <c r="NB15" s="10">
        <v>0</v>
      </c>
      <c r="NC15" s="10">
        <v>2260.94169729024</v>
      </c>
      <c r="ND15" s="10">
        <v>0</v>
      </c>
      <c r="NE15" s="10">
        <v>636.78157069077997</v>
      </c>
      <c r="NF15" s="10">
        <v>5.3661368316638702</v>
      </c>
      <c r="NG15" s="10">
        <v>5720.9879580328898</v>
      </c>
      <c r="NH15" s="10">
        <v>508.441464800152</v>
      </c>
      <c r="NI15" s="10">
        <v>9483.3053157579798</v>
      </c>
      <c r="NJ15" s="10">
        <v>1482.8424778164499</v>
      </c>
      <c r="NK15" s="10">
        <v>293.79599153359698</v>
      </c>
      <c r="NL15" s="10">
        <v>9.8379175247170991</v>
      </c>
      <c r="NM15" s="10">
        <v>88.541257722453906</v>
      </c>
      <c r="NN15" s="10">
        <v>364.45012648383801</v>
      </c>
      <c r="NO15" s="10">
        <v>33.985533267204502</v>
      </c>
      <c r="NP15" s="10">
        <v>0</v>
      </c>
      <c r="NQ15" s="10">
        <v>50.978299900806803</v>
      </c>
      <c r="NR15" s="10">
        <v>463.27647980031401</v>
      </c>
      <c r="NS15" s="10">
        <v>624.70776281953601</v>
      </c>
      <c r="NT15" s="10">
        <v>771.38216955168195</v>
      </c>
      <c r="NU15" s="10">
        <v>332.25330549385501</v>
      </c>
      <c r="NV15" s="10">
        <v>11.179451732633099</v>
      </c>
      <c r="NW15" s="10">
        <v>1053.10435321404</v>
      </c>
      <c r="NX15" s="10">
        <v>437.34015178060599</v>
      </c>
      <c r="NY15" s="10">
        <v>382.08075004267101</v>
      </c>
      <c r="NZ15" s="10">
        <v>334.04201777107602</v>
      </c>
      <c r="OA15" s="10">
        <v>0</v>
      </c>
      <c r="OB15" s="10">
        <v>47.848053415669497</v>
      </c>
      <c r="OC15" s="13">
        <f t="shared" si="0"/>
        <v>1889723.64993016</v>
      </c>
      <c r="OD15" s="11">
        <f>W_DirectConsumption_Total!E15</f>
        <v>31851.216283980502</v>
      </c>
      <c r="OE15" s="11">
        <f t="shared" si="1"/>
        <v>1921574.8662141406</v>
      </c>
      <c r="OF15" s="3">
        <v>1921574.8662141394</v>
      </c>
      <c r="OG15" s="11">
        <f t="shared" si="2"/>
        <v>0</v>
      </c>
    </row>
    <row r="16" spans="1:397">
      <c r="A16" s="9">
        <v>13</v>
      </c>
      <c r="B16" s="21" t="s">
        <v>795</v>
      </c>
      <c r="C16" s="10">
        <v>0</v>
      </c>
      <c r="D16" s="10">
        <v>0</v>
      </c>
      <c r="E16" s="10">
        <v>0</v>
      </c>
      <c r="F16" s="10">
        <v>0</v>
      </c>
      <c r="G16" s="10">
        <v>838.95572879630799</v>
      </c>
      <c r="H16" s="10">
        <v>8.0194297605529403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45.649061713916801</v>
      </c>
      <c r="O16" s="10">
        <v>19.7401347952073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0.61687921235022702</v>
      </c>
      <c r="Y16" s="10">
        <v>0</v>
      </c>
      <c r="Z16" s="10">
        <v>19.123255582856999</v>
      </c>
      <c r="AA16" s="10">
        <v>0</v>
      </c>
      <c r="AB16" s="10">
        <v>144.34973568995301</v>
      </c>
      <c r="AC16" s="10">
        <v>10.4869466099539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3.0843960617511299</v>
      </c>
      <c r="AK16" s="10">
        <v>0</v>
      </c>
      <c r="AL16" s="10">
        <v>0</v>
      </c>
      <c r="AM16" s="10">
        <v>0</v>
      </c>
      <c r="AN16" s="10">
        <v>13.571342671705001</v>
      </c>
      <c r="AO16" s="10">
        <v>201.10262322617399</v>
      </c>
      <c r="AP16" s="10">
        <v>0</v>
      </c>
      <c r="AQ16" s="10">
        <v>0</v>
      </c>
      <c r="AR16" s="10">
        <v>16.038859521105898</v>
      </c>
      <c r="AS16" s="10">
        <v>766.78086095133199</v>
      </c>
      <c r="AT16" s="10">
        <v>0</v>
      </c>
      <c r="AU16" s="10">
        <v>360.87433922488299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1186.2587253494901</v>
      </c>
      <c r="BB16" s="10">
        <v>857.46210516681504</v>
      </c>
      <c r="BC16" s="10">
        <v>4961.5595049328704</v>
      </c>
      <c r="BD16" s="10">
        <v>6.1687921235022696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0.61687921235022702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19.123255582856999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1435.47792713898</v>
      </c>
      <c r="CF16" s="10">
        <v>12.9544634593548</v>
      </c>
      <c r="CG16" s="10">
        <v>0</v>
      </c>
      <c r="CH16" s="10">
        <v>5.5519129111520398</v>
      </c>
      <c r="CI16" s="10">
        <v>2.4675168494009099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384.31574929419099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113.50577507244201</v>
      </c>
      <c r="DQ16" s="10">
        <v>0</v>
      </c>
      <c r="DR16" s="10">
        <v>0</v>
      </c>
      <c r="DS16" s="10">
        <v>2487.2569841961099</v>
      </c>
      <c r="DT16" s="10">
        <v>0</v>
      </c>
      <c r="DU16" s="10">
        <v>599.60659440441998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897.55925396958003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0.61687921235022702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1.2337584247004501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2.4675168494009099</v>
      </c>
      <c r="IU16" s="10">
        <v>186.91440134211899</v>
      </c>
      <c r="IV16" s="10">
        <v>36.395873528663401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361.49121843723299</v>
      </c>
      <c r="JC16" s="10">
        <v>0</v>
      </c>
      <c r="JD16" s="10">
        <v>22.8245308569584</v>
      </c>
      <c r="JE16" s="10">
        <v>19.7401347952073</v>
      </c>
      <c r="JF16" s="10">
        <v>3.0843960617511299</v>
      </c>
      <c r="JG16" s="10">
        <v>82.044935242580095</v>
      </c>
      <c r="JH16" s="10">
        <v>296.71890114045902</v>
      </c>
      <c r="JI16" s="10">
        <v>120.90832562064401</v>
      </c>
      <c r="JJ16" s="10">
        <v>53.051612262119498</v>
      </c>
      <c r="JK16" s="10">
        <v>68.473592570875098</v>
      </c>
      <c r="JL16" s="10">
        <v>1.8506376370506801</v>
      </c>
      <c r="JM16" s="10">
        <v>0.61687921235022702</v>
      </c>
      <c r="JN16" s="10">
        <v>1.2337584247004501</v>
      </c>
      <c r="JO16" s="10">
        <v>31.460839829861602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96.850036338985603</v>
      </c>
      <c r="LQ16" s="10">
        <v>0</v>
      </c>
      <c r="LR16" s="10">
        <v>0</v>
      </c>
      <c r="LS16" s="10">
        <v>0</v>
      </c>
      <c r="LT16" s="10">
        <v>1215.25204832995</v>
      </c>
      <c r="LU16" s="10">
        <v>11.103825822304101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317.07591514801601</v>
      </c>
      <c r="MH16" s="10">
        <v>0</v>
      </c>
      <c r="MI16" s="10">
        <v>1.2337584247004501</v>
      </c>
      <c r="MJ16" s="10">
        <v>0</v>
      </c>
      <c r="MK16" s="10">
        <v>4.3181544864515899</v>
      </c>
      <c r="ML16" s="10">
        <v>0</v>
      </c>
      <c r="MM16" s="10">
        <v>0</v>
      </c>
      <c r="MN16" s="10">
        <v>0</v>
      </c>
      <c r="MO16" s="10">
        <v>17.889497158156601</v>
      </c>
      <c r="MP16" s="10">
        <v>293.017625866358</v>
      </c>
      <c r="MQ16" s="10">
        <v>38.863390378064302</v>
      </c>
      <c r="MR16" s="10">
        <v>427.49729415870701</v>
      </c>
      <c r="MS16" s="10">
        <v>487.95145696902898</v>
      </c>
      <c r="MT16" s="10">
        <v>948.76022859464797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  <c r="NF16" s="10">
        <v>0</v>
      </c>
      <c r="NG16" s="10">
        <v>0</v>
      </c>
      <c r="NH16" s="10">
        <v>3242.9340193251401</v>
      </c>
      <c r="NI16" s="10">
        <v>28905.109253094601</v>
      </c>
      <c r="NJ16" s="10">
        <v>2933.2606547253299</v>
      </c>
      <c r="NK16" s="10">
        <v>0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0">
        <v>0</v>
      </c>
      <c r="NR16" s="10">
        <v>0</v>
      </c>
      <c r="NS16" s="10">
        <v>0</v>
      </c>
      <c r="NT16" s="10">
        <v>0</v>
      </c>
      <c r="NU16" s="10">
        <v>0</v>
      </c>
      <c r="NV16" s="10">
        <v>0</v>
      </c>
      <c r="NW16" s="10">
        <v>563.21072087575703</v>
      </c>
      <c r="NX16" s="10">
        <v>0</v>
      </c>
      <c r="NY16" s="10">
        <v>0</v>
      </c>
      <c r="NZ16" s="10">
        <v>0</v>
      </c>
      <c r="OA16" s="10">
        <v>0</v>
      </c>
      <c r="OB16" s="10">
        <v>0</v>
      </c>
      <c r="OC16" s="13">
        <f t="shared" si="0"/>
        <v>56213.735104626801</v>
      </c>
      <c r="OD16" s="11">
        <f>W_DirectConsumption_Total!E16</f>
        <v>110320.82769907746</v>
      </c>
      <c r="OE16" s="11">
        <f t="shared" si="1"/>
        <v>166534.56280370426</v>
      </c>
      <c r="OF16" s="3">
        <v>166534.5628037042</v>
      </c>
      <c r="OG16" s="11">
        <f t="shared" si="2"/>
        <v>0</v>
      </c>
    </row>
    <row r="17" spans="1:397">
      <c r="A17" s="9">
        <v>14</v>
      </c>
      <c r="B17" s="21" t="s">
        <v>796</v>
      </c>
      <c r="C17" s="10">
        <v>0</v>
      </c>
      <c r="D17" s="10">
        <v>0</v>
      </c>
      <c r="E17" s="10">
        <v>0</v>
      </c>
      <c r="F17" s="10">
        <v>0</v>
      </c>
      <c r="G17" s="10">
        <v>5.3006144083819704</v>
      </c>
      <c r="H17" s="10">
        <v>6854.3489503826004</v>
      </c>
      <c r="I17" s="10">
        <v>0</v>
      </c>
      <c r="J17" s="10">
        <v>0</v>
      </c>
      <c r="K17" s="10">
        <v>0</v>
      </c>
      <c r="L17" s="10">
        <v>0</v>
      </c>
      <c r="M17" s="10">
        <v>1.3911133790250401</v>
      </c>
      <c r="N17" s="10">
        <v>0.74215220229119105</v>
      </c>
      <c r="O17" s="10">
        <v>2.4563949818733901E-3</v>
      </c>
      <c r="P17" s="10">
        <v>10043.2118982831</v>
      </c>
      <c r="Q17" s="10">
        <v>10408.0042012537</v>
      </c>
      <c r="R17" s="10">
        <v>6513.9074892976096</v>
      </c>
      <c r="S17" s="10">
        <v>0</v>
      </c>
      <c r="T17" s="10">
        <v>0</v>
      </c>
      <c r="U17" s="10">
        <v>2.2912455654530102</v>
      </c>
      <c r="V17" s="10">
        <v>0</v>
      </c>
      <c r="W17" s="10">
        <v>3.8051042426273098</v>
      </c>
      <c r="X17" s="10">
        <v>4022.4856877366801</v>
      </c>
      <c r="Y17" s="10">
        <v>0.28640569568162599</v>
      </c>
      <c r="Z17" s="10">
        <v>938212.90246546397</v>
      </c>
      <c r="AA17" s="10">
        <v>67.509913982097501</v>
      </c>
      <c r="AB17" s="10">
        <v>31.60441911205</v>
      </c>
      <c r="AC17" s="10">
        <v>1.0241824444113501</v>
      </c>
      <c r="AD17" s="10">
        <v>2382.81191260377</v>
      </c>
      <c r="AE17" s="10">
        <v>566.561425122027</v>
      </c>
      <c r="AF17" s="10">
        <v>1106.9461528426</v>
      </c>
      <c r="AG17" s="10">
        <v>819.45339703987304</v>
      </c>
      <c r="AH17" s="10">
        <v>0</v>
      </c>
      <c r="AI17" s="10">
        <v>15.7523132624894</v>
      </c>
      <c r="AJ17" s="10">
        <v>271.339921602723</v>
      </c>
      <c r="AK17" s="10">
        <v>0</v>
      </c>
      <c r="AL17" s="10">
        <v>107.21142880824701</v>
      </c>
      <c r="AM17" s="10">
        <v>0</v>
      </c>
      <c r="AN17" s="10">
        <v>71.193961698125605</v>
      </c>
      <c r="AO17" s="10">
        <v>29.729386676000701</v>
      </c>
      <c r="AP17" s="10">
        <v>0</v>
      </c>
      <c r="AQ17" s="10">
        <v>0</v>
      </c>
      <c r="AR17" s="10">
        <v>38.4212741416437</v>
      </c>
      <c r="AS17" s="10">
        <v>9.5415592577144603E-2</v>
      </c>
      <c r="AT17" s="10">
        <v>0</v>
      </c>
      <c r="AU17" s="10">
        <v>24.266644805551302</v>
      </c>
      <c r="AV17" s="10">
        <v>0</v>
      </c>
      <c r="AW17" s="10">
        <v>0</v>
      </c>
      <c r="AX17" s="10">
        <v>0</v>
      </c>
      <c r="AY17" s="10">
        <v>0.69555668951252003</v>
      </c>
      <c r="AZ17" s="10">
        <v>4.78706662782146</v>
      </c>
      <c r="BA17" s="10">
        <v>0.14761398594195399</v>
      </c>
      <c r="BB17" s="10">
        <v>0.106699657025125</v>
      </c>
      <c r="BC17" s="10">
        <v>31.058233467243699</v>
      </c>
      <c r="BD17" s="10">
        <v>39.279263031197601</v>
      </c>
      <c r="BE17" s="10">
        <v>33.509466394750199</v>
      </c>
      <c r="BF17" s="10">
        <v>0</v>
      </c>
      <c r="BG17" s="10">
        <v>10.4742654420709</v>
      </c>
      <c r="BH17" s="10">
        <v>29.5816168539736</v>
      </c>
      <c r="BI17" s="10">
        <v>8.9604067648965806</v>
      </c>
      <c r="BJ17" s="10">
        <v>0</v>
      </c>
      <c r="BK17" s="10">
        <v>0</v>
      </c>
      <c r="BL17" s="10">
        <v>0</v>
      </c>
      <c r="BM17" s="10">
        <v>24476.273876372299</v>
      </c>
      <c r="BN17" s="10">
        <v>4.0915099383089397E-2</v>
      </c>
      <c r="BO17" s="10">
        <v>8.1830198766178794E-2</v>
      </c>
      <c r="BP17" s="10">
        <v>0</v>
      </c>
      <c r="BQ17" s="10">
        <v>0</v>
      </c>
      <c r="BR17" s="10">
        <v>0.44983047217319799</v>
      </c>
      <c r="BS17" s="10">
        <v>0.122745298149268</v>
      </c>
      <c r="BT17" s="10">
        <v>10.3129846771772</v>
      </c>
      <c r="BU17" s="10">
        <v>2.7796349266014402</v>
      </c>
      <c r="BV17" s="10">
        <v>13.9929639890166</v>
      </c>
      <c r="BW17" s="10">
        <v>3.2732079506471501</v>
      </c>
      <c r="BX17" s="10">
        <v>156.778428533333</v>
      </c>
      <c r="BY17" s="10">
        <v>0.122745298149268</v>
      </c>
      <c r="BZ17" s="10">
        <v>0</v>
      </c>
      <c r="CA17" s="10">
        <v>5.5613904425699499</v>
      </c>
      <c r="CB17" s="10">
        <v>12463376.8954545</v>
      </c>
      <c r="CC17" s="10">
        <v>3149089.2220959398</v>
      </c>
      <c r="CD17" s="10">
        <v>1709292.5757027301</v>
      </c>
      <c r="CE17" s="10">
        <v>363403.06777621002</v>
      </c>
      <c r="CF17" s="10">
        <v>72348.670570572605</v>
      </c>
      <c r="CG17" s="10">
        <v>1773.01168442109</v>
      </c>
      <c r="CH17" s="10">
        <v>22372.757820098599</v>
      </c>
      <c r="CI17" s="10">
        <v>12408.151406126701</v>
      </c>
      <c r="CJ17" s="10">
        <v>97091.533752852702</v>
      </c>
      <c r="CK17" s="10">
        <v>0</v>
      </c>
      <c r="CL17" s="10">
        <v>0</v>
      </c>
      <c r="CM17" s="10">
        <v>0</v>
      </c>
      <c r="CN17" s="10">
        <v>9.3883613339978194</v>
      </c>
      <c r="CO17" s="10">
        <v>5.6053686154832496</v>
      </c>
      <c r="CP17" s="10">
        <v>0</v>
      </c>
      <c r="CQ17" s="10">
        <v>0</v>
      </c>
      <c r="CR17" s="10">
        <v>1383.77910220283</v>
      </c>
      <c r="CS17" s="10">
        <v>26.560178306012698</v>
      </c>
      <c r="CT17" s="10">
        <v>3.5186985469456902</v>
      </c>
      <c r="CU17" s="10">
        <v>0</v>
      </c>
      <c r="CV17" s="10">
        <v>0</v>
      </c>
      <c r="CW17" s="10">
        <v>0</v>
      </c>
      <c r="CX17" s="10">
        <v>0</v>
      </c>
      <c r="CY17" s="10">
        <v>3.8240808052958699</v>
      </c>
      <c r="CZ17" s="10">
        <v>0</v>
      </c>
      <c r="DA17" s="10">
        <v>0</v>
      </c>
      <c r="DB17" s="10">
        <v>0</v>
      </c>
      <c r="DC17" s="10">
        <v>10.4742654420709</v>
      </c>
      <c r="DD17" s="10">
        <v>0</v>
      </c>
      <c r="DE17" s="10">
        <v>0</v>
      </c>
      <c r="DF17" s="10">
        <v>0</v>
      </c>
      <c r="DG17" s="10">
        <v>21.1121912816741</v>
      </c>
      <c r="DH17" s="10">
        <v>0</v>
      </c>
      <c r="DI17" s="10">
        <v>0</v>
      </c>
      <c r="DJ17" s="10">
        <v>0</v>
      </c>
      <c r="DK17" s="10">
        <v>1.9639247703882901</v>
      </c>
      <c r="DL17" s="10">
        <v>0</v>
      </c>
      <c r="DM17" s="10">
        <v>2.37307576421918</v>
      </c>
      <c r="DN17" s="10">
        <v>0</v>
      </c>
      <c r="DO17" s="10">
        <v>0</v>
      </c>
      <c r="DP17" s="10">
        <v>17.4030415089588</v>
      </c>
      <c r="DQ17" s="10">
        <v>5.4007931185678002</v>
      </c>
      <c r="DR17" s="10">
        <v>0</v>
      </c>
      <c r="DS17" s="10">
        <v>1.08689265599475</v>
      </c>
      <c r="DT17" s="10">
        <v>4.33700053460747</v>
      </c>
      <c r="DU17" s="10">
        <v>52.732345903610401</v>
      </c>
      <c r="DV17" s="10">
        <v>0</v>
      </c>
      <c r="DW17" s="10">
        <v>0</v>
      </c>
      <c r="DX17" s="10">
        <v>0</v>
      </c>
      <c r="DY17" s="10">
        <v>477.11044207463198</v>
      </c>
      <c r="DZ17" s="10">
        <v>0</v>
      </c>
      <c r="EA17" s="10">
        <v>4.0915099383089402</v>
      </c>
      <c r="EB17" s="10">
        <v>17.5934927347284</v>
      </c>
      <c r="EC17" s="10">
        <v>60.722201242512497</v>
      </c>
      <c r="ED17" s="10">
        <v>233.13423628484301</v>
      </c>
      <c r="EE17" s="10">
        <v>1.80026437285593</v>
      </c>
      <c r="EF17" s="10">
        <v>84.776085921761194</v>
      </c>
      <c r="EG17" s="10">
        <v>11.3287735964776</v>
      </c>
      <c r="EH17" s="10">
        <v>0</v>
      </c>
      <c r="EI17" s="10">
        <v>363.12170599265801</v>
      </c>
      <c r="EJ17" s="10">
        <v>650.95930794729497</v>
      </c>
      <c r="EK17" s="10">
        <v>47.379685085617503</v>
      </c>
      <c r="EL17" s="10">
        <v>144.11152537946199</v>
      </c>
      <c r="EM17" s="10">
        <v>18.329964523624</v>
      </c>
      <c r="EN17" s="10">
        <v>1.30928318025886</v>
      </c>
      <c r="EO17" s="10">
        <v>81.946346675186007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279.44308204644699</v>
      </c>
      <c r="EV17" s="10">
        <v>0</v>
      </c>
      <c r="EW17" s="10">
        <v>366.29701295277499</v>
      </c>
      <c r="EX17" s="10">
        <v>114.016847964061</v>
      </c>
      <c r="EY17" s="10">
        <v>20.866700685375601</v>
      </c>
      <c r="EZ17" s="10">
        <v>0</v>
      </c>
      <c r="FA17" s="10">
        <v>5.5646070407865196</v>
      </c>
      <c r="FB17" s="10">
        <v>0</v>
      </c>
      <c r="FC17" s="10">
        <v>0.900132186427966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295.93891383788599</v>
      </c>
      <c r="FJ17" s="10">
        <v>8.5103406716825898</v>
      </c>
      <c r="FK17" s="10">
        <v>28.3541638724809</v>
      </c>
      <c r="FL17" s="10">
        <v>79.784443797024295</v>
      </c>
      <c r="FM17" s="10">
        <v>2.0866700685375599</v>
      </c>
      <c r="FN17" s="10">
        <v>0</v>
      </c>
      <c r="FO17" s="10">
        <v>33.509466394750199</v>
      </c>
      <c r="FP17" s="10">
        <v>89.512941124147204</v>
      </c>
      <c r="FQ17" s="10">
        <v>953.45144555379898</v>
      </c>
      <c r="FR17" s="10">
        <v>331.704789727932</v>
      </c>
      <c r="FS17" s="10">
        <v>75.929637467501294</v>
      </c>
      <c r="FT17" s="10">
        <v>233.08120548699901</v>
      </c>
      <c r="FU17" s="10">
        <v>55.149077168629603</v>
      </c>
      <c r="FV17" s="10">
        <v>78.474924995724706</v>
      </c>
      <c r="FW17" s="10">
        <v>0.163424776491572</v>
      </c>
      <c r="FX17" s="10">
        <v>4.0915099383089397E-2</v>
      </c>
      <c r="FY17" s="10">
        <v>23.148528385552201</v>
      </c>
      <c r="FZ17" s="10">
        <v>203.705989450071</v>
      </c>
      <c r="GA17" s="10">
        <v>0.28640569568162599</v>
      </c>
      <c r="GB17" s="10">
        <v>272.01603866349899</v>
      </c>
      <c r="GC17" s="10">
        <v>0</v>
      </c>
      <c r="GD17" s="10">
        <v>14.9328331696237</v>
      </c>
      <c r="GE17" s="10">
        <v>111.22920541025</v>
      </c>
      <c r="GF17" s="10">
        <v>34.122874302742197</v>
      </c>
      <c r="GG17" s="10">
        <v>9.5980350790987305</v>
      </c>
      <c r="GH17" s="10">
        <v>34.662029774173497</v>
      </c>
      <c r="GI17" s="10">
        <v>0.28640569568162599</v>
      </c>
      <c r="GJ17" s="10">
        <v>7.3647178889560898</v>
      </c>
      <c r="GK17" s="10">
        <v>45.4157603152292</v>
      </c>
      <c r="GL17" s="10">
        <v>10.8015862371356</v>
      </c>
      <c r="GM17" s="10">
        <v>6.0554347086972298</v>
      </c>
      <c r="GN17" s="10">
        <v>0.69555668951252003</v>
      </c>
      <c r="GO17" s="10">
        <v>2.4139908636022702</v>
      </c>
      <c r="GP17" s="10">
        <v>0.53189629198016197</v>
      </c>
      <c r="GQ17" s="10">
        <v>0.24549059629853601</v>
      </c>
      <c r="GR17" s="10">
        <v>37.673153045508101</v>
      </c>
      <c r="GS17" s="10">
        <v>1.22745298149268</v>
      </c>
      <c r="GT17" s="10">
        <v>8.7149161685980392</v>
      </c>
      <c r="GU17" s="10">
        <v>6188.2104525757104</v>
      </c>
      <c r="GV17" s="10">
        <v>95.471153800016396</v>
      </c>
      <c r="GW17" s="10">
        <v>54.476528379400499</v>
      </c>
      <c r="GX17" s="10">
        <v>0.65464159012943002</v>
      </c>
      <c r="GY17" s="10">
        <v>32.907808626252198</v>
      </c>
      <c r="GZ17" s="10">
        <v>3.4777834475625999</v>
      </c>
      <c r="HA17" s="10">
        <v>7.0373970938913697</v>
      </c>
      <c r="HB17" s="10">
        <v>3.1504626524978798</v>
      </c>
      <c r="HC17" s="10">
        <v>0.24549059629853601</v>
      </c>
      <c r="HD17" s="10">
        <v>0.900132186427966</v>
      </c>
      <c r="HE17" s="10">
        <v>16.734275647683599</v>
      </c>
      <c r="HF17" s="10">
        <v>26.5948145990081</v>
      </c>
      <c r="HG17" s="10">
        <v>23.157946250828601</v>
      </c>
      <c r="HH17" s="10">
        <v>1.0637925839603199</v>
      </c>
      <c r="HI17" s="10">
        <v>8.7958038832010796</v>
      </c>
      <c r="HJ17" s="10">
        <v>6.4236706031450304</v>
      </c>
      <c r="HK17" s="10">
        <v>21.4804271761219</v>
      </c>
      <c r="HL17" s="10">
        <v>3.8460193420104001</v>
      </c>
      <c r="HM17" s="10">
        <v>7.5692933858715401</v>
      </c>
      <c r="HN17" s="10">
        <v>55.516523238241497</v>
      </c>
      <c r="HO17" s="10">
        <v>1.30928318025886</v>
      </c>
      <c r="HP17" s="10">
        <v>8.2648500753840608</v>
      </c>
      <c r="HQ17" s="10">
        <v>2.6594814599008099</v>
      </c>
      <c r="HR17" s="10">
        <v>41.908659248450299</v>
      </c>
      <c r="HS17" s="10">
        <v>5.1962176216523499</v>
      </c>
      <c r="HT17" s="10">
        <v>3.1504626524978798</v>
      </c>
      <c r="HU17" s="10">
        <v>1.9639247703882901</v>
      </c>
      <c r="HV17" s="10">
        <v>0.36823589444780402</v>
      </c>
      <c r="HW17" s="10">
        <v>2.4958210623684498</v>
      </c>
      <c r="HX17" s="10">
        <v>0.49098119259707301</v>
      </c>
      <c r="HY17" s="10">
        <v>2.0866700685375599</v>
      </c>
      <c r="HZ17" s="10">
        <v>0.163660397532358</v>
      </c>
      <c r="IA17" s="10">
        <v>35.7091383370513</v>
      </c>
      <c r="IB17" s="10">
        <v>0.450066093213983</v>
      </c>
      <c r="IC17" s="10">
        <v>1.35019827964195</v>
      </c>
      <c r="ID17" s="10">
        <v>1.10470768334341</v>
      </c>
      <c r="IE17" s="10">
        <v>61.068017597098397</v>
      </c>
      <c r="IF17" s="10">
        <v>147.91749584740001</v>
      </c>
      <c r="IG17" s="10">
        <v>0</v>
      </c>
      <c r="IH17" s="10">
        <v>25.817427710729401</v>
      </c>
      <c r="II17" s="10">
        <v>1213.9640867293299</v>
      </c>
      <c r="IJ17" s="10">
        <v>6957.6722107770402</v>
      </c>
      <c r="IK17" s="10">
        <v>1853.1524230136099</v>
      </c>
      <c r="IL17" s="10">
        <v>23.066698186785999</v>
      </c>
      <c r="IM17" s="10">
        <v>240.99182827318199</v>
      </c>
      <c r="IN17" s="10">
        <v>487.67260874030001</v>
      </c>
      <c r="IO17" s="10">
        <v>760.77364964310198</v>
      </c>
      <c r="IP17" s="10">
        <v>6.4972540654837303</v>
      </c>
      <c r="IQ17" s="10">
        <v>0</v>
      </c>
      <c r="IR17" s="10">
        <v>0</v>
      </c>
      <c r="IS17" s="10">
        <v>3.9278495407765801</v>
      </c>
      <c r="IT17" s="10">
        <v>395.80808393184799</v>
      </c>
      <c r="IU17" s="10">
        <v>4731.2411173282699</v>
      </c>
      <c r="IV17" s="10">
        <v>1738.6498653711999</v>
      </c>
      <c r="IW17" s="10">
        <v>385.61040912518303</v>
      </c>
      <c r="IX17" s="10">
        <v>5994.9340230836697</v>
      </c>
      <c r="IY17" s="10">
        <v>1343.73767736432</v>
      </c>
      <c r="IZ17" s="10">
        <v>288.44648934482399</v>
      </c>
      <c r="JA17" s="10">
        <v>0</v>
      </c>
      <c r="JB17" s="10">
        <v>28539.232784647302</v>
      </c>
      <c r="JC17" s="10">
        <v>0</v>
      </c>
      <c r="JD17" s="10">
        <v>1917256.28681002</v>
      </c>
      <c r="JE17" s="10">
        <v>265803.687173046</v>
      </c>
      <c r="JF17" s="10">
        <v>126704.553333537</v>
      </c>
      <c r="JG17" s="10">
        <v>146558.12577240501</v>
      </c>
      <c r="JH17" s="10">
        <v>152694.77798452799</v>
      </c>
      <c r="JI17" s="10">
        <v>27433.4517413207</v>
      </c>
      <c r="JJ17" s="10">
        <v>7060.1500876011596</v>
      </c>
      <c r="JK17" s="10">
        <v>43848.266831938199</v>
      </c>
      <c r="JL17" s="10">
        <v>15096.574777035399</v>
      </c>
      <c r="JM17" s="10">
        <v>3905.0061440316899</v>
      </c>
      <c r="JN17" s="10">
        <v>1097.8320576557301</v>
      </c>
      <c r="JO17" s="10">
        <v>20895.587738149501</v>
      </c>
      <c r="JP17" s="10">
        <v>11.988124119245199</v>
      </c>
      <c r="JQ17" s="10">
        <v>7700.3466576329301</v>
      </c>
      <c r="JR17" s="10">
        <v>1.30928318025886</v>
      </c>
      <c r="JS17" s="10">
        <v>0</v>
      </c>
      <c r="JT17" s="10">
        <v>0</v>
      </c>
      <c r="JU17" s="10">
        <v>0</v>
      </c>
      <c r="JV17" s="10">
        <v>0</v>
      </c>
      <c r="JW17" s="10">
        <v>0.613726490746341</v>
      </c>
      <c r="JX17" s="10">
        <v>0</v>
      </c>
      <c r="JY17" s="10">
        <v>2251.84432474709</v>
      </c>
      <c r="JZ17" s="10">
        <v>764.78503766870699</v>
      </c>
      <c r="KA17" s="10">
        <v>123.727260534462</v>
      </c>
      <c r="KB17" s="10">
        <v>0</v>
      </c>
      <c r="KC17" s="10">
        <v>0</v>
      </c>
      <c r="KD17" s="10">
        <v>8.1830198766178794E-2</v>
      </c>
      <c r="KE17" s="10">
        <v>0</v>
      </c>
      <c r="KF17" s="10">
        <v>2.45137164737358</v>
      </c>
      <c r="KG17" s="10">
        <v>42.939707484096402</v>
      </c>
      <c r="KH17" s="10">
        <v>0.94104728581105601</v>
      </c>
      <c r="KI17" s="10">
        <v>4.0915099383089397E-2</v>
      </c>
      <c r="KJ17" s="10">
        <v>0</v>
      </c>
      <c r="KK17" s="10">
        <v>0</v>
      </c>
      <c r="KL17" s="10">
        <v>0.36823589444780402</v>
      </c>
      <c r="KM17" s="10">
        <v>0</v>
      </c>
      <c r="KN17" s="10">
        <v>0</v>
      </c>
      <c r="KO17" s="10">
        <v>0</v>
      </c>
      <c r="KP17" s="10">
        <v>8.1830198766178794E-2</v>
      </c>
      <c r="KQ17" s="10">
        <v>33.386721096600901</v>
      </c>
      <c r="KR17" s="10">
        <v>0.57281139136325099</v>
      </c>
      <c r="KS17" s="10">
        <v>8.1830198766178794E-2</v>
      </c>
      <c r="KT17" s="10">
        <v>42.347127861497498</v>
      </c>
      <c r="KU17" s="10">
        <v>68360.504243878895</v>
      </c>
      <c r="KV17" s="10">
        <v>4.0915099383089397E-2</v>
      </c>
      <c r="KW17" s="10">
        <v>3.3959532487964199</v>
      </c>
      <c r="KX17" s="10">
        <v>1.84117947223902</v>
      </c>
      <c r="KY17" s="10">
        <v>1.80026437285593</v>
      </c>
      <c r="KZ17" s="10">
        <v>0</v>
      </c>
      <c r="LA17" s="10">
        <v>0</v>
      </c>
      <c r="LB17" s="10">
        <v>0</v>
      </c>
      <c r="LC17" s="10">
        <v>0</v>
      </c>
      <c r="LD17" s="10">
        <v>2.2912455654530102</v>
      </c>
      <c r="LE17" s="10">
        <v>8.4285104729164093</v>
      </c>
      <c r="LF17" s="10">
        <v>17.838983331026999</v>
      </c>
      <c r="LG17" s="10">
        <v>0.69555668951252003</v>
      </c>
      <c r="LH17" s="10">
        <v>10.515180541454001</v>
      </c>
      <c r="LI17" s="10">
        <v>5.7690290130155999</v>
      </c>
      <c r="LJ17" s="10">
        <v>1.71843417408975</v>
      </c>
      <c r="LK17" s="10">
        <v>11.988124119245199</v>
      </c>
      <c r="LL17" s="10">
        <v>4.6234062302890999</v>
      </c>
      <c r="LM17" s="10">
        <v>903.05860035911803</v>
      </c>
      <c r="LN17" s="10">
        <v>0</v>
      </c>
      <c r="LO17" s="10">
        <v>0.163660397532358</v>
      </c>
      <c r="LP17" s="10">
        <v>1380.4369799491401</v>
      </c>
      <c r="LQ17" s="10">
        <v>7.1192272926575502</v>
      </c>
      <c r="LR17" s="10">
        <v>12.8473412062901</v>
      </c>
      <c r="LS17" s="10">
        <v>2.5776512611346298</v>
      </c>
      <c r="LT17" s="10">
        <v>0.151221816071581</v>
      </c>
      <c r="LU17" s="10">
        <v>1.3817221773037801E-3</v>
      </c>
      <c r="LV17" s="10">
        <v>0.32732079506471501</v>
      </c>
      <c r="LW17" s="10">
        <v>5.6871988142494203</v>
      </c>
      <c r="LX17" s="10">
        <v>1.5138586771743101</v>
      </c>
      <c r="LY17" s="10">
        <v>0.122745298149268</v>
      </c>
      <c r="LZ17" s="10">
        <v>13.215577100737899</v>
      </c>
      <c r="MA17" s="10">
        <v>1.88209457162211</v>
      </c>
      <c r="MB17" s="10">
        <v>2.9868022549655202</v>
      </c>
      <c r="MC17" s="10">
        <v>0.98196238519414503</v>
      </c>
      <c r="MD17" s="10">
        <v>6.2190951062295898</v>
      </c>
      <c r="ME17" s="10">
        <v>0</v>
      </c>
      <c r="MF17" s="10">
        <v>55.9718559560663</v>
      </c>
      <c r="MG17" s="10">
        <v>0.73501253390886101</v>
      </c>
      <c r="MH17" s="10">
        <v>0.65464159012943002</v>
      </c>
      <c r="MI17" s="10">
        <v>0.16381392221872501</v>
      </c>
      <c r="MJ17" s="10">
        <v>0.28640569568162599</v>
      </c>
      <c r="MK17" s="10">
        <v>4.1452435785374199E-2</v>
      </c>
      <c r="ML17" s="10">
        <v>2.1685002673037399</v>
      </c>
      <c r="MM17" s="10">
        <v>34.041362686730402</v>
      </c>
      <c r="MN17" s="10">
        <v>0</v>
      </c>
      <c r="MO17" s="10">
        <v>1.80249048080826</v>
      </c>
      <c r="MP17" s="10">
        <v>5.8464062254108802</v>
      </c>
      <c r="MQ17" s="10">
        <v>1.60052490356105</v>
      </c>
      <c r="MR17" s="10">
        <v>4.30836663966749</v>
      </c>
      <c r="MS17" s="10">
        <v>1.00176629926924</v>
      </c>
      <c r="MT17" s="10">
        <v>10.060429633907001</v>
      </c>
      <c r="MU17" s="10">
        <v>1.5138586771743101</v>
      </c>
      <c r="MV17" s="10">
        <v>23.0352009526793</v>
      </c>
      <c r="MW17" s="10">
        <v>17.388917237813001</v>
      </c>
      <c r="MX17" s="10">
        <v>0</v>
      </c>
      <c r="MY17" s="10">
        <v>0.163660397532358</v>
      </c>
      <c r="MZ17" s="10">
        <v>216.01974712819501</v>
      </c>
      <c r="NA17" s="10">
        <v>0</v>
      </c>
      <c r="NB17" s="10">
        <v>0</v>
      </c>
      <c r="NC17" s="10">
        <v>634.63454529666706</v>
      </c>
      <c r="ND17" s="10">
        <v>0</v>
      </c>
      <c r="NE17" s="10">
        <v>58.263101521519303</v>
      </c>
      <c r="NF17" s="10">
        <v>0.49098119259707301</v>
      </c>
      <c r="NG17" s="10">
        <v>2532.1468982074998</v>
      </c>
      <c r="NH17" s="10">
        <v>46.924007636688501</v>
      </c>
      <c r="NI17" s="10">
        <v>871.28336573172805</v>
      </c>
      <c r="NJ17" s="10">
        <v>136.039474496162</v>
      </c>
      <c r="NK17" s="10">
        <v>26.881220294689701</v>
      </c>
      <c r="NL17" s="10">
        <v>0.900132186427966</v>
      </c>
      <c r="NM17" s="10">
        <v>8.1011896778516999</v>
      </c>
      <c r="NN17" s="10">
        <v>33.345805997217802</v>
      </c>
      <c r="NO17" s="10">
        <v>3.10954755311479</v>
      </c>
      <c r="NP17" s="10">
        <v>0</v>
      </c>
      <c r="NQ17" s="10">
        <v>4.6643213296721902</v>
      </c>
      <c r="NR17" s="10">
        <v>43.106417327276901</v>
      </c>
      <c r="NS17" s="10">
        <v>128.247131308212</v>
      </c>
      <c r="NT17" s="10">
        <v>70.578546435829196</v>
      </c>
      <c r="NU17" s="10">
        <v>37.952434572620497</v>
      </c>
      <c r="NV17" s="10">
        <v>1.0228774845772299</v>
      </c>
      <c r="NW17" s="10">
        <v>96.425143066502102</v>
      </c>
      <c r="NX17" s="10">
        <v>66.448772255109105</v>
      </c>
      <c r="NY17" s="10">
        <v>1960.7894649427899</v>
      </c>
      <c r="NZ17" s="10">
        <v>30.563579239167801</v>
      </c>
      <c r="OA17" s="10">
        <v>0</v>
      </c>
      <c r="OB17" s="10">
        <v>4.3779156339905603</v>
      </c>
      <c r="OC17" s="43">
        <f t="shared" si="0"/>
        <v>21784354.683832016</v>
      </c>
      <c r="OD17" s="11">
        <v>0</v>
      </c>
      <c r="OE17" s="11">
        <f t="shared" si="1"/>
        <v>21784354.683832016</v>
      </c>
      <c r="OF17" s="3">
        <v>21784354.683831964</v>
      </c>
      <c r="OG17" s="11">
        <f t="shared" si="2"/>
        <v>-5.2154064178466797E-8</v>
      </c>
    </row>
    <row r="18" spans="1:397">
      <c r="A18" s="9">
        <v>15</v>
      </c>
      <c r="B18" s="21" t="s">
        <v>797</v>
      </c>
      <c r="C18" s="10">
        <v>0</v>
      </c>
      <c r="D18" s="10">
        <v>0</v>
      </c>
      <c r="E18" s="10">
        <v>0</v>
      </c>
      <c r="F18" s="10">
        <v>0</v>
      </c>
      <c r="G18" s="10">
        <v>0.64029937836449602</v>
      </c>
      <c r="H18" s="10">
        <v>1.3814333045029299</v>
      </c>
      <c r="I18" s="10">
        <v>0</v>
      </c>
      <c r="J18" s="10">
        <v>0</v>
      </c>
      <c r="K18" s="10">
        <v>0</v>
      </c>
      <c r="L18" s="10">
        <v>0</v>
      </c>
      <c r="M18" s="10">
        <v>0.17141873121569201</v>
      </c>
      <c r="N18" s="10">
        <v>9.0751092996542798E-2</v>
      </c>
      <c r="O18" s="10">
        <v>0</v>
      </c>
      <c r="P18" s="10">
        <v>71397.144916335194</v>
      </c>
      <c r="Q18" s="10">
        <v>138527.40547121601</v>
      </c>
      <c r="R18" s="10">
        <v>23510.294158639201</v>
      </c>
      <c r="S18" s="10">
        <v>0</v>
      </c>
      <c r="T18" s="10">
        <v>0</v>
      </c>
      <c r="U18" s="10">
        <v>0.28233673376702201</v>
      </c>
      <c r="V18" s="10">
        <v>0</v>
      </c>
      <c r="W18" s="10">
        <v>0.46888064714880401</v>
      </c>
      <c r="X18" s="10">
        <v>155.04015904224499</v>
      </c>
      <c r="Y18" s="10">
        <v>3.5292091720877702E-2</v>
      </c>
      <c r="Z18" s="10">
        <v>29595.032131907399</v>
      </c>
      <c r="AA18" s="10">
        <v>8.3188501913497603</v>
      </c>
      <c r="AB18" s="10">
        <v>3.8922135440739498</v>
      </c>
      <c r="AC18" s="10">
        <v>0.12604318471742099</v>
      </c>
      <c r="AD18" s="10">
        <v>16.837034503648201</v>
      </c>
      <c r="AE18" s="10">
        <v>26.591955881523202</v>
      </c>
      <c r="AF18" s="10">
        <v>42.917620680739098</v>
      </c>
      <c r="AG18" s="10">
        <v>2.5208636943484099E-2</v>
      </c>
      <c r="AH18" s="10">
        <v>0</v>
      </c>
      <c r="AI18" s="10">
        <v>1.94106504464828</v>
      </c>
      <c r="AJ18" s="10">
        <v>137847.041297691</v>
      </c>
      <c r="AK18" s="10">
        <v>0</v>
      </c>
      <c r="AL18" s="10">
        <v>33093.395394033098</v>
      </c>
      <c r="AM18" s="10">
        <v>0</v>
      </c>
      <c r="AN18" s="10">
        <v>8.7726056563324697</v>
      </c>
      <c r="AO18" s="10">
        <v>3.66029408419389</v>
      </c>
      <c r="AP18" s="10">
        <v>0</v>
      </c>
      <c r="AQ18" s="10">
        <v>0</v>
      </c>
      <c r="AR18" s="10">
        <v>4.7341820179863099</v>
      </c>
      <c r="AS18" s="10">
        <v>0</v>
      </c>
      <c r="AT18" s="10">
        <v>0</v>
      </c>
      <c r="AU18" s="10">
        <v>2.98470261410852</v>
      </c>
      <c r="AV18" s="10">
        <v>0</v>
      </c>
      <c r="AW18" s="10">
        <v>0</v>
      </c>
      <c r="AX18" s="10">
        <v>0</v>
      </c>
      <c r="AY18" s="10">
        <v>8.5709365607846005E-2</v>
      </c>
      <c r="AZ18" s="10">
        <v>0.58988210447752798</v>
      </c>
      <c r="BA18" s="10">
        <v>0</v>
      </c>
      <c r="BB18" s="10">
        <v>0</v>
      </c>
      <c r="BC18" s="10">
        <v>3.7510451771904298</v>
      </c>
      <c r="BD18" s="10">
        <v>4.8400582931489504</v>
      </c>
      <c r="BE18" s="10">
        <v>4.1291747313427001</v>
      </c>
      <c r="BF18" s="10">
        <v>0</v>
      </c>
      <c r="BG18" s="10">
        <v>1.2906822115063901</v>
      </c>
      <c r="BH18" s="10">
        <v>3.6451689020278</v>
      </c>
      <c r="BI18" s="10">
        <v>1.1041382981246</v>
      </c>
      <c r="BJ18" s="10">
        <v>0</v>
      </c>
      <c r="BK18" s="10">
        <v>0</v>
      </c>
      <c r="BL18" s="10">
        <v>246.801037749801</v>
      </c>
      <c r="BM18" s="10">
        <v>118015.51672562701</v>
      </c>
      <c r="BN18" s="10">
        <v>1808.59389648765</v>
      </c>
      <c r="BO18" s="10">
        <v>1.00834547773936E-2</v>
      </c>
      <c r="BP18" s="10">
        <v>0</v>
      </c>
      <c r="BQ18" s="10">
        <v>0</v>
      </c>
      <c r="BR18" s="10">
        <v>212.129933907956</v>
      </c>
      <c r="BS18" s="10">
        <v>1.51251821660905E-2</v>
      </c>
      <c r="BT18" s="10">
        <v>1.2705153019516</v>
      </c>
      <c r="BU18" s="10">
        <v>360.68189254492898</v>
      </c>
      <c r="BV18" s="10">
        <v>1.72427076693431</v>
      </c>
      <c r="BW18" s="10">
        <v>0.40333819109574598</v>
      </c>
      <c r="BX18" s="10">
        <v>7.7929966875794596</v>
      </c>
      <c r="BY18" s="10">
        <v>1.51251821660905E-2</v>
      </c>
      <c r="BZ18" s="10">
        <v>0</v>
      </c>
      <c r="CA18" s="10">
        <v>0.42350510065053298</v>
      </c>
      <c r="CB18" s="10">
        <v>0</v>
      </c>
      <c r="CC18" s="10">
        <v>10233.974790337899</v>
      </c>
      <c r="CD18" s="10">
        <v>1015.48701908488</v>
      </c>
      <c r="CE18" s="10">
        <v>1249987.9255407399</v>
      </c>
      <c r="CF18" s="10">
        <v>11342.2295704261</v>
      </c>
      <c r="CG18" s="10">
        <v>77.978203234875394</v>
      </c>
      <c r="CH18" s="10">
        <v>959.87161031424705</v>
      </c>
      <c r="CI18" s="10">
        <v>2352.6999023155399</v>
      </c>
      <c r="CJ18" s="10">
        <v>11999056.789731801</v>
      </c>
      <c r="CK18" s="10">
        <v>1328277.4007701101</v>
      </c>
      <c r="CL18" s="10">
        <v>508122.84593158501</v>
      </c>
      <c r="CM18" s="10">
        <v>0</v>
      </c>
      <c r="CN18" s="10">
        <v>943.38632823242597</v>
      </c>
      <c r="CO18" s="10">
        <v>0.69071665225146495</v>
      </c>
      <c r="CP18" s="10">
        <v>0</v>
      </c>
      <c r="CQ18" s="10">
        <v>14580.5425583125</v>
      </c>
      <c r="CR18" s="10">
        <v>318772.24978454498</v>
      </c>
      <c r="CS18" s="10">
        <v>0.31258709809920299</v>
      </c>
      <c r="CT18" s="10">
        <v>0.43358855542792701</v>
      </c>
      <c r="CU18" s="10">
        <v>0</v>
      </c>
      <c r="CV18" s="10">
        <v>0</v>
      </c>
      <c r="CW18" s="10">
        <v>0</v>
      </c>
      <c r="CX18" s="10">
        <v>0</v>
      </c>
      <c r="CY18" s="10">
        <v>0.177178871329048</v>
      </c>
      <c r="CZ18" s="10">
        <v>0</v>
      </c>
      <c r="DA18" s="10">
        <v>0</v>
      </c>
      <c r="DB18" s="10">
        <v>0</v>
      </c>
      <c r="DC18" s="10">
        <v>1.2906822115063901</v>
      </c>
      <c r="DD18" s="10">
        <v>0</v>
      </c>
      <c r="DE18" s="10">
        <v>0</v>
      </c>
      <c r="DF18" s="10">
        <v>0</v>
      </c>
      <c r="DG18" s="10">
        <v>2.6015313325675602</v>
      </c>
      <c r="DH18" s="10">
        <v>0</v>
      </c>
      <c r="DI18" s="10">
        <v>0</v>
      </c>
      <c r="DJ18" s="10">
        <v>0</v>
      </c>
      <c r="DK18" s="10">
        <v>5431.7929665176998</v>
      </c>
      <c r="DL18" s="10">
        <v>21591.2345368928</v>
      </c>
      <c r="DM18" s="10">
        <v>0.29242018854441598</v>
      </c>
      <c r="DN18" s="10">
        <v>0</v>
      </c>
      <c r="DO18" s="10">
        <v>0</v>
      </c>
      <c r="DP18" s="10">
        <v>2.1427341401961502</v>
      </c>
      <c r="DQ18" s="10">
        <v>0.66550801530797998</v>
      </c>
      <c r="DR18" s="10">
        <v>0</v>
      </c>
      <c r="DS18" s="10">
        <v>9.5792820385239605E-2</v>
      </c>
      <c r="DT18" s="10">
        <v>0.53442310320186304</v>
      </c>
      <c r="DU18" s="10">
        <v>6.4887031492528102</v>
      </c>
      <c r="DV18" s="10">
        <v>0</v>
      </c>
      <c r="DW18" s="10">
        <v>0</v>
      </c>
      <c r="DX18" s="10">
        <v>0</v>
      </c>
      <c r="DY18" s="10">
        <v>25.5541683203889</v>
      </c>
      <c r="DZ18" s="10">
        <v>0</v>
      </c>
      <c r="EA18" s="10">
        <v>0.50417273886968195</v>
      </c>
      <c r="EB18" s="10">
        <v>2.16794277713963</v>
      </c>
      <c r="EC18" s="10">
        <v>2.9652284406462202</v>
      </c>
      <c r="ED18" s="10">
        <v>28.7277626607945</v>
      </c>
      <c r="EE18" s="10">
        <v>0.22183600510265999</v>
      </c>
      <c r="EF18" s="10">
        <v>10.4464591493798</v>
      </c>
      <c r="EG18" s="10">
        <v>0.53153661398714303</v>
      </c>
      <c r="EH18" s="10">
        <v>0</v>
      </c>
      <c r="EI18" s="10">
        <v>17.310956878185699</v>
      </c>
      <c r="EJ18" s="10">
        <v>80.213882754166406</v>
      </c>
      <c r="EK18" s="10">
        <v>5.8383203161109201</v>
      </c>
      <c r="EL18" s="10">
        <v>6.80842302133426</v>
      </c>
      <c r="EM18" s="10">
        <v>2.2586938701361801</v>
      </c>
      <c r="EN18" s="10">
        <v>0.16133527643829801</v>
      </c>
      <c r="EO18" s="10">
        <v>9.5339064920256895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13.1112364783495</v>
      </c>
      <c r="EV18" s="10">
        <v>0</v>
      </c>
      <c r="EW18" s="10">
        <v>17.1863505189176</v>
      </c>
      <c r="EX18" s="10">
        <v>6.55779915398091</v>
      </c>
      <c r="EY18" s="10">
        <v>2.5712809682353801</v>
      </c>
      <c r="EZ18" s="10">
        <v>0</v>
      </c>
      <c r="FA18" s="10">
        <v>0.68567492486276804</v>
      </c>
      <c r="FB18" s="10">
        <v>0</v>
      </c>
      <c r="FC18" s="10">
        <v>0.11091800255133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36.466814202444098</v>
      </c>
      <c r="FJ18" s="10">
        <v>1.04867929684894</v>
      </c>
      <c r="FK18" s="10">
        <v>3.4939170803669</v>
      </c>
      <c r="FL18" s="10">
        <v>9.8313684079588004</v>
      </c>
      <c r="FM18" s="10">
        <v>0.25712809682353799</v>
      </c>
      <c r="FN18" s="10">
        <v>0</v>
      </c>
      <c r="FO18" s="10">
        <v>4.1291747313427001</v>
      </c>
      <c r="FP18" s="10">
        <v>4.3624925017238203</v>
      </c>
      <c r="FQ18" s="10">
        <v>2.1506366801674002</v>
      </c>
      <c r="FR18" s="10">
        <v>15.328134027294601</v>
      </c>
      <c r="FS18" s="10">
        <v>3.2605351184053601</v>
      </c>
      <c r="FT18" s="10">
        <v>1.8214875744527901</v>
      </c>
      <c r="FU18" s="10">
        <v>6.4130772384223604</v>
      </c>
      <c r="FV18" s="10">
        <v>9.6498662219657199</v>
      </c>
      <c r="FW18" s="10">
        <v>0</v>
      </c>
      <c r="FX18" s="10">
        <v>5.0417273886968197E-3</v>
      </c>
      <c r="FY18" s="10">
        <v>1.12357395663865</v>
      </c>
      <c r="FZ18" s="10">
        <v>10.694132335938001</v>
      </c>
      <c r="GA18" s="10">
        <v>3.5292091720877702E-2</v>
      </c>
      <c r="GB18" s="10">
        <v>11.8184247053013</v>
      </c>
      <c r="GC18" s="10">
        <v>0</v>
      </c>
      <c r="GD18" s="10">
        <v>1.7393959491004001</v>
      </c>
      <c r="GE18" s="10">
        <v>5.28943909020329</v>
      </c>
      <c r="GF18" s="10">
        <v>0.68063319747407103</v>
      </c>
      <c r="GG18" s="10">
        <v>0.58627720253814897</v>
      </c>
      <c r="GH18" s="10">
        <v>1.7631549222784899</v>
      </c>
      <c r="GI18" s="10">
        <v>3.5292091720877702E-2</v>
      </c>
      <c r="GJ18" s="10">
        <v>0.90751092996542804</v>
      </c>
      <c r="GK18" s="10">
        <v>5.5963174014534696</v>
      </c>
      <c r="GL18" s="10">
        <v>1.33101603061596</v>
      </c>
      <c r="GM18" s="10">
        <v>0.74617565352713</v>
      </c>
      <c r="GN18" s="10">
        <v>8.5709365607846005E-2</v>
      </c>
      <c r="GO18" s="10">
        <v>0.297461915933112</v>
      </c>
      <c r="GP18" s="10">
        <v>6.5542456053058695E-2</v>
      </c>
      <c r="GQ18" s="10">
        <v>3.0250364332180899E-2</v>
      </c>
      <c r="GR18" s="10">
        <v>2.8932202700712302</v>
      </c>
      <c r="GS18" s="10">
        <v>0.15125182166090501</v>
      </c>
      <c r="GT18" s="10">
        <v>1.0738879337924201</v>
      </c>
      <c r="GU18" s="10">
        <v>267.10876509613701</v>
      </c>
      <c r="GV18" s="10">
        <v>8.3346937862404999</v>
      </c>
      <c r="GW18" s="10">
        <v>4.7997244740393699</v>
      </c>
      <c r="GX18" s="10">
        <v>8.0667638219149101E-2</v>
      </c>
      <c r="GY18" s="10">
        <v>3.7668887720811801</v>
      </c>
      <c r="GZ18" s="10">
        <v>0.42854682803923</v>
      </c>
      <c r="HA18" s="10">
        <v>0.86717711085585303</v>
      </c>
      <c r="HB18" s="10">
        <v>0.38821300892965499</v>
      </c>
      <c r="HC18" s="10">
        <v>3.0250364332180899E-2</v>
      </c>
      <c r="HD18" s="10">
        <v>0.11091800255133</v>
      </c>
      <c r="HE18" s="10">
        <v>2.0620665019770001</v>
      </c>
      <c r="HF18" s="10">
        <v>3.2771228026529302</v>
      </c>
      <c r="HG18" s="10">
        <v>2.8536177020024001</v>
      </c>
      <c r="HH18" s="10">
        <v>0.131084912106117</v>
      </c>
      <c r="HI18" s="10">
        <v>1.0033037503506701</v>
      </c>
      <c r="HJ18" s="10">
        <v>0.79155120002540102</v>
      </c>
      <c r="HK18" s="10">
        <v>2.6469068790658299</v>
      </c>
      <c r="HL18" s="10">
        <v>0.47392237453750102</v>
      </c>
      <c r="HM18" s="10">
        <v>0.932719566908912</v>
      </c>
      <c r="HN18" s="10">
        <v>2.8939515211119802</v>
      </c>
      <c r="HO18" s="10">
        <v>0.16133527643829801</v>
      </c>
      <c r="HP18" s="10">
        <v>1.0184289325167599</v>
      </c>
      <c r="HQ18" s="10">
        <v>0.32771228026529298</v>
      </c>
      <c r="HR18" s="10">
        <v>4.8357349784849104</v>
      </c>
      <c r="HS18" s="10">
        <v>0.64029937836449602</v>
      </c>
      <c r="HT18" s="10">
        <v>0.38821300892965499</v>
      </c>
      <c r="HU18" s="10">
        <v>0.242002914657447</v>
      </c>
      <c r="HV18" s="10">
        <v>4.5375546498271399E-2</v>
      </c>
      <c r="HW18" s="10">
        <v>0.30754537071050603</v>
      </c>
      <c r="HX18" s="10">
        <v>6.0500728664361902E-2</v>
      </c>
      <c r="HY18" s="10">
        <v>0.25712809682353799</v>
      </c>
      <c r="HZ18" s="10">
        <v>2.01669095547873E-2</v>
      </c>
      <c r="IA18" s="10">
        <v>7.0584183441755502E-2</v>
      </c>
      <c r="IB18" s="10">
        <v>5.5459001275664999E-2</v>
      </c>
      <c r="IC18" s="10">
        <v>0.166377003826995</v>
      </c>
      <c r="ID18" s="10">
        <v>0.13612663949481399</v>
      </c>
      <c r="IE18" s="10">
        <v>2.4704464204614398</v>
      </c>
      <c r="IF18" s="10">
        <v>8.5406861964524108</v>
      </c>
      <c r="IG18" s="10">
        <v>0</v>
      </c>
      <c r="IH18" s="10">
        <v>3.1813299822676901</v>
      </c>
      <c r="II18" s="10">
        <v>73.502175846023306</v>
      </c>
      <c r="IJ18" s="10">
        <v>333.47969330815602</v>
      </c>
      <c r="IK18" s="10">
        <v>53.104693788592698</v>
      </c>
      <c r="IL18" s="10">
        <v>1.11349050186125</v>
      </c>
      <c r="IM18" s="10">
        <v>10.985090022401</v>
      </c>
      <c r="IN18" s="10">
        <v>22.4276431182527</v>
      </c>
      <c r="IO18" s="10">
        <v>30.120408125938098</v>
      </c>
      <c r="IP18" s="10">
        <v>9.5792820385239605E-2</v>
      </c>
      <c r="IQ18" s="10">
        <v>0</v>
      </c>
      <c r="IR18" s="10">
        <v>0</v>
      </c>
      <c r="IS18" s="10">
        <v>0.484005829314895</v>
      </c>
      <c r="IT18" s="10">
        <v>20.112014906443299</v>
      </c>
      <c r="IU18" s="10">
        <v>754.61574149594003</v>
      </c>
      <c r="IV18" s="10">
        <v>339.97941765127803</v>
      </c>
      <c r="IW18" s="10">
        <v>17.910191186399899</v>
      </c>
      <c r="IX18" s="10">
        <v>251.17337867581199</v>
      </c>
      <c r="IY18" s="10">
        <v>61.924804552965298</v>
      </c>
      <c r="IZ18" s="10">
        <v>26.556971401204301</v>
      </c>
      <c r="JA18" s="10">
        <v>0</v>
      </c>
      <c r="JB18" s="10">
        <v>8167.5206238409601</v>
      </c>
      <c r="JC18" s="10">
        <v>0</v>
      </c>
      <c r="JD18" s="10">
        <v>90036.148586550305</v>
      </c>
      <c r="JE18" s="10">
        <v>12542.972968137599</v>
      </c>
      <c r="JF18" s="10">
        <v>5856.32755148466</v>
      </c>
      <c r="JG18" s="10">
        <v>6660.0923519023099</v>
      </c>
      <c r="JH18" s="10">
        <v>6715.7981399877499</v>
      </c>
      <c r="JI18" s="10">
        <v>1211.3129692417001</v>
      </c>
      <c r="JJ18" s="10">
        <v>292.79909857096902</v>
      </c>
      <c r="JK18" s="10">
        <v>756.87139328054798</v>
      </c>
      <c r="JL18" s="10">
        <v>619.04148823353296</v>
      </c>
      <c r="JM18" s="10">
        <v>168.79315740103999</v>
      </c>
      <c r="JN18" s="10">
        <v>44.420761016979299</v>
      </c>
      <c r="JO18" s="10">
        <v>572.81907328841396</v>
      </c>
      <c r="JP18" s="10">
        <v>1.47722612488817</v>
      </c>
      <c r="JQ18" s="10">
        <v>1905194.1831885099</v>
      </c>
      <c r="JR18" s="10">
        <v>0.16133527643829801</v>
      </c>
      <c r="JS18" s="10">
        <v>0</v>
      </c>
      <c r="JT18" s="10">
        <v>0</v>
      </c>
      <c r="JU18" s="10">
        <v>0</v>
      </c>
      <c r="JV18" s="10">
        <v>0</v>
      </c>
      <c r="JW18" s="10">
        <v>7.5625910830452295E-2</v>
      </c>
      <c r="JX18" s="10">
        <v>0</v>
      </c>
      <c r="JY18" s="10">
        <v>277.48155029170698</v>
      </c>
      <c r="JZ18" s="10">
        <v>94.239968349521007</v>
      </c>
      <c r="KA18" s="10">
        <v>15.246183623419199</v>
      </c>
      <c r="KB18" s="10">
        <v>0</v>
      </c>
      <c r="KC18" s="10">
        <v>0</v>
      </c>
      <c r="KD18" s="10">
        <v>1.00834547773936E-2</v>
      </c>
      <c r="KE18" s="10">
        <v>0</v>
      </c>
      <c r="KF18" s="10">
        <v>0</v>
      </c>
      <c r="KG18" s="10">
        <v>1.2402520993033299</v>
      </c>
      <c r="KH18" s="10">
        <v>0.115959729940027</v>
      </c>
      <c r="KI18" s="10">
        <v>5.0417273886968197E-3</v>
      </c>
      <c r="KJ18" s="10">
        <v>0</v>
      </c>
      <c r="KK18" s="10">
        <v>0</v>
      </c>
      <c r="KL18" s="10">
        <v>4.5375546498271399E-2</v>
      </c>
      <c r="KM18" s="10">
        <v>0</v>
      </c>
      <c r="KN18" s="10">
        <v>0</v>
      </c>
      <c r="KO18" s="10">
        <v>0</v>
      </c>
      <c r="KP18" s="10">
        <v>1.00834547773936E-2</v>
      </c>
      <c r="KQ18" s="10">
        <v>4.1140495491766096</v>
      </c>
      <c r="KR18" s="10">
        <v>7.0584183441755502E-2</v>
      </c>
      <c r="KS18" s="10">
        <v>1.00834547773936E-2</v>
      </c>
      <c r="KT18" s="10">
        <v>5.21818784730121</v>
      </c>
      <c r="KU18" s="10">
        <v>3242.4443799120299</v>
      </c>
      <c r="KV18" s="10">
        <v>5.0417273886968197E-3</v>
      </c>
      <c r="KW18" s="10">
        <v>0.41846337326183602</v>
      </c>
      <c r="KX18" s="10">
        <v>0.22687773249135701</v>
      </c>
      <c r="KY18" s="10">
        <v>0.22183600510265999</v>
      </c>
      <c r="KZ18" s="10">
        <v>0</v>
      </c>
      <c r="LA18" s="10">
        <v>0</v>
      </c>
      <c r="LB18" s="10">
        <v>0</v>
      </c>
      <c r="LC18" s="10">
        <v>0</v>
      </c>
      <c r="LD18" s="10">
        <v>0.28233673376702201</v>
      </c>
      <c r="LE18" s="10">
        <v>1.03859584207155</v>
      </c>
      <c r="LF18" s="10">
        <v>2.1981931414718101</v>
      </c>
      <c r="LG18" s="10">
        <v>8.5709365607846005E-2</v>
      </c>
      <c r="LH18" s="10">
        <v>1.2957239388950801</v>
      </c>
      <c r="LI18" s="10">
        <v>0.71088356180625201</v>
      </c>
      <c r="LJ18" s="10">
        <v>0.21175255032526699</v>
      </c>
      <c r="LK18" s="10">
        <v>1.47722612488817</v>
      </c>
      <c r="LL18" s="10">
        <v>0.56971519492274103</v>
      </c>
      <c r="LM18" s="10">
        <v>41.778228805841898</v>
      </c>
      <c r="LN18" s="10">
        <v>0</v>
      </c>
      <c r="LO18" s="10">
        <v>2.01669095547873E-2</v>
      </c>
      <c r="LP18" s="10">
        <v>64.5565220582846</v>
      </c>
      <c r="LQ18" s="10">
        <v>0.87726056563324695</v>
      </c>
      <c r="LR18" s="10">
        <v>1.5831024000508001</v>
      </c>
      <c r="LS18" s="10">
        <v>0.3176288254879</v>
      </c>
      <c r="LT18" s="10">
        <v>0</v>
      </c>
      <c r="LU18" s="10">
        <v>0</v>
      </c>
      <c r="LV18" s="10">
        <v>4.0333819109574599E-2</v>
      </c>
      <c r="LW18" s="10">
        <v>0.70080010702885798</v>
      </c>
      <c r="LX18" s="10">
        <v>0.186543913381782</v>
      </c>
      <c r="LY18" s="10">
        <v>1.51251821660905E-2</v>
      </c>
      <c r="LZ18" s="10">
        <v>1.62847794654907</v>
      </c>
      <c r="MA18" s="10">
        <v>0.231919459880054</v>
      </c>
      <c r="MB18" s="10">
        <v>0.36804609937486799</v>
      </c>
      <c r="MC18" s="10">
        <v>0.121001457328724</v>
      </c>
      <c r="MD18" s="10">
        <v>0.76634256308191695</v>
      </c>
      <c r="ME18" s="10">
        <v>0</v>
      </c>
      <c r="MF18" s="10">
        <v>6.8970830677372499</v>
      </c>
      <c r="MG18" s="10">
        <v>8.5709365607846005E-2</v>
      </c>
      <c r="MH18" s="10">
        <v>8.0667638219149101E-2</v>
      </c>
      <c r="MI18" s="10">
        <v>2.01669095547873E-2</v>
      </c>
      <c r="MJ18" s="10">
        <v>3.5292091720877702E-2</v>
      </c>
      <c r="MK18" s="10">
        <v>5.0417273886968197E-3</v>
      </c>
      <c r="ML18" s="10">
        <v>0.26721155160093202</v>
      </c>
      <c r="MM18" s="10">
        <v>4.19471718739576</v>
      </c>
      <c r="MN18" s="10">
        <v>0</v>
      </c>
      <c r="MO18" s="10">
        <v>0.22183600510265999</v>
      </c>
      <c r="MP18" s="10">
        <v>0.71592528919494902</v>
      </c>
      <c r="MQ18" s="10">
        <v>0.196627368159176</v>
      </c>
      <c r="MR18" s="10">
        <v>0.52433964842447001</v>
      </c>
      <c r="MS18" s="10">
        <v>0.115959729940027</v>
      </c>
      <c r="MT18" s="10">
        <v>1.2251397554533301</v>
      </c>
      <c r="MU18" s="10">
        <v>0.186543913381782</v>
      </c>
      <c r="MV18" s="10">
        <v>2.83849251983631</v>
      </c>
      <c r="MW18" s="10">
        <v>2.1427341401961502</v>
      </c>
      <c r="MX18" s="10">
        <v>0</v>
      </c>
      <c r="MY18" s="10">
        <v>2.01669095547873E-2</v>
      </c>
      <c r="MZ18" s="10">
        <v>8.1747183053550199</v>
      </c>
      <c r="NA18" s="10">
        <v>0</v>
      </c>
      <c r="NB18" s="10">
        <v>0</v>
      </c>
      <c r="NC18" s="10">
        <v>37.987773635323897</v>
      </c>
      <c r="ND18" s="10">
        <v>0</v>
      </c>
      <c r="NE18" s="10">
        <v>7.1794198015042703</v>
      </c>
      <c r="NF18" s="10">
        <v>6.0500728664361902E-2</v>
      </c>
      <c r="NG18" s="10">
        <v>89.599217967712505</v>
      </c>
      <c r="NH18" s="10">
        <v>5.7324440409482902</v>
      </c>
      <c r="NI18" s="10">
        <v>106.919912732093</v>
      </c>
      <c r="NJ18" s="10">
        <v>16.7183680209187</v>
      </c>
      <c r="NK18" s="10">
        <v>3.3124148943738101</v>
      </c>
      <c r="NL18" s="10">
        <v>0.11091800255133</v>
      </c>
      <c r="NM18" s="10">
        <v>0.99826202296197097</v>
      </c>
      <c r="NN18" s="10">
        <v>4.1090078217879098</v>
      </c>
      <c r="NO18" s="10">
        <v>0.38317128154095798</v>
      </c>
      <c r="NP18" s="10">
        <v>0</v>
      </c>
      <c r="NQ18" s="10">
        <v>0.57475692231143805</v>
      </c>
      <c r="NR18" s="10">
        <v>374.23573976633799</v>
      </c>
      <c r="NS18" s="10">
        <v>32644.5041078549</v>
      </c>
      <c r="NT18" s="10">
        <v>8.6969797455020199</v>
      </c>
      <c r="NU18" s="10">
        <v>4.1003611924598298</v>
      </c>
      <c r="NV18" s="10">
        <v>0.12604318471742099</v>
      </c>
      <c r="NW18" s="10">
        <v>11.873268000381</v>
      </c>
      <c r="NX18" s="10">
        <v>6.1710614854488197</v>
      </c>
      <c r="NY18" s="10">
        <v>90.082492545986696</v>
      </c>
      <c r="NZ18" s="10">
        <v>3.7661703593565199</v>
      </c>
      <c r="OA18" s="10">
        <v>0</v>
      </c>
      <c r="OB18" s="10">
        <v>0.53946483059056005</v>
      </c>
      <c r="OC18" s="43">
        <f t="shared" si="0"/>
        <v>18106437.029796388</v>
      </c>
      <c r="OD18" s="11">
        <v>0</v>
      </c>
      <c r="OE18" s="11">
        <f t="shared" si="1"/>
        <v>18106437.029796388</v>
      </c>
      <c r="OF18" s="3">
        <v>18106437.029796369</v>
      </c>
      <c r="OG18" s="11">
        <f t="shared" si="2"/>
        <v>0</v>
      </c>
    </row>
    <row r="19" spans="1:397">
      <c r="A19" s="9">
        <v>16</v>
      </c>
      <c r="B19" s="21" t="s">
        <v>798</v>
      </c>
      <c r="C19" s="10">
        <v>297258.67010476702</v>
      </c>
      <c r="D19" s="10">
        <v>48876.759801987399</v>
      </c>
      <c r="E19" s="10">
        <v>71995.4855287705</v>
      </c>
      <c r="F19" s="10">
        <v>29737.3530556976</v>
      </c>
      <c r="G19" s="10">
        <v>313070.85629557603</v>
      </c>
      <c r="H19" s="10">
        <v>87726.905870833507</v>
      </c>
      <c r="I19" s="10">
        <v>42615.373585194</v>
      </c>
      <c r="J19" s="10">
        <v>28061.6410014514</v>
      </c>
      <c r="K19" s="10">
        <v>4777.5483962794397</v>
      </c>
      <c r="L19" s="10">
        <v>76313.263720450806</v>
      </c>
      <c r="M19" s="10">
        <v>11356.8379193653</v>
      </c>
      <c r="N19" s="10">
        <v>13969.6780130156</v>
      </c>
      <c r="O19" s="10">
        <v>8546.7515855128804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1564.1899778786601</v>
      </c>
      <c r="X19" s="10">
        <v>241.54703627321501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325.74486769182403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562.37085648682796</v>
      </c>
      <c r="BL19" s="10">
        <v>0</v>
      </c>
      <c r="BM19" s="10">
        <v>9.2191943686365292</v>
      </c>
      <c r="BN19" s="10">
        <v>0</v>
      </c>
      <c r="BO19" s="10">
        <v>0</v>
      </c>
      <c r="BP19" s="10">
        <v>0</v>
      </c>
      <c r="BQ19" s="10">
        <v>0</v>
      </c>
      <c r="BR19" s="10">
        <v>3.0730647895455099</v>
      </c>
      <c r="BS19" s="10">
        <v>0</v>
      </c>
      <c r="BT19" s="10">
        <v>0</v>
      </c>
      <c r="BU19" s="10">
        <v>21.511453526818599</v>
      </c>
      <c r="BV19" s="10">
        <v>18.438388737273101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58.388231001364701</v>
      </c>
      <c r="CF19" s="10">
        <v>0</v>
      </c>
      <c r="CG19" s="10">
        <v>0</v>
      </c>
      <c r="CH19" s="10">
        <v>0</v>
      </c>
      <c r="CI19" s="10">
        <v>0</v>
      </c>
      <c r="CJ19" s="10">
        <v>27.657583105909598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79.899684528183201</v>
      </c>
      <c r="CR19" s="10">
        <v>0</v>
      </c>
      <c r="CS19" s="10">
        <v>43.022907053637098</v>
      </c>
      <c r="CT19" s="10">
        <v>219794.812942663</v>
      </c>
      <c r="CU19" s="10">
        <v>0</v>
      </c>
      <c r="CV19" s="10">
        <v>89.118878896819794</v>
      </c>
      <c r="CW19" s="10">
        <v>0</v>
      </c>
      <c r="CX19" s="10">
        <v>0</v>
      </c>
      <c r="CY19" s="10">
        <v>40936.296061535701</v>
      </c>
      <c r="CZ19" s="10">
        <v>0</v>
      </c>
      <c r="DA19" s="10">
        <v>0</v>
      </c>
      <c r="DB19" s="10">
        <v>58609.491666211899</v>
      </c>
      <c r="DC19" s="10">
        <v>30813.6206447728</v>
      </c>
      <c r="DD19" s="10">
        <v>144.434045108639</v>
      </c>
      <c r="DE19" s="10">
        <v>1121.66864818411</v>
      </c>
      <c r="DF19" s="10">
        <v>0</v>
      </c>
      <c r="DG19" s="10">
        <v>36658.589874488403</v>
      </c>
      <c r="DH19" s="10">
        <v>20448.173109635802</v>
      </c>
      <c r="DI19" s="10">
        <v>0</v>
      </c>
      <c r="DJ19" s="10">
        <v>0</v>
      </c>
      <c r="DK19" s="10">
        <v>485.54423674818997</v>
      </c>
      <c r="DL19" s="10">
        <v>540.85940296001002</v>
      </c>
      <c r="DM19" s="10">
        <v>23982.197617613201</v>
      </c>
      <c r="DN19" s="10">
        <v>4222.3910208355301</v>
      </c>
      <c r="DO19" s="10">
        <v>0</v>
      </c>
      <c r="DP19" s="10">
        <v>6.1461295790910198</v>
      </c>
      <c r="DQ19" s="10">
        <v>101.411138055002</v>
      </c>
      <c r="DR19" s="10">
        <v>119.849526792275</v>
      </c>
      <c r="DS19" s="10">
        <v>402.57148743046201</v>
      </c>
      <c r="DT19" s="10">
        <v>0</v>
      </c>
      <c r="DU19" s="10">
        <v>48972.360486197198</v>
      </c>
      <c r="DV19" s="10">
        <v>122.92259158182</v>
      </c>
      <c r="DW19" s="10">
        <v>0</v>
      </c>
      <c r="DX19" s="10">
        <v>0</v>
      </c>
      <c r="DY19" s="10">
        <v>0</v>
      </c>
      <c r="DZ19" s="10">
        <v>0</v>
      </c>
      <c r="EA19" s="10">
        <v>353.40245079773399</v>
      </c>
      <c r="EB19" s="10">
        <v>0</v>
      </c>
      <c r="EC19" s="10">
        <v>15.3653239477275</v>
      </c>
      <c r="ED19" s="10">
        <v>0</v>
      </c>
      <c r="EE19" s="10">
        <v>248.91824795318601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172.091628214548</v>
      </c>
      <c r="EN19" s="10">
        <v>0</v>
      </c>
      <c r="EO19" s="10">
        <v>248.91824795318601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12107.8752708093</v>
      </c>
      <c r="EX19" s="10">
        <v>270.42970148000501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706.80490159546696</v>
      </c>
      <c r="FE19" s="10">
        <v>0</v>
      </c>
      <c r="FF19" s="10">
        <v>0</v>
      </c>
      <c r="FG19" s="10">
        <v>132.14178595045701</v>
      </c>
      <c r="FH19" s="10">
        <v>0</v>
      </c>
      <c r="FI19" s="10">
        <v>0</v>
      </c>
      <c r="FJ19" s="10">
        <v>0</v>
      </c>
      <c r="FK19" s="10">
        <v>52.242101422273699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602.32069875091997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104.484202844547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1914.51936388685</v>
      </c>
      <c r="HT19" s="10">
        <v>187.456952162276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27.657583105909598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196.676146530913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5620.6355000787398</v>
      </c>
      <c r="JJ19" s="10">
        <v>3632.3625812427899</v>
      </c>
      <c r="JK19" s="10">
        <v>7445.2431613445697</v>
      </c>
      <c r="JL19" s="10">
        <v>3549.3898319250602</v>
      </c>
      <c r="JM19" s="10">
        <v>212.04147047864001</v>
      </c>
      <c r="JN19" s="10">
        <v>104.484202844547</v>
      </c>
      <c r="JO19" s="10">
        <v>1284.5410820300201</v>
      </c>
      <c r="JP19" s="10">
        <v>5482.3475845491903</v>
      </c>
      <c r="JQ19" s="10">
        <v>2105.04938083867</v>
      </c>
      <c r="JR19" s="10">
        <v>1275.3218876613901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242.77211837409499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61.461295790910199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18.438388737273101</v>
      </c>
      <c r="LQ19" s="10">
        <v>374.91390432455199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0</v>
      </c>
      <c r="NE19" s="10">
        <v>0</v>
      </c>
      <c r="NF19" s="10">
        <v>0</v>
      </c>
      <c r="NG19" s="10">
        <v>0</v>
      </c>
      <c r="NH19" s="10">
        <v>0</v>
      </c>
      <c r="NI19" s="10">
        <v>0</v>
      </c>
      <c r="NJ19" s="10">
        <v>0</v>
      </c>
      <c r="NK19" s="10">
        <v>0</v>
      </c>
      <c r="NL19" s="10">
        <v>0</v>
      </c>
      <c r="NM19" s="10">
        <v>0</v>
      </c>
      <c r="NN19" s="10">
        <v>0</v>
      </c>
      <c r="NO19" s="10">
        <v>0</v>
      </c>
      <c r="NP19" s="10">
        <v>0</v>
      </c>
      <c r="NQ19" s="10">
        <v>0</v>
      </c>
      <c r="NR19" s="10">
        <v>0</v>
      </c>
      <c r="NS19" s="10">
        <v>4280.7792518368897</v>
      </c>
      <c r="NT19" s="10">
        <v>0</v>
      </c>
      <c r="NU19" s="10">
        <v>0</v>
      </c>
      <c r="NV19" s="10">
        <v>0</v>
      </c>
      <c r="NW19" s="10">
        <v>7559.7393822819504</v>
      </c>
      <c r="NX19" s="10">
        <v>0</v>
      </c>
      <c r="NY19" s="10">
        <v>0</v>
      </c>
      <c r="NZ19" s="10">
        <v>5777.3618043455599</v>
      </c>
      <c r="OA19" s="10">
        <v>0</v>
      </c>
      <c r="OB19" s="10">
        <v>18588.968911960801</v>
      </c>
      <c r="OC19" s="13">
        <f t="shared" si="0"/>
        <v>1609791.8039816851</v>
      </c>
      <c r="OD19" s="11">
        <f>W_DirectConsumption_Total!E19</f>
        <v>79887.305274065089</v>
      </c>
      <c r="OE19" s="11">
        <f t="shared" si="1"/>
        <v>1689679.1092557502</v>
      </c>
      <c r="OF19" s="3">
        <v>1689679.1092557495</v>
      </c>
      <c r="OG19" s="11">
        <f t="shared" si="2"/>
        <v>0</v>
      </c>
    </row>
    <row r="20" spans="1:397">
      <c r="A20" s="9">
        <v>17</v>
      </c>
      <c r="B20" s="21" t="s">
        <v>799</v>
      </c>
      <c r="C20" s="10">
        <v>0.49388009078262002</v>
      </c>
      <c r="D20" s="10">
        <v>1.7705712734970399E-2</v>
      </c>
      <c r="E20" s="10">
        <v>4.9882020322472201E-2</v>
      </c>
      <c r="F20" s="10">
        <v>2.3782488216849199E-2</v>
      </c>
      <c r="G20" s="10">
        <v>1.0520690789310201</v>
      </c>
      <c r="H20" s="10">
        <v>0.43263144006238902</v>
      </c>
      <c r="I20" s="10">
        <v>2.1334290900408798E-2</v>
      </c>
      <c r="J20" s="10">
        <v>6.5576713833223801E-3</v>
      </c>
      <c r="K20" s="10">
        <v>1.7181099024304598E-2</v>
      </c>
      <c r="L20" s="10">
        <v>6.73691440113319E-2</v>
      </c>
      <c r="M20" s="10">
        <v>2.6667863625510998E-3</v>
      </c>
      <c r="N20" s="10">
        <v>0.54301890834831501</v>
      </c>
      <c r="O20" s="10">
        <v>1.0667145450204399E-2</v>
      </c>
      <c r="P20" s="10">
        <v>6.9686187900105806E-2</v>
      </c>
      <c r="Q20" s="10">
        <v>270.95212871200198</v>
      </c>
      <c r="R20" s="10">
        <v>270.96227124374099</v>
      </c>
      <c r="S20" s="10">
        <v>270.97123339463201</v>
      </c>
      <c r="T20" s="10">
        <v>227.64065028000499</v>
      </c>
      <c r="U20" s="10">
        <v>7.6943344230982601E-3</v>
      </c>
      <c r="V20" s="10">
        <v>1.87986579655242E-3</v>
      </c>
      <c r="W20" s="10">
        <v>0.155504247403185</v>
      </c>
      <c r="X20" s="10">
        <v>1.14977838254252E-2</v>
      </c>
      <c r="Y20" s="10">
        <v>43.511399973569397</v>
      </c>
      <c r="Z20" s="10">
        <v>776.51239828269502</v>
      </c>
      <c r="AA20" s="10">
        <v>3.05316436045646</v>
      </c>
      <c r="AB20" s="10">
        <v>0.34388428734142601</v>
      </c>
      <c r="AC20" s="10">
        <v>0.104135821567159</v>
      </c>
      <c r="AD20" s="10">
        <v>2568.5011892245002</v>
      </c>
      <c r="AE20" s="10">
        <v>23.8270370813052</v>
      </c>
      <c r="AF20" s="10">
        <v>419.23638229968799</v>
      </c>
      <c r="AG20" s="10">
        <v>81.628053352078595</v>
      </c>
      <c r="AH20" s="10">
        <v>190.07097004904199</v>
      </c>
      <c r="AI20" s="10">
        <v>13699.7461645113</v>
      </c>
      <c r="AJ20" s="10">
        <v>3490.5999407148902</v>
      </c>
      <c r="AK20" s="10">
        <v>148.58958051762099</v>
      </c>
      <c r="AL20" s="10">
        <v>169.59987074786099</v>
      </c>
      <c r="AM20" s="10">
        <v>1343.8614811346199</v>
      </c>
      <c r="AN20" s="10">
        <v>1284.5626814544</v>
      </c>
      <c r="AO20" s="10">
        <v>948.87506211189702</v>
      </c>
      <c r="AP20" s="10">
        <v>108.41127033645699</v>
      </c>
      <c r="AQ20" s="10">
        <v>281.852558953857</v>
      </c>
      <c r="AR20" s="10">
        <v>14829.528538447799</v>
      </c>
      <c r="AS20" s="10">
        <v>4116.1977642721204</v>
      </c>
      <c r="AT20" s="10">
        <v>18286.412034824902</v>
      </c>
      <c r="AU20" s="10">
        <v>816.98543840388197</v>
      </c>
      <c r="AV20" s="10">
        <v>436.27627652250902</v>
      </c>
      <c r="AW20" s="10">
        <v>3698.9856567154202</v>
      </c>
      <c r="AX20" s="10">
        <v>188.64305392955399</v>
      </c>
      <c r="AY20" s="10">
        <v>3921.5592511987102</v>
      </c>
      <c r="AZ20" s="10">
        <v>20971.928146301801</v>
      </c>
      <c r="BA20" s="10">
        <v>6677.38341871174</v>
      </c>
      <c r="BB20" s="10">
        <v>197.640272475367</v>
      </c>
      <c r="BC20" s="10">
        <v>2548.02576528078</v>
      </c>
      <c r="BD20" s="10">
        <v>6518.0443391136596</v>
      </c>
      <c r="BE20" s="10">
        <v>1040.4594391000801</v>
      </c>
      <c r="BF20" s="10">
        <v>1.0535992022538E-2</v>
      </c>
      <c r="BG20" s="10">
        <v>197.22994035398801</v>
      </c>
      <c r="BH20" s="10">
        <v>1960.6306490125701</v>
      </c>
      <c r="BI20" s="10">
        <v>525.38709438167996</v>
      </c>
      <c r="BJ20" s="10">
        <v>12584.254944377901</v>
      </c>
      <c r="BK20" s="10">
        <v>2.9290932178840001E-3</v>
      </c>
      <c r="BL20" s="10">
        <v>8488.6539236526296</v>
      </c>
      <c r="BM20" s="10">
        <v>1.2931120457826299</v>
      </c>
      <c r="BN20" s="10">
        <v>1051.2585314601599</v>
      </c>
      <c r="BO20" s="10">
        <v>97.564525564326601</v>
      </c>
      <c r="BP20" s="10">
        <v>2.7848244474508999E-2</v>
      </c>
      <c r="BQ20" s="10">
        <v>7.0376897726505296</v>
      </c>
      <c r="BR20" s="10">
        <v>10.086652554409399</v>
      </c>
      <c r="BS20" s="10">
        <v>108.382329146752</v>
      </c>
      <c r="BT20" s="10">
        <v>9592.6855042461993</v>
      </c>
      <c r="BU20" s="10">
        <v>2736.8023655848601</v>
      </c>
      <c r="BV20" s="10">
        <v>119.278475043304</v>
      </c>
      <c r="BW20" s="10">
        <v>151.75418187328501</v>
      </c>
      <c r="BX20" s="10">
        <v>953.72421490200395</v>
      </c>
      <c r="BY20" s="10">
        <v>270.94543988719101</v>
      </c>
      <c r="BZ20" s="10">
        <v>2.73673485730654E-2</v>
      </c>
      <c r="CA20" s="10">
        <v>574.42801012631901</v>
      </c>
      <c r="CB20" s="10">
        <v>7.2080027497336001</v>
      </c>
      <c r="CC20" s="10">
        <v>4.5947417492478798E-2</v>
      </c>
      <c r="CD20" s="10">
        <v>2.86788828497299E-2</v>
      </c>
      <c r="CE20" s="10">
        <v>596.45644852215003</v>
      </c>
      <c r="CF20" s="10">
        <v>3.4580787094719997E-2</v>
      </c>
      <c r="CG20" s="10">
        <v>4.3586655794482801E-2</v>
      </c>
      <c r="CH20" s="10">
        <v>3.7116420029604698E-2</v>
      </c>
      <c r="CI20" s="10">
        <v>3.0209006172505101E-2</v>
      </c>
      <c r="CJ20" s="10">
        <v>137919.41822748299</v>
      </c>
      <c r="CK20" s="10">
        <v>275672.87676539301</v>
      </c>
      <c r="CL20" s="10">
        <v>70872.100821047396</v>
      </c>
      <c r="CM20" s="10">
        <v>2807.7590847360998</v>
      </c>
      <c r="CN20" s="10">
        <v>320.45934341539299</v>
      </c>
      <c r="CO20" s="10">
        <v>680.18224164117498</v>
      </c>
      <c r="CP20" s="10">
        <v>78.294236401040905</v>
      </c>
      <c r="CQ20" s="10">
        <v>1444.69744452691</v>
      </c>
      <c r="CR20" s="10">
        <v>4768.72887101991</v>
      </c>
      <c r="CS20" s="10">
        <v>5.0013920032906798</v>
      </c>
      <c r="CT20" s="10">
        <v>368267.30396599602</v>
      </c>
      <c r="CU20" s="10">
        <v>1495.29546147314</v>
      </c>
      <c r="CV20" s="10">
        <v>7451.3321626140896</v>
      </c>
      <c r="CW20" s="10">
        <v>443.50114265265501</v>
      </c>
      <c r="CX20" s="10">
        <v>32531.453112270501</v>
      </c>
      <c r="CY20" s="10">
        <v>8928.7438597126602</v>
      </c>
      <c r="CZ20" s="10">
        <v>8183.2084278375196</v>
      </c>
      <c r="DA20" s="10">
        <v>7692.1464622066196</v>
      </c>
      <c r="DB20" s="10">
        <v>170456.95588403201</v>
      </c>
      <c r="DC20" s="10">
        <v>49662.088868896702</v>
      </c>
      <c r="DD20" s="10">
        <v>61662.9297147131</v>
      </c>
      <c r="DE20" s="10">
        <v>3814.9507034564099</v>
      </c>
      <c r="DF20" s="10">
        <v>264.06781846949201</v>
      </c>
      <c r="DG20" s="10">
        <v>137251.85906883099</v>
      </c>
      <c r="DH20" s="10">
        <v>8715.8924805757797</v>
      </c>
      <c r="DI20" s="10">
        <v>6766.84476607945</v>
      </c>
      <c r="DJ20" s="10">
        <v>6087.0855434520199</v>
      </c>
      <c r="DK20" s="10">
        <v>6377.3506464852699</v>
      </c>
      <c r="DL20" s="10">
        <v>77150.034220243702</v>
      </c>
      <c r="DM20" s="10">
        <v>45248.514698857798</v>
      </c>
      <c r="DN20" s="10">
        <v>21294.3370694484</v>
      </c>
      <c r="DO20" s="10">
        <v>6841.56131385154</v>
      </c>
      <c r="DP20" s="10">
        <v>12530.0504239209</v>
      </c>
      <c r="DQ20" s="10">
        <v>4080.36734885136</v>
      </c>
      <c r="DR20" s="10">
        <v>1480.96869862566</v>
      </c>
      <c r="DS20" s="10">
        <v>4278.1049080509101</v>
      </c>
      <c r="DT20" s="10">
        <v>1995.47348715877</v>
      </c>
      <c r="DU20" s="10">
        <v>16146.9921364171</v>
      </c>
      <c r="DV20" s="10">
        <v>98308237.8690501</v>
      </c>
      <c r="DW20" s="10">
        <v>8383344.2884243196</v>
      </c>
      <c r="DX20" s="10">
        <v>816.34606920247802</v>
      </c>
      <c r="DY20" s="10">
        <v>17633.9716106165</v>
      </c>
      <c r="DZ20" s="10">
        <v>9068.6015087571795</v>
      </c>
      <c r="EA20" s="10">
        <v>10119.6503961159</v>
      </c>
      <c r="EB20" s="10">
        <v>325.12915057409401</v>
      </c>
      <c r="EC20" s="10">
        <v>49.393078755130801</v>
      </c>
      <c r="ED20" s="10">
        <v>1844.2559214979599</v>
      </c>
      <c r="EE20" s="10">
        <v>229.600836490929</v>
      </c>
      <c r="EF20" s="10">
        <v>73657.330158531098</v>
      </c>
      <c r="EG20" s="10">
        <v>545688.53581187001</v>
      </c>
      <c r="EH20" s="10">
        <v>4.4747262683678999</v>
      </c>
      <c r="EI20" s="10">
        <v>13584.828317359799</v>
      </c>
      <c r="EJ20" s="10">
        <v>95007.432632422206</v>
      </c>
      <c r="EK20" s="10">
        <v>13271.3377004378</v>
      </c>
      <c r="EL20" s="10">
        <v>18515.006400070601</v>
      </c>
      <c r="EM20" s="10">
        <v>51716.913487765203</v>
      </c>
      <c r="EN20" s="10">
        <v>4556.0968424168404</v>
      </c>
      <c r="EO20" s="10">
        <v>77465.636712679407</v>
      </c>
      <c r="EP20" s="10">
        <v>1481650.7177560199</v>
      </c>
      <c r="EQ20" s="10">
        <v>121015.388537708</v>
      </c>
      <c r="ER20" s="10">
        <v>204215.16832235199</v>
      </c>
      <c r="ES20" s="10">
        <v>21336.537748755301</v>
      </c>
      <c r="ET20" s="10">
        <v>0</v>
      </c>
      <c r="EU20" s="10">
        <v>705574.96391922794</v>
      </c>
      <c r="EV20" s="10">
        <v>13326.1687159066</v>
      </c>
      <c r="EW20" s="10">
        <v>12874.321504721</v>
      </c>
      <c r="EX20" s="10">
        <v>7018.5791415850499</v>
      </c>
      <c r="EY20" s="10">
        <v>23391.999139567601</v>
      </c>
      <c r="EZ20" s="10">
        <v>4725.8690746884704</v>
      </c>
      <c r="FA20" s="10">
        <v>46264.906981755397</v>
      </c>
      <c r="FB20" s="10">
        <v>9.8889684460501504E-2</v>
      </c>
      <c r="FC20" s="10">
        <v>717.922355796788</v>
      </c>
      <c r="FD20" s="10">
        <v>26510.2747044264</v>
      </c>
      <c r="FE20" s="10">
        <v>12732.3223578298</v>
      </c>
      <c r="FF20" s="10">
        <v>15896.393051925999</v>
      </c>
      <c r="FG20" s="10">
        <v>16317.1892920473</v>
      </c>
      <c r="FH20" s="10">
        <v>0</v>
      </c>
      <c r="FI20" s="10">
        <v>1688.3459116962799</v>
      </c>
      <c r="FJ20" s="10">
        <v>18.5402344836547</v>
      </c>
      <c r="FK20" s="10">
        <v>1051.2828385620901</v>
      </c>
      <c r="FL20" s="10">
        <v>14944.6880640824</v>
      </c>
      <c r="FM20" s="10">
        <v>6322.6852324338097</v>
      </c>
      <c r="FN20" s="10">
        <v>19.997483687773698</v>
      </c>
      <c r="FO20" s="10">
        <v>942.17606368755196</v>
      </c>
      <c r="FP20" s="10">
        <v>3728.52108060103</v>
      </c>
      <c r="FQ20" s="10">
        <v>0.38296800878602699</v>
      </c>
      <c r="FR20" s="10">
        <v>1778.27190299976</v>
      </c>
      <c r="FS20" s="10">
        <v>3678.96705198462</v>
      </c>
      <c r="FT20" s="10">
        <v>712.21749356601595</v>
      </c>
      <c r="FU20" s="10">
        <v>2843.7447908315298</v>
      </c>
      <c r="FV20" s="10">
        <v>15687.786026481001</v>
      </c>
      <c r="FW20" s="10">
        <v>51.314830922308197</v>
      </c>
      <c r="FX20" s="10">
        <v>140.589070476676</v>
      </c>
      <c r="FY20" s="10">
        <v>35.716954000178703</v>
      </c>
      <c r="FZ20" s="10">
        <v>4462.0247819507103</v>
      </c>
      <c r="GA20" s="10">
        <v>116.646936478472</v>
      </c>
      <c r="GB20" s="10">
        <v>13.2790565637579</v>
      </c>
      <c r="GC20" s="10">
        <v>145.29349204528799</v>
      </c>
      <c r="GD20" s="10">
        <v>1536.7734650474399</v>
      </c>
      <c r="GE20" s="10">
        <v>4589.3500878106297</v>
      </c>
      <c r="GF20" s="10">
        <v>8.8222539010297099E-2</v>
      </c>
      <c r="GG20" s="10">
        <v>51.712368178376302</v>
      </c>
      <c r="GH20" s="10">
        <v>400.25642100720302</v>
      </c>
      <c r="GI20" s="10">
        <v>32.534682154621201</v>
      </c>
      <c r="GJ20" s="10">
        <v>94.368775171592802</v>
      </c>
      <c r="GK20" s="10">
        <v>119.363112721958</v>
      </c>
      <c r="GL20" s="10">
        <v>36.471330634054297</v>
      </c>
      <c r="GM20" s="10">
        <v>2.83144617836227</v>
      </c>
      <c r="GN20" s="10">
        <v>183.68629017388801</v>
      </c>
      <c r="GO20" s="10">
        <v>3.6261225863332101</v>
      </c>
      <c r="GP20" s="10">
        <v>53.194010138964302</v>
      </c>
      <c r="GQ20" s="10">
        <v>65.140143442373002</v>
      </c>
      <c r="GR20" s="10">
        <v>213.06290258430701</v>
      </c>
      <c r="GS20" s="10">
        <v>10.6175531922456</v>
      </c>
      <c r="GT20" s="10">
        <v>7.9578422509113897</v>
      </c>
      <c r="GU20" s="10">
        <v>58.849612222223698</v>
      </c>
      <c r="GV20" s="10">
        <v>79.580695835193396</v>
      </c>
      <c r="GW20" s="10">
        <v>403.65091216319399</v>
      </c>
      <c r="GX20" s="10">
        <v>18.568313158062999</v>
      </c>
      <c r="GY20" s="10">
        <v>1.56072578923073E-2</v>
      </c>
      <c r="GZ20" s="10">
        <v>950.94127062764005</v>
      </c>
      <c r="HA20" s="10">
        <v>3012.2721651412598</v>
      </c>
      <c r="HB20" s="10">
        <v>4393.4132565377704</v>
      </c>
      <c r="HC20" s="10">
        <v>132.188867834006</v>
      </c>
      <c r="HD20" s="10">
        <v>370.70303520115999</v>
      </c>
      <c r="HE20" s="10">
        <v>5925.44719786938</v>
      </c>
      <c r="HF20" s="10">
        <v>13546.9960031438</v>
      </c>
      <c r="HG20" s="10">
        <v>73.226021227938105</v>
      </c>
      <c r="HH20" s="10">
        <v>217.59588619313999</v>
      </c>
      <c r="HI20" s="10">
        <v>5273.7242726796303</v>
      </c>
      <c r="HJ20" s="10">
        <v>0.41677077018471598</v>
      </c>
      <c r="HK20" s="10">
        <v>54.942444706661199</v>
      </c>
      <c r="HL20" s="10">
        <v>861.81132633053596</v>
      </c>
      <c r="HM20" s="10">
        <v>27.067349768011699</v>
      </c>
      <c r="HN20" s="10">
        <v>94.674157905009807</v>
      </c>
      <c r="HO20" s="10">
        <v>10.868429346369201</v>
      </c>
      <c r="HP20" s="10">
        <v>11.660704137123499</v>
      </c>
      <c r="HQ20" s="10">
        <v>27.032856416535399</v>
      </c>
      <c r="HR20" s="10">
        <v>1.3497150010789001</v>
      </c>
      <c r="HS20" s="10">
        <v>206.71762952466801</v>
      </c>
      <c r="HT20" s="10">
        <v>1875.19574802139</v>
      </c>
      <c r="HU20" s="10">
        <v>82.562606946767701</v>
      </c>
      <c r="HV20" s="10">
        <v>1.0600640124657701</v>
      </c>
      <c r="HW20" s="10">
        <v>30.485314457653701</v>
      </c>
      <c r="HX20" s="10">
        <v>0.53213046107554995</v>
      </c>
      <c r="HY20" s="10">
        <v>1.7320798554057799</v>
      </c>
      <c r="HZ20" s="10">
        <v>1.9880681309178501</v>
      </c>
      <c r="IA20" s="10">
        <v>63.277248210540598</v>
      </c>
      <c r="IB20" s="10">
        <v>86.702435841158902</v>
      </c>
      <c r="IC20" s="10">
        <v>227.58910698293201</v>
      </c>
      <c r="ID20" s="10">
        <v>1452.236334536</v>
      </c>
      <c r="IE20" s="10">
        <v>7766.0379652024503</v>
      </c>
      <c r="IF20" s="10">
        <v>167.75806058948999</v>
      </c>
      <c r="IG20" s="10">
        <v>10.856362690159701</v>
      </c>
      <c r="IH20" s="10">
        <v>18267.316767477601</v>
      </c>
      <c r="II20" s="10">
        <v>40139.931906311198</v>
      </c>
      <c r="IJ20" s="10">
        <v>41.955680157263998</v>
      </c>
      <c r="IK20" s="10">
        <v>3.5411425469940899E-3</v>
      </c>
      <c r="IL20" s="10">
        <v>47.346370422594902</v>
      </c>
      <c r="IM20" s="10">
        <v>2.6587491495313</v>
      </c>
      <c r="IN20" s="10">
        <v>4.5335368163368701E-2</v>
      </c>
      <c r="IO20" s="10">
        <v>3734.7117255827202</v>
      </c>
      <c r="IP20" s="10">
        <v>1788.70772753194</v>
      </c>
      <c r="IQ20" s="10">
        <v>6.0330576726565898E-3</v>
      </c>
      <c r="IR20" s="10">
        <v>6.3307987255976599</v>
      </c>
      <c r="IS20" s="10">
        <v>32.606117054890099</v>
      </c>
      <c r="IT20" s="10">
        <v>22.074980042404</v>
      </c>
      <c r="IU20" s="10">
        <v>262.62894880317401</v>
      </c>
      <c r="IV20" s="10">
        <v>5.0466692584648998</v>
      </c>
      <c r="IW20" s="10">
        <v>60.971593961126203</v>
      </c>
      <c r="IX20" s="10">
        <v>205.917476343282</v>
      </c>
      <c r="IY20" s="10">
        <v>468.27073785410698</v>
      </c>
      <c r="IZ20" s="10">
        <v>2.1858904611074602E-3</v>
      </c>
      <c r="JA20" s="10">
        <v>5.1587014882136101E-3</v>
      </c>
      <c r="JB20" s="10">
        <v>587.18877202533895</v>
      </c>
      <c r="JC20" s="10">
        <v>3126.7843937684802</v>
      </c>
      <c r="JD20" s="10">
        <v>238.85428223664101</v>
      </c>
      <c r="JE20" s="10">
        <v>95.162153898712702</v>
      </c>
      <c r="JF20" s="10">
        <v>26.352093608596199</v>
      </c>
      <c r="JG20" s="10">
        <v>77.649389063603707</v>
      </c>
      <c r="JH20" s="10">
        <v>1292.4638026330299</v>
      </c>
      <c r="JI20" s="10">
        <v>837.65523910493403</v>
      </c>
      <c r="JJ20" s="10">
        <v>608.65496495811999</v>
      </c>
      <c r="JK20" s="10">
        <v>1.0129300320307799</v>
      </c>
      <c r="JL20" s="10">
        <v>0.29911725069794498</v>
      </c>
      <c r="JM20" s="10">
        <v>9.5698284387284602E-2</v>
      </c>
      <c r="JN20" s="10">
        <v>1.33339318127555E-2</v>
      </c>
      <c r="JO20" s="10">
        <v>608.20117409839395</v>
      </c>
      <c r="JP20" s="10">
        <v>55718828.685313299</v>
      </c>
      <c r="JQ20" s="10">
        <v>8219927.0231300201</v>
      </c>
      <c r="JR20" s="10">
        <v>19690916.225319501</v>
      </c>
      <c r="JS20" s="10">
        <v>5884.9771682663704</v>
      </c>
      <c r="JT20" s="10">
        <v>42.258586070458897</v>
      </c>
      <c r="JU20" s="10">
        <v>1.72248168335268E-2</v>
      </c>
      <c r="JV20" s="10">
        <v>2.2309198046062702</v>
      </c>
      <c r="JW20" s="10">
        <v>713.41734269253095</v>
      </c>
      <c r="JX20" s="10">
        <v>1783.05546630001</v>
      </c>
      <c r="JY20" s="10">
        <v>880.05253442828598</v>
      </c>
      <c r="JZ20" s="10">
        <v>1987.61089341294</v>
      </c>
      <c r="KA20" s="10">
        <v>455.495605260817</v>
      </c>
      <c r="KB20" s="10">
        <v>0.22335428731595999</v>
      </c>
      <c r="KC20" s="10">
        <v>0.136006104490106</v>
      </c>
      <c r="KD20" s="10">
        <v>357.73745351944598</v>
      </c>
      <c r="KE20" s="10">
        <v>488.51498676628398</v>
      </c>
      <c r="KF20" s="10">
        <v>0.47766078356120201</v>
      </c>
      <c r="KG20" s="10">
        <v>2.4919151256624999E-3</v>
      </c>
      <c r="KH20" s="10">
        <v>2009.20608100249</v>
      </c>
      <c r="KI20" s="10">
        <v>8.0246430634028307</v>
      </c>
      <c r="KJ20" s="10">
        <v>5.6722545931461896</v>
      </c>
      <c r="KK20" s="10">
        <v>4.80008429916432</v>
      </c>
      <c r="KL20" s="10">
        <v>45.251672910090001</v>
      </c>
      <c r="KM20" s="10">
        <v>86.876380228728706</v>
      </c>
      <c r="KN20" s="10">
        <v>54.4529795835033</v>
      </c>
      <c r="KO20" s="10">
        <v>13.465915878797199</v>
      </c>
      <c r="KP20" s="10">
        <v>36.355225220354001</v>
      </c>
      <c r="KQ20" s="10">
        <v>0.77135702591560096</v>
      </c>
      <c r="KR20" s="10">
        <v>31.455400913428601</v>
      </c>
      <c r="KS20" s="10">
        <v>1453.3052349714801</v>
      </c>
      <c r="KT20" s="10">
        <v>184.355446251351</v>
      </c>
      <c r="KU20" s="10">
        <v>1002.90354779044</v>
      </c>
      <c r="KV20" s="10">
        <v>661.34663053408099</v>
      </c>
      <c r="KW20" s="10">
        <v>1.07545810686487E-2</v>
      </c>
      <c r="KX20" s="10">
        <v>1.2022397536091E-2</v>
      </c>
      <c r="KY20" s="10">
        <v>6.2516467187673404E-3</v>
      </c>
      <c r="KZ20" s="10">
        <v>1.7049945596638201E-3</v>
      </c>
      <c r="LA20" s="10">
        <v>5.83632753115692E-2</v>
      </c>
      <c r="LB20" s="10">
        <v>0.18274044254858399</v>
      </c>
      <c r="LC20" s="10">
        <v>368.47534094661302</v>
      </c>
      <c r="LD20" s="10">
        <v>0.83041707339827397</v>
      </c>
      <c r="LE20" s="10">
        <v>0.14112108816909799</v>
      </c>
      <c r="LF20" s="10">
        <v>0.32613485679723297</v>
      </c>
      <c r="LG20" s="10">
        <v>2.5050304684291501E-2</v>
      </c>
      <c r="LH20" s="10">
        <v>1.3246496194311201E-2</v>
      </c>
      <c r="LI20" s="10">
        <v>32.623604178579001</v>
      </c>
      <c r="LJ20" s="10">
        <v>8.0353333350310197E-2</v>
      </c>
      <c r="LK20" s="10">
        <v>0.54389326453275799</v>
      </c>
      <c r="LL20" s="10">
        <v>3.9214874872267803E-2</v>
      </c>
      <c r="LM20" s="10">
        <v>407.91687592513301</v>
      </c>
      <c r="LN20" s="10">
        <v>31.6871222082926</v>
      </c>
      <c r="LO20" s="10">
        <v>39.3298050191908</v>
      </c>
      <c r="LP20" s="10">
        <v>26.010466434281899</v>
      </c>
      <c r="LQ20" s="10">
        <v>67.489482361812804</v>
      </c>
      <c r="LR20" s="10">
        <v>184.83468087604399</v>
      </c>
      <c r="LS20" s="10">
        <v>1062.32692552504</v>
      </c>
      <c r="LT20" s="10">
        <v>0.10776439973259801</v>
      </c>
      <c r="LU20" s="10">
        <v>1.35525208588663E-3</v>
      </c>
      <c r="LV20" s="10">
        <v>3.1782847304502503E-2</v>
      </c>
      <c r="LW20" s="10">
        <v>2.7585937619176101E-2</v>
      </c>
      <c r="LX20" s="10">
        <v>0.25028445779680403</v>
      </c>
      <c r="LY20" s="10">
        <v>0.44705831710569799</v>
      </c>
      <c r="LZ20" s="10">
        <v>1.12394115729223</v>
      </c>
      <c r="MA20" s="10">
        <v>4.8177025762808398E-2</v>
      </c>
      <c r="MB20" s="10">
        <v>0.112879383411589</v>
      </c>
      <c r="MC20" s="10">
        <v>3.1476822639947402E-2</v>
      </c>
      <c r="MD20" s="10">
        <v>207.39723674983301</v>
      </c>
      <c r="ME20" s="10">
        <v>10.8379137746679</v>
      </c>
      <c r="MF20" s="10">
        <v>17827.307176573599</v>
      </c>
      <c r="MG20" s="10">
        <v>3409.0329393471802</v>
      </c>
      <c r="MH20" s="10">
        <v>1247.69101537456</v>
      </c>
      <c r="MI20" s="10">
        <v>13.4954566238757</v>
      </c>
      <c r="MJ20" s="10">
        <v>13.761036198969</v>
      </c>
      <c r="MK20" s="10">
        <v>27.023031517106901</v>
      </c>
      <c r="ML20" s="10">
        <v>123.046292373866</v>
      </c>
      <c r="MM20" s="10">
        <v>44.697460717186203</v>
      </c>
      <c r="MN20" s="10">
        <v>4.1969096853263201E-2</v>
      </c>
      <c r="MO20" s="10">
        <v>72.052512288074396</v>
      </c>
      <c r="MP20" s="10">
        <v>694.27004688226998</v>
      </c>
      <c r="MQ20" s="10">
        <v>52.003945072021502</v>
      </c>
      <c r="MR20" s="10">
        <v>142.32881023594501</v>
      </c>
      <c r="MS20" s="10">
        <v>607.18913753585196</v>
      </c>
      <c r="MT20" s="10">
        <v>1553.4324943146501</v>
      </c>
      <c r="MU20" s="10">
        <v>3013.0511163109099</v>
      </c>
      <c r="MV20" s="10">
        <v>2548.4498148245698</v>
      </c>
      <c r="MW20" s="10">
        <v>7082.4556390768303</v>
      </c>
      <c r="MX20" s="10">
        <v>43.7892266511762</v>
      </c>
      <c r="MY20" s="10">
        <v>0.35866090685851199</v>
      </c>
      <c r="MZ20" s="10">
        <v>152.52072994018599</v>
      </c>
      <c r="NA20" s="10">
        <v>1.4646777623696601</v>
      </c>
      <c r="NB20" s="10">
        <v>299.675996715157</v>
      </c>
      <c r="NC20" s="10">
        <v>0.51044914047781398</v>
      </c>
      <c r="ND20" s="10">
        <v>1.1366630397758801E-2</v>
      </c>
      <c r="NE20" s="10">
        <v>174.06225637959099</v>
      </c>
      <c r="NF20" s="10">
        <v>40.549444993139801</v>
      </c>
      <c r="NG20" s="10">
        <v>84.023568779080705</v>
      </c>
      <c r="NH20" s="10">
        <v>4893.05839399264</v>
      </c>
      <c r="NI20" s="10">
        <v>32265.971928847801</v>
      </c>
      <c r="NJ20" s="10">
        <v>4479.7600785592404</v>
      </c>
      <c r="NK20" s="10">
        <v>5365.1686479492801</v>
      </c>
      <c r="NL20" s="10">
        <v>0.255137134620463</v>
      </c>
      <c r="NM20" s="10">
        <v>0.44224935809126098</v>
      </c>
      <c r="NN20" s="10">
        <v>1214.0733256282899</v>
      </c>
      <c r="NO20" s="10">
        <v>0.21050125140464801</v>
      </c>
      <c r="NP20" s="10">
        <v>3.4099891193276402E-2</v>
      </c>
      <c r="NQ20" s="10">
        <v>7.9478977165867298E-2</v>
      </c>
      <c r="NR20" s="10">
        <v>0.217889561163192</v>
      </c>
      <c r="NS20" s="10">
        <v>1030.3528805558899</v>
      </c>
      <c r="NT20" s="10">
        <v>229.51964172037299</v>
      </c>
      <c r="NU20" s="10">
        <v>0.17242303957215599</v>
      </c>
      <c r="NV20" s="10">
        <v>7.9916155258088803E-2</v>
      </c>
      <c r="NW20" s="10">
        <v>787.24262868498204</v>
      </c>
      <c r="NX20" s="10">
        <v>360.84880285826603</v>
      </c>
      <c r="NY20" s="10">
        <v>97.427163434674796</v>
      </c>
      <c r="NZ20" s="10">
        <v>98.433218471009596</v>
      </c>
      <c r="OA20" s="10">
        <v>0</v>
      </c>
      <c r="OB20" s="10">
        <v>237.063705051093</v>
      </c>
      <c r="OC20" s="13">
        <f t="shared" si="0"/>
        <v>195987814.90853977</v>
      </c>
      <c r="OD20" s="11">
        <f>W_DirectConsumption_Total!E20</f>
        <v>260161.81073772907</v>
      </c>
      <c r="OE20" s="11">
        <f t="shared" si="1"/>
        <v>196247976.7192775</v>
      </c>
      <c r="OF20" s="3">
        <v>196247976.71927753</v>
      </c>
      <c r="OG20" s="11">
        <f t="shared" si="2"/>
        <v>0</v>
      </c>
    </row>
    <row r="21" spans="1:397">
      <c r="A21" s="9">
        <v>18</v>
      </c>
      <c r="B21" s="21" t="s">
        <v>800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128.18680438978399</v>
      </c>
      <c r="R21" s="10">
        <v>128.18680438978399</v>
      </c>
      <c r="S21" s="10">
        <v>128.18680438978399</v>
      </c>
      <c r="T21" s="10">
        <v>107.676915687418</v>
      </c>
      <c r="U21" s="10">
        <v>0</v>
      </c>
      <c r="V21" s="10">
        <v>0</v>
      </c>
      <c r="W21" s="10">
        <v>0</v>
      </c>
      <c r="X21" s="10">
        <v>0</v>
      </c>
      <c r="Y21" s="10">
        <v>20.509888702365402</v>
      </c>
      <c r="Z21" s="10">
        <v>364.05052446698602</v>
      </c>
      <c r="AA21" s="10">
        <v>0</v>
      </c>
      <c r="AB21" s="10">
        <v>0</v>
      </c>
      <c r="AC21" s="10">
        <v>0</v>
      </c>
      <c r="AD21" s="10">
        <v>1215.2109056151501</v>
      </c>
      <c r="AE21" s="10">
        <v>0</v>
      </c>
      <c r="AF21" s="10">
        <v>0</v>
      </c>
      <c r="AG21" s="10">
        <v>0</v>
      </c>
      <c r="AH21" s="10">
        <v>76.912082633870199</v>
      </c>
      <c r="AI21" s="10">
        <v>5527.4150052874702</v>
      </c>
      <c r="AJ21" s="10">
        <v>1230.59332214192</v>
      </c>
      <c r="AK21" s="10">
        <v>0</v>
      </c>
      <c r="AL21" s="10">
        <v>46.147249580322097</v>
      </c>
      <c r="AM21" s="10">
        <v>635.80654977332699</v>
      </c>
      <c r="AN21" s="10">
        <v>97.4219713362356</v>
      </c>
      <c r="AO21" s="10">
        <v>240.99119225279301</v>
      </c>
      <c r="AP21" s="10">
        <v>51.274721755913497</v>
      </c>
      <c r="AQ21" s="10">
        <v>133.314276565375</v>
      </c>
      <c r="AR21" s="10">
        <v>6650.3314117419804</v>
      </c>
      <c r="AS21" s="10">
        <v>1425.4372648143899</v>
      </c>
      <c r="AT21" s="10">
        <v>8106.5335096099197</v>
      </c>
      <c r="AU21" s="10">
        <v>107.676915687418</v>
      </c>
      <c r="AV21" s="10">
        <v>0</v>
      </c>
      <c r="AW21" s="10">
        <v>1748.4680118766501</v>
      </c>
      <c r="AX21" s="10">
        <v>0</v>
      </c>
      <c r="AY21" s="10">
        <v>1727.95812317428</v>
      </c>
      <c r="AZ21" s="10">
        <v>8988.4587238116292</v>
      </c>
      <c r="BA21" s="10">
        <v>2958.55144531621</v>
      </c>
      <c r="BB21" s="10">
        <v>66.657138282687498</v>
      </c>
      <c r="BC21" s="10">
        <v>1204.95596126397</v>
      </c>
      <c r="BD21" s="10">
        <v>3045.7184723012601</v>
      </c>
      <c r="BE21" s="10">
        <v>492.23732885676901</v>
      </c>
      <c r="BF21" s="10">
        <v>0</v>
      </c>
      <c r="BG21" s="10">
        <v>0</v>
      </c>
      <c r="BH21" s="10">
        <v>748.61093763633698</v>
      </c>
      <c r="BI21" s="10">
        <v>133.314276565375</v>
      </c>
      <c r="BJ21" s="10">
        <v>4491.6656258180201</v>
      </c>
      <c r="BK21" s="10">
        <v>0</v>
      </c>
      <c r="BL21" s="10">
        <v>3881.49643692265</v>
      </c>
      <c r="BM21" s="10">
        <v>0</v>
      </c>
      <c r="BN21" s="10">
        <v>497.36480103236102</v>
      </c>
      <c r="BO21" s="10">
        <v>46.147249580322097</v>
      </c>
      <c r="BP21" s="10">
        <v>0</v>
      </c>
      <c r="BQ21" s="10">
        <v>0</v>
      </c>
      <c r="BR21" s="10">
        <v>0</v>
      </c>
      <c r="BS21" s="10">
        <v>51.274721755913497</v>
      </c>
      <c r="BT21" s="10">
        <v>4476.2832092912504</v>
      </c>
      <c r="BU21" s="10">
        <v>1240.84826649311</v>
      </c>
      <c r="BV21" s="10">
        <v>56.402193931504797</v>
      </c>
      <c r="BW21" s="10">
        <v>71.784610458278905</v>
      </c>
      <c r="BX21" s="10">
        <v>451.217551452039</v>
      </c>
      <c r="BY21" s="10">
        <v>128.18680438978399</v>
      </c>
      <c r="BZ21" s="10">
        <v>0</v>
      </c>
      <c r="CA21" s="10">
        <v>271.75602530634097</v>
      </c>
      <c r="CB21" s="10">
        <v>0</v>
      </c>
      <c r="CC21" s="10">
        <v>0</v>
      </c>
      <c r="CD21" s="10">
        <v>0</v>
      </c>
      <c r="CE21" s="10">
        <v>61.529666107096197</v>
      </c>
      <c r="CF21" s="10">
        <v>0</v>
      </c>
      <c r="CG21" s="10">
        <v>0</v>
      </c>
      <c r="CH21" s="10">
        <v>0</v>
      </c>
      <c r="CI21" s="10">
        <v>0</v>
      </c>
      <c r="CJ21" s="10">
        <v>65206.063656995197</v>
      </c>
      <c r="CK21" s="10">
        <v>129232.808713604</v>
      </c>
      <c r="CL21" s="10">
        <v>32636.360397638899</v>
      </c>
      <c r="CM21" s="10">
        <v>1328.0152934781599</v>
      </c>
      <c r="CN21" s="10">
        <v>0</v>
      </c>
      <c r="CO21" s="10">
        <v>297.39338618429798</v>
      </c>
      <c r="CP21" s="10">
        <v>35.892305229139403</v>
      </c>
      <c r="CQ21" s="10">
        <v>640.93402194891803</v>
      </c>
      <c r="CR21" s="10">
        <v>2256.0877572601898</v>
      </c>
      <c r="CS21" s="10">
        <v>0</v>
      </c>
      <c r="CT21" s="10">
        <v>171862.612381471</v>
      </c>
      <c r="CU21" s="10">
        <v>317.90327488666401</v>
      </c>
      <c r="CV21" s="10">
        <v>1245.9757386686999</v>
      </c>
      <c r="CW21" s="10">
        <v>128.18680438978399</v>
      </c>
      <c r="CX21" s="10">
        <v>15279.867083262199</v>
      </c>
      <c r="CY21" s="10">
        <v>2932.91408443825</v>
      </c>
      <c r="CZ21" s="10">
        <v>3840.4766595179199</v>
      </c>
      <c r="DA21" s="10">
        <v>2779.0899191705098</v>
      </c>
      <c r="DB21" s="10">
        <v>80398.763713272303</v>
      </c>
      <c r="DC21" s="10">
        <v>18392.242693846201</v>
      </c>
      <c r="DD21" s="10">
        <v>28037.017856133501</v>
      </c>
      <c r="DE21" s="10">
        <v>1763.85042840342</v>
      </c>
      <c r="DF21" s="10">
        <v>5.1274721755913504</v>
      </c>
      <c r="DG21" s="10">
        <v>34231.004244247801</v>
      </c>
      <c r="DH21" s="10">
        <v>3650.7601890210399</v>
      </c>
      <c r="DI21" s="10">
        <v>3009.8261670721199</v>
      </c>
      <c r="DJ21" s="10">
        <v>2717.5602530634101</v>
      </c>
      <c r="DK21" s="10">
        <v>2927.7866122626601</v>
      </c>
      <c r="DL21" s="10">
        <v>36497.346945859201</v>
      </c>
      <c r="DM21" s="10">
        <v>6691.3511891467097</v>
      </c>
      <c r="DN21" s="10">
        <v>7983.4741773957303</v>
      </c>
      <c r="DO21" s="10">
        <v>97.4219713362356</v>
      </c>
      <c r="DP21" s="10">
        <v>558.89446713945699</v>
      </c>
      <c r="DQ21" s="10">
        <v>117.931860038601</v>
      </c>
      <c r="DR21" s="10">
        <v>0</v>
      </c>
      <c r="DS21" s="10">
        <v>1640.7910961892301</v>
      </c>
      <c r="DT21" s="10">
        <v>107.676915687418</v>
      </c>
      <c r="DU21" s="10">
        <v>3040.5910001256698</v>
      </c>
      <c r="DV21" s="10">
        <v>46512151.265170299</v>
      </c>
      <c r="DW21" s="10">
        <v>3893766.4778388399</v>
      </c>
      <c r="DX21" s="10">
        <v>348.668107940212</v>
      </c>
      <c r="DY21" s="10">
        <v>1661.3009848915999</v>
      </c>
      <c r="DZ21" s="10">
        <v>2466.3141164594399</v>
      </c>
      <c r="EA21" s="10">
        <v>1286.9955160734301</v>
      </c>
      <c r="EB21" s="10">
        <v>153.82416526774</v>
      </c>
      <c r="EC21" s="10">
        <v>0</v>
      </c>
      <c r="ED21" s="10">
        <v>0</v>
      </c>
      <c r="EE21" s="10">
        <v>30.764833053548099</v>
      </c>
      <c r="EF21" s="10">
        <v>34795.026183562899</v>
      </c>
      <c r="EG21" s="10">
        <v>257737.516378275</v>
      </c>
      <c r="EH21" s="10">
        <v>0</v>
      </c>
      <c r="EI21" s="10">
        <v>6409.3402194891796</v>
      </c>
      <c r="EJ21" s="10">
        <v>44942.293619058197</v>
      </c>
      <c r="EK21" s="10">
        <v>5742.7688366623097</v>
      </c>
      <c r="EL21" s="10">
        <v>8752.5950037344301</v>
      </c>
      <c r="EM21" s="10">
        <v>14705.590199595999</v>
      </c>
      <c r="EN21" s="10">
        <v>1830.5075666861101</v>
      </c>
      <c r="EO21" s="10">
        <v>25309.202658718899</v>
      </c>
      <c r="EP21" s="10">
        <v>167627.320364432</v>
      </c>
      <c r="EQ21" s="10">
        <v>40737.766435073303</v>
      </c>
      <c r="ER21" s="10">
        <v>96616.958204667797</v>
      </c>
      <c r="ES21" s="10">
        <v>7188.7159901790701</v>
      </c>
      <c r="ET21" s="10">
        <v>0</v>
      </c>
      <c r="EU21" s="10">
        <v>209349.56145721901</v>
      </c>
      <c r="EV21" s="10">
        <v>158.951637443332</v>
      </c>
      <c r="EW21" s="10">
        <v>2204.8130355042799</v>
      </c>
      <c r="EX21" s="10">
        <v>0</v>
      </c>
      <c r="EY21" s="10">
        <v>9552.4806631266802</v>
      </c>
      <c r="EZ21" s="10">
        <v>0</v>
      </c>
      <c r="FA21" s="10">
        <v>620.42413324655297</v>
      </c>
      <c r="FB21" s="10">
        <v>0</v>
      </c>
      <c r="FC21" s="10">
        <v>164.07910961892301</v>
      </c>
      <c r="FD21" s="10">
        <v>11962.392585654599</v>
      </c>
      <c r="FE21" s="10">
        <v>3286.7096645540501</v>
      </c>
      <c r="FF21" s="10">
        <v>6491.3797742986499</v>
      </c>
      <c r="FG21" s="10">
        <v>6927.2149092239097</v>
      </c>
      <c r="FH21" s="10">
        <v>0</v>
      </c>
      <c r="FI21" s="10">
        <v>794.75818721665905</v>
      </c>
      <c r="FJ21" s="10">
        <v>0</v>
      </c>
      <c r="FK21" s="10">
        <v>497.36480103236102</v>
      </c>
      <c r="FL21" s="10">
        <v>7065.6566579648797</v>
      </c>
      <c r="FM21" s="10">
        <v>2584.2459764980399</v>
      </c>
      <c r="FN21" s="10">
        <v>0</v>
      </c>
      <c r="FO21" s="10">
        <v>394.81535752053401</v>
      </c>
      <c r="FP21" s="10">
        <v>1656.17351271601</v>
      </c>
      <c r="FQ21" s="10">
        <v>0</v>
      </c>
      <c r="FR21" s="10">
        <v>774.24829851429297</v>
      </c>
      <c r="FS21" s="10">
        <v>1692.06581794514</v>
      </c>
      <c r="FT21" s="10">
        <v>323.03074706225499</v>
      </c>
      <c r="FU21" s="10">
        <v>1317.7603491269799</v>
      </c>
      <c r="FV21" s="10">
        <v>7101.54896319402</v>
      </c>
      <c r="FW21" s="10">
        <v>20.509888702365402</v>
      </c>
      <c r="FX21" s="10">
        <v>56.402193931504797</v>
      </c>
      <c r="FY21" s="10">
        <v>0</v>
      </c>
      <c r="FZ21" s="10">
        <v>2102.2635919924501</v>
      </c>
      <c r="GA21" s="10">
        <v>0</v>
      </c>
      <c r="GB21" s="10">
        <v>0</v>
      </c>
      <c r="GC21" s="10">
        <v>41.019777404730803</v>
      </c>
      <c r="GD21" s="10">
        <v>579.40435584182205</v>
      </c>
      <c r="GE21" s="10">
        <v>2163.7932580995498</v>
      </c>
      <c r="GF21" s="10">
        <v>0</v>
      </c>
      <c r="GG21" s="10">
        <v>0</v>
      </c>
      <c r="GH21" s="10">
        <v>138.44174874096601</v>
      </c>
      <c r="GI21" s="10">
        <v>15.382416526774</v>
      </c>
      <c r="GJ21" s="10">
        <v>0</v>
      </c>
      <c r="GK21" s="10">
        <v>56.402193931504797</v>
      </c>
      <c r="GL21" s="10">
        <v>5.1274721755913504</v>
      </c>
      <c r="GM21" s="10">
        <v>0</v>
      </c>
      <c r="GN21" s="10">
        <v>5.1274721755913504</v>
      </c>
      <c r="GO21" s="10">
        <v>0</v>
      </c>
      <c r="GP21" s="10">
        <v>15.382416526774</v>
      </c>
      <c r="GQ21" s="10">
        <v>30.764833053548099</v>
      </c>
      <c r="GR21" s="10">
        <v>10.254944351182701</v>
      </c>
      <c r="GS21" s="10">
        <v>0</v>
      </c>
      <c r="GT21" s="10">
        <v>0</v>
      </c>
      <c r="GU21" s="10">
        <v>25.637360877956699</v>
      </c>
      <c r="GV21" s="10">
        <v>0</v>
      </c>
      <c r="GW21" s="10">
        <v>0</v>
      </c>
      <c r="GX21" s="10">
        <v>0</v>
      </c>
      <c r="GY21" s="10">
        <v>0</v>
      </c>
      <c r="GZ21" s="10">
        <v>343.54063576461999</v>
      </c>
      <c r="HA21" s="10">
        <v>1348.52518218052</v>
      </c>
      <c r="HB21" s="10">
        <v>830.65049244579802</v>
      </c>
      <c r="HC21" s="10">
        <v>56.402193931504797</v>
      </c>
      <c r="HD21" s="10">
        <v>143.56922091655801</v>
      </c>
      <c r="HE21" s="10">
        <v>2743.19761394137</v>
      </c>
      <c r="HF21" s="10">
        <v>6137.5841941828403</v>
      </c>
      <c r="HG21" s="10">
        <v>0</v>
      </c>
      <c r="HH21" s="10">
        <v>97.4219713362356</v>
      </c>
      <c r="HI21" s="10">
        <v>2450.9316999326602</v>
      </c>
      <c r="HJ21" s="10">
        <v>0</v>
      </c>
      <c r="HK21" s="10">
        <v>0</v>
      </c>
      <c r="HL21" s="10">
        <v>399.94282969612499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887.05268637730296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41.019777404730803</v>
      </c>
      <c r="IC21" s="10">
        <v>107.676915687418</v>
      </c>
      <c r="ID21" s="10">
        <v>687.08127152924101</v>
      </c>
      <c r="IE21" s="10">
        <v>3645.63271684545</v>
      </c>
      <c r="IF21" s="10">
        <v>61.529666107096197</v>
      </c>
      <c r="IG21" s="10">
        <v>5.1274721755913504</v>
      </c>
      <c r="IH21" s="10">
        <v>7993.7291217469101</v>
      </c>
      <c r="II21" s="10">
        <v>17915.387781516201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846.03290897257205</v>
      </c>
      <c r="IQ21" s="10">
        <v>0</v>
      </c>
      <c r="IR21" s="10">
        <v>0</v>
      </c>
      <c r="IS21" s="10">
        <v>15.382416526774</v>
      </c>
      <c r="IT21" s="10">
        <v>10.254944351182701</v>
      </c>
      <c r="IU21" s="10">
        <v>123.059332214192</v>
      </c>
      <c r="IV21" s="10">
        <v>0</v>
      </c>
      <c r="IW21" s="10">
        <v>0</v>
      </c>
      <c r="IX21" s="10">
        <v>97.4219713362356</v>
      </c>
      <c r="IY21" s="10">
        <v>189.71647049687999</v>
      </c>
      <c r="IZ21" s="10">
        <v>0</v>
      </c>
      <c r="JA21" s="10">
        <v>0</v>
      </c>
      <c r="JB21" s="10">
        <v>266.62855313074999</v>
      </c>
      <c r="JC21" s="10">
        <v>1245.9757386686999</v>
      </c>
      <c r="JD21" s="10">
        <v>35.892305229139403</v>
      </c>
      <c r="JE21" s="10">
        <v>25.637360877956699</v>
      </c>
      <c r="JF21" s="10">
        <v>5.1274721755913504</v>
      </c>
      <c r="JG21" s="10">
        <v>35.892305229139403</v>
      </c>
      <c r="JH21" s="10">
        <v>41.019777404730803</v>
      </c>
      <c r="JI21" s="10">
        <v>394.81535752053401</v>
      </c>
      <c r="JJ21" s="10">
        <v>287.138441833115</v>
      </c>
      <c r="JK21" s="10">
        <v>0</v>
      </c>
      <c r="JL21" s="10">
        <v>0</v>
      </c>
      <c r="JM21" s="10">
        <v>0</v>
      </c>
      <c r="JN21" s="10">
        <v>0</v>
      </c>
      <c r="JO21" s="10">
        <v>287.138441833115</v>
      </c>
      <c r="JP21" s="10">
        <v>26223436.075098999</v>
      </c>
      <c r="JQ21" s="10">
        <v>3523834.7427864498</v>
      </c>
      <c r="JR21" s="10">
        <v>9316283.6573580597</v>
      </c>
      <c r="JS21" s="10">
        <v>2784.2173913461002</v>
      </c>
      <c r="JT21" s="10">
        <v>0</v>
      </c>
      <c r="JU21" s="10">
        <v>0</v>
      </c>
      <c r="JV21" s="10">
        <v>0</v>
      </c>
      <c r="JW21" s="10">
        <v>0</v>
      </c>
      <c r="JX21" s="10">
        <v>56.402193931504797</v>
      </c>
      <c r="JY21" s="10">
        <v>415.32524622289901</v>
      </c>
      <c r="JZ21" s="10">
        <v>938.32740813321698</v>
      </c>
      <c r="KA21" s="10">
        <v>215.353831374837</v>
      </c>
      <c r="KB21" s="10">
        <v>0</v>
      </c>
      <c r="KC21" s="10">
        <v>0</v>
      </c>
      <c r="KD21" s="10">
        <v>169.20658179451399</v>
      </c>
      <c r="KE21" s="10">
        <v>230.73624790161099</v>
      </c>
      <c r="KF21" s="10">
        <v>0</v>
      </c>
      <c r="KG21" s="10">
        <v>0</v>
      </c>
      <c r="KH21" s="10">
        <v>789.63071504106802</v>
      </c>
      <c r="KI21" s="10">
        <v>0</v>
      </c>
      <c r="KJ21" s="10">
        <v>0</v>
      </c>
      <c r="KK21" s="10">
        <v>0</v>
      </c>
      <c r="KL21" s="10">
        <v>5.1274721755913504</v>
      </c>
      <c r="KM21" s="10">
        <v>0</v>
      </c>
      <c r="KN21" s="10">
        <v>0</v>
      </c>
      <c r="KO21" s="10">
        <v>0</v>
      </c>
      <c r="KP21" s="10">
        <v>15.382416526774</v>
      </c>
      <c r="KQ21" s="10">
        <v>0</v>
      </c>
      <c r="KR21" s="10">
        <v>0</v>
      </c>
      <c r="KS21" s="10">
        <v>687.08127152924101</v>
      </c>
      <c r="KT21" s="10">
        <v>87.1670269850529</v>
      </c>
      <c r="KU21" s="10">
        <v>210.226359199245</v>
      </c>
      <c r="KV21" s="10">
        <v>312.775802711072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174.334053970106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15.382416526774</v>
      </c>
      <c r="LJ21" s="10">
        <v>0</v>
      </c>
      <c r="LK21" s="10">
        <v>0</v>
      </c>
      <c r="LL21" s="10">
        <v>0</v>
      </c>
      <c r="LM21" s="10">
        <v>46.147249580322097</v>
      </c>
      <c r="LN21" s="10">
        <v>10.254944351182701</v>
      </c>
      <c r="LO21" s="10">
        <v>15.382416526774</v>
      </c>
      <c r="LP21" s="10">
        <v>0</v>
      </c>
      <c r="LQ21" s="10">
        <v>25.637360877956699</v>
      </c>
      <c r="LR21" s="10">
        <v>87.1670269850529</v>
      </c>
      <c r="LS21" s="10">
        <v>502.492273207952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97.4219713362356</v>
      </c>
      <c r="ME21" s="10">
        <v>5.1274721755913504</v>
      </c>
      <c r="MF21" s="10">
        <v>8188.57306441938</v>
      </c>
      <c r="MG21" s="10">
        <v>1579.2614300821399</v>
      </c>
      <c r="MH21" s="10">
        <v>579.40435584182205</v>
      </c>
      <c r="MI21" s="10">
        <v>0</v>
      </c>
      <c r="MJ21" s="10">
        <v>5.1274721755913504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215.353831374837</v>
      </c>
      <c r="MQ21" s="10">
        <v>5.1274721755913504</v>
      </c>
      <c r="MR21" s="10">
        <v>0</v>
      </c>
      <c r="MS21" s="10">
        <v>271.75602530634097</v>
      </c>
      <c r="MT21" s="10">
        <v>471.72744015440401</v>
      </c>
      <c r="MU21" s="10">
        <v>1425.4372648143899</v>
      </c>
      <c r="MV21" s="10">
        <v>20.509888702365402</v>
      </c>
      <c r="MW21" s="10">
        <v>3173.9052766910399</v>
      </c>
      <c r="MX21" s="10">
        <v>20.509888702365402</v>
      </c>
      <c r="MY21" s="10">
        <v>0</v>
      </c>
      <c r="MZ21" s="10">
        <v>71.784610458278905</v>
      </c>
      <c r="NA21" s="10">
        <v>0</v>
      </c>
      <c r="NB21" s="10">
        <v>0</v>
      </c>
      <c r="NC21" s="10">
        <v>0</v>
      </c>
      <c r="ND21" s="10">
        <v>0</v>
      </c>
      <c r="NE21" s="10">
        <v>82.039554809461606</v>
      </c>
      <c r="NF21" s="10">
        <v>15.382416526774</v>
      </c>
      <c r="NG21" s="10">
        <v>0</v>
      </c>
      <c r="NH21" s="10">
        <v>2302.2350068405199</v>
      </c>
      <c r="NI21" s="10">
        <v>117.931860038601</v>
      </c>
      <c r="NJ21" s="10">
        <v>0</v>
      </c>
      <c r="NK21" s="10">
        <v>2538.0987269177199</v>
      </c>
      <c r="NL21" s="10">
        <v>0</v>
      </c>
      <c r="NM21" s="10">
        <v>0</v>
      </c>
      <c r="NN21" s="10">
        <v>574.27688366623102</v>
      </c>
      <c r="NO21" s="10">
        <v>0</v>
      </c>
      <c r="NP21" s="10">
        <v>0</v>
      </c>
      <c r="NQ21" s="10">
        <v>0</v>
      </c>
      <c r="NR21" s="10">
        <v>0</v>
      </c>
      <c r="NS21" s="10">
        <v>487.10985668117797</v>
      </c>
      <c r="NT21" s="10">
        <v>107.676915687418</v>
      </c>
      <c r="NU21" s="10">
        <v>0</v>
      </c>
      <c r="NV21" s="10">
        <v>0</v>
      </c>
      <c r="NW21" s="10">
        <v>41.019777404730803</v>
      </c>
      <c r="NX21" s="10">
        <v>5.1274721755913504</v>
      </c>
      <c r="NY21" s="10">
        <v>0</v>
      </c>
      <c r="NZ21" s="10">
        <v>0</v>
      </c>
      <c r="OA21" s="10">
        <v>0</v>
      </c>
      <c r="OB21" s="10">
        <v>0</v>
      </c>
      <c r="OC21" s="13">
        <f t="shared" si="0"/>
        <v>91273152.850516111</v>
      </c>
      <c r="OD21" s="11">
        <f>W_DirectConsumption_Total!E21</f>
        <v>98170.582273871929</v>
      </c>
      <c r="OE21" s="11">
        <f t="shared" si="1"/>
        <v>91371323.432789981</v>
      </c>
      <c r="OF21" s="3">
        <v>91371323.432789907</v>
      </c>
      <c r="OG21" s="11">
        <f t="shared" si="2"/>
        <v>0</v>
      </c>
    </row>
    <row r="22" spans="1:397">
      <c r="A22" s="9">
        <v>19</v>
      </c>
      <c r="B22" s="21" t="s">
        <v>801</v>
      </c>
      <c r="C22" s="10">
        <v>1121.37336145004</v>
      </c>
      <c r="D22" s="10">
        <v>40.201488128464902</v>
      </c>
      <c r="E22" s="10">
        <v>113.259007295255</v>
      </c>
      <c r="F22" s="10">
        <v>53.999035905888597</v>
      </c>
      <c r="G22" s="10">
        <v>2388.7624983000201</v>
      </c>
      <c r="H22" s="10">
        <v>982.30599140565005</v>
      </c>
      <c r="I22" s="10">
        <v>48.440311621458903</v>
      </c>
      <c r="J22" s="10">
        <v>14.889440047579599</v>
      </c>
      <c r="K22" s="10">
        <v>39.010332924658499</v>
      </c>
      <c r="L22" s="10">
        <v>152.96418075546799</v>
      </c>
      <c r="M22" s="10">
        <v>6.0550389526823603</v>
      </c>
      <c r="N22" s="10">
        <v>1232.9448988732399</v>
      </c>
      <c r="O22" s="10">
        <v>24.220155810729501</v>
      </c>
      <c r="P22" s="10">
        <v>158.22511623894599</v>
      </c>
      <c r="Q22" s="10">
        <v>68.736384314124294</v>
      </c>
      <c r="R22" s="10">
        <v>91.7653849210473</v>
      </c>
      <c r="S22" s="10">
        <v>112.11428631940601</v>
      </c>
      <c r="T22" s="10">
        <v>150.51764164834199</v>
      </c>
      <c r="U22" s="10">
        <v>17.470276322493401</v>
      </c>
      <c r="V22" s="10">
        <v>4.2683061469728099</v>
      </c>
      <c r="W22" s="10">
        <v>353.07825499493703</v>
      </c>
      <c r="X22" s="10">
        <v>26.1061515500895</v>
      </c>
      <c r="Y22" s="10">
        <v>372.14813824965802</v>
      </c>
      <c r="Z22" s="10">
        <v>506.84536099111602</v>
      </c>
      <c r="AA22" s="10">
        <v>6932.32476028575</v>
      </c>
      <c r="AB22" s="10">
        <v>780.802236095073</v>
      </c>
      <c r="AC22" s="10">
        <v>236.444307955564</v>
      </c>
      <c r="AD22" s="10">
        <v>367.82422547368498</v>
      </c>
      <c r="AE22" s="10">
        <v>573.17932799141204</v>
      </c>
      <c r="AF22" s="10">
        <v>1043.3526956007299</v>
      </c>
      <c r="AG22" s="10">
        <v>508.99170503111901</v>
      </c>
      <c r="AH22" s="10">
        <v>375.97185182054602</v>
      </c>
      <c r="AI22" s="10">
        <v>10206.384288632</v>
      </c>
      <c r="AJ22" s="10">
        <v>4069.6899186740502</v>
      </c>
      <c r="AK22" s="10">
        <v>754.61589367714498</v>
      </c>
      <c r="AL22" s="10">
        <v>421.660975656228</v>
      </c>
      <c r="AM22" s="10">
        <v>202.25420685357301</v>
      </c>
      <c r="AN22" s="10">
        <v>4571.3074113344701</v>
      </c>
      <c r="AO22" s="10">
        <v>2226.72631178246</v>
      </c>
      <c r="AP22" s="10">
        <v>96.561702959688901</v>
      </c>
      <c r="AQ22" s="10">
        <v>213.042724107038</v>
      </c>
      <c r="AR22" s="10">
        <v>4906.2748668893701</v>
      </c>
      <c r="AS22" s="10">
        <v>4968.9267640801299</v>
      </c>
      <c r="AT22" s="10">
        <v>7259.3687775047301</v>
      </c>
      <c r="AU22" s="10">
        <v>2586.3215159717001</v>
      </c>
      <c r="AV22" s="10">
        <v>942.31679254016899</v>
      </c>
      <c r="AW22" s="10">
        <v>1299.66967624263</v>
      </c>
      <c r="AX22" s="10">
        <v>1391.1984502017301</v>
      </c>
      <c r="AY22" s="10">
        <v>1741.1826704078701</v>
      </c>
      <c r="AZ22" s="10">
        <v>10442.816120961799</v>
      </c>
      <c r="BA22" s="10">
        <v>2591.6574235604999</v>
      </c>
      <c r="BB22" s="10">
        <v>468.76721555131701</v>
      </c>
      <c r="BC22" s="10">
        <v>3088.6651683046398</v>
      </c>
      <c r="BD22" s="10">
        <v>2867.0102710373098</v>
      </c>
      <c r="BE22" s="10">
        <v>271.360671651259</v>
      </c>
      <c r="BF22" s="10">
        <v>23.922367009777901</v>
      </c>
      <c r="BG22" s="10">
        <v>786.63683382527597</v>
      </c>
      <c r="BH22" s="10">
        <v>1818.02234318039</v>
      </c>
      <c r="BI22" s="10">
        <v>1128.6376128618799</v>
      </c>
      <c r="BJ22" s="10">
        <v>14888.1023050847</v>
      </c>
      <c r="BK22" s="10">
        <v>6.6506165545855502</v>
      </c>
      <c r="BL22" s="10">
        <v>2676.1767055738301</v>
      </c>
      <c r="BM22" s="10">
        <v>235.87011605122601</v>
      </c>
      <c r="BN22" s="10">
        <v>185.57553124224299</v>
      </c>
      <c r="BO22" s="10">
        <v>74.1502456896268</v>
      </c>
      <c r="BP22" s="10">
        <v>63.230488735388001</v>
      </c>
      <c r="BQ22" s="10">
        <v>78.223808350041693</v>
      </c>
      <c r="BR22" s="10">
        <v>100.52438704083301</v>
      </c>
      <c r="BS22" s="10">
        <v>30.849640883037601</v>
      </c>
      <c r="BT22" s="10">
        <v>2604.23853777458</v>
      </c>
      <c r="BU22" s="10">
        <v>1138.5924262691201</v>
      </c>
      <c r="BV22" s="10">
        <v>165.428213178199</v>
      </c>
      <c r="BW22" s="10">
        <v>86.150494920202306</v>
      </c>
      <c r="BX22" s="10">
        <v>180.01597270513199</v>
      </c>
      <c r="BY22" s="10">
        <v>53.549155465593103</v>
      </c>
      <c r="BZ22" s="10">
        <v>62.138596465232098</v>
      </c>
      <c r="CA22" s="10">
        <v>167.28501445218501</v>
      </c>
      <c r="CB22" s="10">
        <v>164.904784045273</v>
      </c>
      <c r="CC22" s="10">
        <v>104.325343266708</v>
      </c>
      <c r="CD22" s="10">
        <v>65.116484474748006</v>
      </c>
      <c r="CE22" s="10">
        <v>2018.6750378616</v>
      </c>
      <c r="CF22" s="10">
        <v>78.516980517569706</v>
      </c>
      <c r="CG22" s="10">
        <v>98.965144849579005</v>
      </c>
      <c r="CH22" s="10">
        <v>84.274230669300394</v>
      </c>
      <c r="CI22" s="10">
        <v>68.590687152516594</v>
      </c>
      <c r="CJ22" s="10">
        <v>17379.1273488677</v>
      </c>
      <c r="CK22" s="10">
        <v>42542.5179747859</v>
      </c>
      <c r="CL22" s="10">
        <v>13840.8231939009</v>
      </c>
      <c r="CM22" s="10">
        <v>490.07731007292898</v>
      </c>
      <c r="CN22" s="10">
        <v>1564.0571134064701</v>
      </c>
      <c r="CO22" s="10">
        <v>550.40519749754003</v>
      </c>
      <c r="CP22" s="10">
        <v>130.91608366912601</v>
      </c>
      <c r="CQ22" s="10">
        <v>1134.3009493974</v>
      </c>
      <c r="CR22" s="10">
        <v>844.81484410063501</v>
      </c>
      <c r="CS22" s="10">
        <v>855.11201863761301</v>
      </c>
      <c r="CT22" s="10">
        <v>45923.833828438903</v>
      </c>
      <c r="CU22" s="10">
        <v>1431.9435304687099</v>
      </c>
      <c r="CV22" s="10">
        <v>17181.4451725365</v>
      </c>
      <c r="CW22" s="10">
        <v>269.51032300507597</v>
      </c>
      <c r="CX22" s="10">
        <v>3802.3223195185501</v>
      </c>
      <c r="CY22" s="10">
        <v>9497.0008546682893</v>
      </c>
      <c r="CZ22" s="10">
        <v>141139.49690016799</v>
      </c>
      <c r="DA22" s="10">
        <v>54904.518510339702</v>
      </c>
      <c r="DB22" s="10">
        <v>25708.517439023901</v>
      </c>
      <c r="DC22" s="10">
        <v>28196.628276970601</v>
      </c>
      <c r="DD22" s="10">
        <v>10288.6036112701</v>
      </c>
      <c r="DE22" s="10">
        <v>872.75526008660802</v>
      </c>
      <c r="DF22" s="10">
        <v>1030.1193427841399</v>
      </c>
      <c r="DG22" s="10">
        <v>101701.982457185</v>
      </c>
      <c r="DH22" s="10">
        <v>4865.0200252579398</v>
      </c>
      <c r="DI22" s="10">
        <v>2564.7160893171499</v>
      </c>
      <c r="DJ22" s="10">
        <v>2070.9237220913101</v>
      </c>
      <c r="DK22" s="10">
        <v>1526.5058685227</v>
      </c>
      <c r="DL22" s="10">
        <v>9486.81746102541</v>
      </c>
      <c r="DM22" s="10">
        <v>125391.143878166</v>
      </c>
      <c r="DN22" s="10">
        <v>15573.487099914801</v>
      </c>
      <c r="DO22" s="10">
        <v>26462.0909479896</v>
      </c>
      <c r="DP22" s="10">
        <v>44023.460369122004</v>
      </c>
      <c r="DQ22" s="10">
        <v>15191.1532243738</v>
      </c>
      <c r="DR22" s="10">
        <v>5959.65166391803</v>
      </c>
      <c r="DS22" s="10">
        <v>3999.54620716306</v>
      </c>
      <c r="DT22" s="10">
        <v>7300.3745542966899</v>
      </c>
      <c r="DU22" s="10">
        <v>38510.557858461303</v>
      </c>
      <c r="DV22" s="10">
        <v>11588811.3490075</v>
      </c>
      <c r="DW22" s="10">
        <v>963572.23316439299</v>
      </c>
      <c r="DX22" s="10">
        <v>15356.8037572663</v>
      </c>
      <c r="DY22" s="10">
        <v>51074.701330427102</v>
      </c>
      <c r="DZ22" s="10">
        <v>16627.581524674901</v>
      </c>
      <c r="EA22" s="10">
        <v>30182.144218812198</v>
      </c>
      <c r="EB22" s="10">
        <v>52.0496457196964</v>
      </c>
      <c r="EC22" s="10">
        <v>240.99232564043999</v>
      </c>
      <c r="ED22" s="10">
        <v>8459.2636677025894</v>
      </c>
      <c r="EE22" s="10">
        <v>1358.03183036666</v>
      </c>
      <c r="EF22" s="10">
        <v>10290.318456106999</v>
      </c>
      <c r="EG22" s="10">
        <v>64672.0731539673</v>
      </c>
      <c r="EH22" s="10">
        <v>859.38184924496295</v>
      </c>
      <c r="EI22" s="10">
        <v>2444.5031288670898</v>
      </c>
      <c r="EJ22" s="10">
        <v>14171.688899536201</v>
      </c>
      <c r="EK22" s="10">
        <v>1842.61377677163</v>
      </c>
      <c r="EL22" s="10">
        <v>2875.4058973661899</v>
      </c>
      <c r="EM22" s="10">
        <v>28905.421946653099</v>
      </c>
      <c r="EN22" s="10">
        <v>991.02627861222004</v>
      </c>
      <c r="EO22" s="10">
        <v>8223.3625954140298</v>
      </c>
      <c r="EP22" s="10">
        <v>42622.984148104799</v>
      </c>
      <c r="EQ22" s="10">
        <v>10487.729327674801</v>
      </c>
      <c r="ER22" s="10">
        <v>24208.255103599698</v>
      </c>
      <c r="ES22" s="10">
        <v>2001.32858067845</v>
      </c>
      <c r="ET22" s="10">
        <v>0</v>
      </c>
      <c r="EU22" s="10">
        <v>53668.690475638403</v>
      </c>
      <c r="EV22" s="10">
        <v>434.48776334023302</v>
      </c>
      <c r="EW22" s="10">
        <v>1380.43433094286</v>
      </c>
      <c r="EX22" s="10">
        <v>206.46690199310399</v>
      </c>
      <c r="EY22" s="10">
        <v>2531.1789725260901</v>
      </c>
      <c r="EZ22" s="10">
        <v>117.32878757492701</v>
      </c>
      <c r="FA22" s="10">
        <v>483.54575848608198</v>
      </c>
      <c r="FB22" s="10">
        <v>224.5327559175</v>
      </c>
      <c r="FC22" s="10">
        <v>168.63966128915399</v>
      </c>
      <c r="FD22" s="10">
        <v>3589.15373402568</v>
      </c>
      <c r="FE22" s="10">
        <v>1125.26923610425</v>
      </c>
      <c r="FF22" s="10">
        <v>1954.67069041177</v>
      </c>
      <c r="FG22" s="10">
        <v>1931.3399856184799</v>
      </c>
      <c r="FH22" s="10">
        <v>0</v>
      </c>
      <c r="FI22" s="10">
        <v>394.31749485318602</v>
      </c>
      <c r="FJ22" s="10">
        <v>93.353064451970795</v>
      </c>
      <c r="FK22" s="10">
        <v>240.765722351937</v>
      </c>
      <c r="FL22" s="10">
        <v>1983.18056339545</v>
      </c>
      <c r="FM22" s="10">
        <v>965.49787207235602</v>
      </c>
      <c r="FN22" s="10">
        <v>101.86066874646799</v>
      </c>
      <c r="FO22" s="10">
        <v>386.27887957759202</v>
      </c>
      <c r="FP22" s="10">
        <v>927.42764942812505</v>
      </c>
      <c r="FQ22" s="10">
        <v>869.54329877864802</v>
      </c>
      <c r="FR22" s="10">
        <v>330.41286576092</v>
      </c>
      <c r="FS22" s="10">
        <v>822.60929401953604</v>
      </c>
      <c r="FT22" s="10">
        <v>469.84173935504299</v>
      </c>
      <c r="FU22" s="10">
        <v>564.32413884985101</v>
      </c>
      <c r="FV22" s="10">
        <v>2938.7869064811698</v>
      </c>
      <c r="FW22" s="10">
        <v>36.043844908961702</v>
      </c>
      <c r="FX22" s="10">
        <v>107.68162041190899</v>
      </c>
      <c r="FY22" s="10">
        <v>162.11775634888201</v>
      </c>
      <c r="FZ22" s="10">
        <v>801.37663899021595</v>
      </c>
      <c r="GA22" s="10">
        <v>57.969553251909801</v>
      </c>
      <c r="GB22" s="10">
        <v>60.4511265931731</v>
      </c>
      <c r="GC22" s="10">
        <v>388.646375244019</v>
      </c>
      <c r="GD22" s="10">
        <v>1094.17715242708</v>
      </c>
      <c r="GE22" s="10">
        <v>649.93560222096403</v>
      </c>
      <c r="GF22" s="10">
        <v>200.31260010677099</v>
      </c>
      <c r="GG22" s="10">
        <v>72.110710146169097</v>
      </c>
      <c r="GH22" s="10">
        <v>144.12008673560001</v>
      </c>
      <c r="GI22" s="10">
        <v>54.627979236568798</v>
      </c>
      <c r="GJ22" s="10">
        <v>54.185366090177503</v>
      </c>
      <c r="GK22" s="10">
        <v>357.60125272562601</v>
      </c>
      <c r="GL22" s="10">
        <v>211.893769638583</v>
      </c>
      <c r="GM22" s="10">
        <v>128.46304846022201</v>
      </c>
      <c r="GN22" s="10">
        <v>89.114624222842096</v>
      </c>
      <c r="GO22" s="10">
        <v>132.679436449805</v>
      </c>
      <c r="GP22" s="10">
        <v>71.084283777285506</v>
      </c>
      <c r="GQ22" s="10">
        <v>269.96264805334698</v>
      </c>
      <c r="GR22" s="10">
        <v>110.90763698535299</v>
      </c>
      <c r="GS22" s="10">
        <v>35.436867313239397</v>
      </c>
      <c r="GT22" s="10">
        <v>14.4923883129775</v>
      </c>
      <c r="GU22" s="10">
        <v>91.868756057545397</v>
      </c>
      <c r="GV22" s="10">
        <v>150.08555567960201</v>
      </c>
      <c r="GW22" s="10">
        <v>721.16258756736295</v>
      </c>
      <c r="GX22" s="10">
        <v>33.848660374830899</v>
      </c>
      <c r="GY22" s="10">
        <v>35.436867313239397</v>
      </c>
      <c r="GZ22" s="10">
        <v>1141.6383153162301</v>
      </c>
      <c r="HA22" s="10">
        <v>1597.0025619175999</v>
      </c>
      <c r="HB22" s="10">
        <v>10794.6844748531</v>
      </c>
      <c r="HC22" s="10">
        <v>76.897958549526294</v>
      </c>
      <c r="HD22" s="10">
        <v>329.63765907597798</v>
      </c>
      <c r="HE22" s="10">
        <v>1371.6566256322201</v>
      </c>
      <c r="HF22" s="10">
        <v>4352.6010660601796</v>
      </c>
      <c r="HG22" s="10">
        <v>175.39303037935801</v>
      </c>
      <c r="HH22" s="10">
        <v>152.71181953028599</v>
      </c>
      <c r="HI22" s="10">
        <v>984.37486742147598</v>
      </c>
      <c r="HJ22" s="10">
        <v>46.230568002452202</v>
      </c>
      <c r="HK22" s="10">
        <v>504.95690083551898</v>
      </c>
      <c r="HL22" s="10">
        <v>323.43240734263702</v>
      </c>
      <c r="HM22" s="10">
        <v>253.141996263301</v>
      </c>
      <c r="HN22" s="10">
        <v>446.18736253436998</v>
      </c>
      <c r="HO22" s="10">
        <v>40.235112761336602</v>
      </c>
      <c r="HP22" s="10">
        <v>74.215136242313307</v>
      </c>
      <c r="HQ22" s="10">
        <v>174.82354161303201</v>
      </c>
      <c r="HR22" s="10">
        <v>64.368201321427804</v>
      </c>
      <c r="HS22" s="10">
        <v>1027.2975730227199</v>
      </c>
      <c r="HT22" s="10">
        <v>345.654323538798</v>
      </c>
      <c r="HU22" s="10">
        <v>161.00918151917199</v>
      </c>
      <c r="HV22" s="10">
        <v>6.7468305674830198</v>
      </c>
      <c r="HW22" s="10">
        <v>125.170645837907</v>
      </c>
      <c r="HX22" s="10">
        <v>8.13803609896698</v>
      </c>
      <c r="HY22" s="10">
        <v>32.478840540912401</v>
      </c>
      <c r="HZ22" s="10">
        <v>13.667752383948599</v>
      </c>
      <c r="IA22" s="10">
        <v>263.31128436033799</v>
      </c>
      <c r="IB22" s="10">
        <v>16.8974987082285</v>
      </c>
      <c r="IC22" s="10">
        <v>33.486642874366702</v>
      </c>
      <c r="ID22" s="10">
        <v>216.12988608237001</v>
      </c>
      <c r="IE22" s="10">
        <v>2039.5224435116199</v>
      </c>
      <c r="IF22" s="10">
        <v>428.64257373136599</v>
      </c>
      <c r="IG22" s="10">
        <v>44.249302673178804</v>
      </c>
      <c r="IH22" s="10">
        <v>4104.1172392627304</v>
      </c>
      <c r="II22" s="10">
        <v>8901.1449829070498</v>
      </c>
      <c r="IJ22" s="10">
        <v>191.17431236941599</v>
      </c>
      <c r="IK22" s="10">
        <v>8.0402976256929701</v>
      </c>
      <c r="IL22" s="10">
        <v>923.80976403483896</v>
      </c>
      <c r="IM22" s="10">
        <v>18.760694459950301</v>
      </c>
      <c r="IN22" s="10">
        <v>102.9356621956</v>
      </c>
      <c r="IO22" s="10">
        <v>400.22814847893898</v>
      </c>
      <c r="IP22" s="10">
        <v>1415.6370790672399</v>
      </c>
      <c r="IQ22" s="10">
        <v>13.6982848437732</v>
      </c>
      <c r="IR22" s="10">
        <v>273.32739113072398</v>
      </c>
      <c r="IS22" s="10">
        <v>216.82361282153599</v>
      </c>
      <c r="IT22" s="10">
        <v>10.9482950865982</v>
      </c>
      <c r="IU22" s="10">
        <v>75.773961418068595</v>
      </c>
      <c r="IV22" s="10">
        <v>40.244259523595801</v>
      </c>
      <c r="IW22" s="10">
        <v>23.6245782088263</v>
      </c>
      <c r="IX22" s="10">
        <v>38.295195159507898</v>
      </c>
      <c r="IY22" s="10">
        <v>234.918614711228</v>
      </c>
      <c r="IZ22" s="10">
        <v>4.9631466825265296</v>
      </c>
      <c r="JA22" s="10">
        <v>11.7130261707626</v>
      </c>
      <c r="JB22" s="10">
        <v>201.99251542630901</v>
      </c>
      <c r="JC22" s="10">
        <v>984.21451196738303</v>
      </c>
      <c r="JD22" s="10">
        <v>1063.02943382177</v>
      </c>
      <c r="JE22" s="10">
        <v>2435.2407831493701</v>
      </c>
      <c r="JF22" s="10">
        <v>125.426607666712</v>
      </c>
      <c r="JG22" s="10">
        <v>4067.1449461857801</v>
      </c>
      <c r="JH22" s="10">
        <v>4953.3501502591498</v>
      </c>
      <c r="JI22" s="10">
        <v>7301.87677054698</v>
      </c>
      <c r="JJ22" s="10">
        <v>4064.2818923671398</v>
      </c>
      <c r="JK22" s="10">
        <v>1999.87475887556</v>
      </c>
      <c r="JL22" s="10">
        <v>679.15699203692998</v>
      </c>
      <c r="JM22" s="10">
        <v>217.286561761011</v>
      </c>
      <c r="JN22" s="10">
        <v>30.2751947634118</v>
      </c>
      <c r="JO22" s="10">
        <v>3033.9326410746298</v>
      </c>
      <c r="JP22" s="10">
        <v>6518380.5148522696</v>
      </c>
      <c r="JQ22" s="10">
        <v>910209.57942519896</v>
      </c>
      <c r="JR22" s="10">
        <v>2316315.5827365499</v>
      </c>
      <c r="JS22" s="10">
        <v>1258.9359454456301</v>
      </c>
      <c r="JT22" s="10">
        <v>225.386616107447</v>
      </c>
      <c r="JU22" s="10">
        <v>39.109595858309</v>
      </c>
      <c r="JV22" s="10">
        <v>5065.3875041865704</v>
      </c>
      <c r="JW22" s="10">
        <v>991.04112956689698</v>
      </c>
      <c r="JX22" s="10">
        <v>4529.3245652564701</v>
      </c>
      <c r="JY22" s="10">
        <v>5144.4083076465204</v>
      </c>
      <c r="JZ22" s="10">
        <v>10133.207369563101</v>
      </c>
      <c r="KA22" s="10">
        <v>787.62218405158501</v>
      </c>
      <c r="KB22" s="10">
        <v>507.13432802056099</v>
      </c>
      <c r="KC22" s="10">
        <v>308.80698658680097</v>
      </c>
      <c r="KD22" s="10">
        <v>273.83640522375902</v>
      </c>
      <c r="KE22" s="10">
        <v>1942.7783086715899</v>
      </c>
      <c r="KF22" s="10">
        <v>1084.5468130657</v>
      </c>
      <c r="KG22" s="10">
        <v>5.6579872180802404</v>
      </c>
      <c r="KH22" s="10">
        <v>2418.5335949557898</v>
      </c>
      <c r="KI22" s="10">
        <v>166.16615093098801</v>
      </c>
      <c r="KJ22" s="10">
        <v>12879.0678523554</v>
      </c>
      <c r="KK22" s="10">
        <v>10898.7723260273</v>
      </c>
      <c r="KL22" s="10">
        <v>76339.971235787496</v>
      </c>
      <c r="KM22" s="10">
        <v>197256.095853804</v>
      </c>
      <c r="KN22" s="10">
        <v>123637.54258602</v>
      </c>
      <c r="KO22" s="10">
        <v>30574.869560102801</v>
      </c>
      <c r="KP22" s="10">
        <v>8729.3150138900801</v>
      </c>
      <c r="KQ22" s="10">
        <v>1751.3952013299599</v>
      </c>
      <c r="KR22" s="10">
        <v>71420.673390893193</v>
      </c>
      <c r="KS22" s="10">
        <v>2643.10861383784</v>
      </c>
      <c r="KT22" s="10">
        <v>291.95592210652899</v>
      </c>
      <c r="KU22" s="10">
        <v>2514.6753989949798</v>
      </c>
      <c r="KV22" s="10">
        <v>675.03772006228701</v>
      </c>
      <c r="KW22" s="10">
        <v>24.418681678030499</v>
      </c>
      <c r="KX22" s="10">
        <v>27.297306753895899</v>
      </c>
      <c r="KY22" s="10">
        <v>14.194599512025899</v>
      </c>
      <c r="KZ22" s="10">
        <v>3.87125441237069</v>
      </c>
      <c r="LA22" s="10">
        <v>132.51601642345801</v>
      </c>
      <c r="LB22" s="10">
        <v>414.91906265921801</v>
      </c>
      <c r="LC22" s="10">
        <v>49.083157703999703</v>
      </c>
      <c r="LD22" s="10">
        <v>685.40903239653699</v>
      </c>
      <c r="LE22" s="10">
        <v>320.42074982391301</v>
      </c>
      <c r="LF22" s="10">
        <v>740.50148503295804</v>
      </c>
      <c r="LG22" s="10">
        <v>56.877660981753998</v>
      </c>
      <c r="LH22" s="10">
        <v>30.0766688961108</v>
      </c>
      <c r="LI22" s="10">
        <v>256.52878628174801</v>
      </c>
      <c r="LJ22" s="10">
        <v>182.445272049675</v>
      </c>
      <c r="LK22" s="10">
        <v>1234.93015754625</v>
      </c>
      <c r="LL22" s="10">
        <v>89.038851484525907</v>
      </c>
      <c r="LM22" s="10">
        <v>631.41235520370503</v>
      </c>
      <c r="LN22" s="10">
        <v>234.16319257986399</v>
      </c>
      <c r="LO22" s="10">
        <v>182.136596374287</v>
      </c>
      <c r="LP22" s="10">
        <v>29355.659662879199</v>
      </c>
      <c r="LQ22" s="10">
        <v>13108.5562813873</v>
      </c>
      <c r="LR22" s="10">
        <v>1380.0762007836499</v>
      </c>
      <c r="LS22" s="10">
        <v>711.25006212049504</v>
      </c>
      <c r="LT22" s="10">
        <v>244.68313144855799</v>
      </c>
      <c r="LU22" s="10">
        <v>3.0771509431664499</v>
      </c>
      <c r="LV22" s="10">
        <v>72.164152763935704</v>
      </c>
      <c r="LW22" s="10">
        <v>62.634911133484799</v>
      </c>
      <c r="LX22" s="10">
        <v>568.28029514928699</v>
      </c>
      <c r="LY22" s="10">
        <v>1015.06275951033</v>
      </c>
      <c r="LZ22" s="10">
        <v>2551.9507612214902</v>
      </c>
      <c r="MA22" s="10">
        <v>109.387752882885</v>
      </c>
      <c r="MB22" s="10">
        <v>256.29689468567</v>
      </c>
      <c r="MC22" s="10">
        <v>71.469312228381995</v>
      </c>
      <c r="MD22" s="10">
        <v>3398.14697336267</v>
      </c>
      <c r="ME22" s="10">
        <v>2.36034467265489</v>
      </c>
      <c r="MF22" s="10">
        <v>8856.8923394433696</v>
      </c>
      <c r="MG22" s="10">
        <v>4923.1025403262402</v>
      </c>
      <c r="MH22" s="10">
        <v>3901.0206285784502</v>
      </c>
      <c r="MI22" s="10">
        <v>939.858172609142</v>
      </c>
      <c r="MJ22" s="10">
        <v>338.97776499804002</v>
      </c>
      <c r="MK22" s="10">
        <v>452.53679534889801</v>
      </c>
      <c r="ML22" s="10">
        <v>961.70267813358805</v>
      </c>
      <c r="MM22" s="10">
        <v>380.17267876187299</v>
      </c>
      <c r="MN22" s="10">
        <v>95.292416304509302</v>
      </c>
      <c r="MO22" s="10">
        <v>528.71563155748004</v>
      </c>
      <c r="MP22" s="10">
        <v>764.12287110739896</v>
      </c>
      <c r="MQ22" s="10">
        <v>200.733506422299</v>
      </c>
      <c r="MR22" s="10">
        <v>324.701294906192</v>
      </c>
      <c r="MS22" s="10">
        <v>1471.4594960040499</v>
      </c>
      <c r="MT22" s="10">
        <v>1855.3612942785001</v>
      </c>
      <c r="MU22" s="10">
        <v>908.40293340405799</v>
      </c>
      <c r="MV22" s="10">
        <v>891.39254417558402</v>
      </c>
      <c r="MW22" s="10">
        <v>1616.3998435364599</v>
      </c>
      <c r="MX22" s="10">
        <v>1002.96408159878</v>
      </c>
      <c r="MY22" s="10">
        <v>814.35310766895304</v>
      </c>
      <c r="MZ22" s="10">
        <v>1826.6267735486099</v>
      </c>
      <c r="NA22" s="10">
        <v>3325.6060660937201</v>
      </c>
      <c r="NB22" s="10">
        <v>388.31659644087603</v>
      </c>
      <c r="NC22" s="10">
        <v>1158.99401330359</v>
      </c>
      <c r="ND22" s="10">
        <v>25.808362749137899</v>
      </c>
      <c r="NE22" s="10">
        <v>1526.4117307194799</v>
      </c>
      <c r="NF22" s="10">
        <v>198.36070716253701</v>
      </c>
      <c r="NG22" s="10">
        <v>4219.7665724177004</v>
      </c>
      <c r="NH22" s="10">
        <v>1809.6269588181499</v>
      </c>
      <c r="NI22" s="10">
        <v>9418.3560363275101</v>
      </c>
      <c r="NJ22" s="10">
        <v>994.31680637736395</v>
      </c>
      <c r="NK22" s="10">
        <v>2079.6043438760398</v>
      </c>
      <c r="NL22" s="10">
        <v>579.29848078449595</v>
      </c>
      <c r="NM22" s="10">
        <v>1004.1438368087699</v>
      </c>
      <c r="NN22" s="10">
        <v>779.73175485090201</v>
      </c>
      <c r="NO22" s="10">
        <v>477.95102552730498</v>
      </c>
      <c r="NP22" s="10">
        <v>77.425088247413797</v>
      </c>
      <c r="NQ22" s="10">
        <v>180.46001337666499</v>
      </c>
      <c r="NR22" s="10">
        <v>494.72646131424398</v>
      </c>
      <c r="NS22" s="10">
        <v>1929.56994401833</v>
      </c>
      <c r="NT22" s="10">
        <v>4416.8385299481397</v>
      </c>
      <c r="NU22" s="10">
        <v>391.49301031769301</v>
      </c>
      <c r="NV22" s="10">
        <v>181.45264271317001</v>
      </c>
      <c r="NW22" s="10">
        <v>959.96867224322398</v>
      </c>
      <c r="NX22" s="10">
        <v>335.38748707018499</v>
      </c>
      <c r="NY22" s="10">
        <v>150.71175224591801</v>
      </c>
      <c r="NZ22" s="10">
        <v>829.24254771653204</v>
      </c>
      <c r="OA22" s="10">
        <v>0</v>
      </c>
      <c r="OB22" s="10">
        <v>9503.0750195133096</v>
      </c>
      <c r="OC22" s="13">
        <f t="shared" si="0"/>
        <v>24449449.596128713</v>
      </c>
      <c r="OD22" s="11">
        <f>W_DirectConsumption_Total!E22</f>
        <v>864267.57671009493</v>
      </c>
      <c r="OE22" s="11">
        <f t="shared" si="1"/>
        <v>25313717.172838807</v>
      </c>
      <c r="OF22" s="3">
        <v>25313717.1728388</v>
      </c>
      <c r="OG22" s="11">
        <f t="shared" si="2"/>
        <v>0</v>
      </c>
    </row>
    <row r="23" spans="1:397">
      <c r="A23" s="9">
        <v>20</v>
      </c>
      <c r="B23" s="21" t="s">
        <v>802</v>
      </c>
      <c r="C23" s="10">
        <v>6974.6777428104897</v>
      </c>
      <c r="D23" s="10">
        <v>250.04377142942801</v>
      </c>
      <c r="E23" s="10">
        <v>704.44430419994399</v>
      </c>
      <c r="F23" s="10">
        <v>335.861263352121</v>
      </c>
      <c r="G23" s="10">
        <v>14857.539159133799</v>
      </c>
      <c r="H23" s="10">
        <v>6109.7115112731399</v>
      </c>
      <c r="I23" s="10">
        <v>301.28730977175502</v>
      </c>
      <c r="J23" s="10">
        <v>92.608804233121504</v>
      </c>
      <c r="K23" s="10">
        <v>242.63506709077799</v>
      </c>
      <c r="L23" s="10">
        <v>951.40111548826803</v>
      </c>
      <c r="M23" s="10">
        <v>37.660913721469399</v>
      </c>
      <c r="N23" s="10">
        <v>7668.6263825306796</v>
      </c>
      <c r="O23" s="10">
        <v>150.64365488587799</v>
      </c>
      <c r="P23" s="10">
        <v>984.12289298397104</v>
      </c>
      <c r="Q23" s="10">
        <v>362.01890105221901</v>
      </c>
      <c r="R23" s="10">
        <v>505.25385159944699</v>
      </c>
      <c r="S23" s="10">
        <v>631.81921738471306</v>
      </c>
      <c r="T23" s="10">
        <v>881.15985782128996</v>
      </c>
      <c r="U23" s="10">
        <v>108.660996966863</v>
      </c>
      <c r="V23" s="10">
        <v>26.547857213494801</v>
      </c>
      <c r="W23" s="10">
        <v>2196.0634443814201</v>
      </c>
      <c r="X23" s="10">
        <v>162.37410342207301</v>
      </c>
      <c r="Y23" s="10">
        <v>2304.1927882846899</v>
      </c>
      <c r="Z23" s="10">
        <v>2797.9990584483298</v>
      </c>
      <c r="AA23" s="10">
        <v>43117.424466884899</v>
      </c>
      <c r="AB23" s="10">
        <v>4856.4056939848897</v>
      </c>
      <c r="AC23" s="10">
        <v>1470.62781122197</v>
      </c>
      <c r="AD23" s="10">
        <v>1666.7906776106099</v>
      </c>
      <c r="AE23" s="10">
        <v>3441.96055733102</v>
      </c>
      <c r="AF23" s="10">
        <v>6489.4076086289297</v>
      </c>
      <c r="AG23" s="10">
        <v>1235.40144846984</v>
      </c>
      <c r="AH23" s="10">
        <v>1628.6929955497501</v>
      </c>
      <c r="AI23" s="10">
        <v>11311.5024949569</v>
      </c>
      <c r="AJ23" s="10">
        <v>2917.9999270235498</v>
      </c>
      <c r="AK23" s="10">
        <v>1059.44472042691</v>
      </c>
      <c r="AL23" s="10">
        <v>837.06780692372399</v>
      </c>
      <c r="AM23" s="10">
        <v>933.06769443227597</v>
      </c>
      <c r="AN23" s="10">
        <v>1991.8052471082101</v>
      </c>
      <c r="AO23" s="10">
        <v>2976.5283128445899</v>
      </c>
      <c r="AP23" s="10">
        <v>574.38893365692695</v>
      </c>
      <c r="AQ23" s="10">
        <v>1256.9500806994399</v>
      </c>
      <c r="AR23" s="10">
        <v>8195.5886966283306</v>
      </c>
      <c r="AS23" s="10">
        <v>3180.5886671531598</v>
      </c>
      <c r="AT23" s="10">
        <v>12817.298966095799</v>
      </c>
      <c r="AU23" s="10">
        <v>1611.5346272065101</v>
      </c>
      <c r="AV23" s="10">
        <v>5767.0589356105902</v>
      </c>
      <c r="AW23" s="10">
        <v>7115.65236365496</v>
      </c>
      <c r="AX23" s="10">
        <v>4043.9177848463</v>
      </c>
      <c r="AY23" s="10">
        <v>3358.7361329667001</v>
      </c>
      <c r="AZ23" s="10">
        <v>12062.8283309197</v>
      </c>
      <c r="BA23" s="10">
        <v>4230.0814864382701</v>
      </c>
      <c r="BB23" s="10">
        <v>1495.2934479717401</v>
      </c>
      <c r="BC23" s="10">
        <v>18595.019829914701</v>
      </c>
      <c r="BD23" s="10">
        <v>14322.644666349401</v>
      </c>
      <c r="BE23" s="10">
        <v>1436.2594167080499</v>
      </c>
      <c r="BF23" s="10">
        <v>148.79147880121499</v>
      </c>
      <c r="BG23" s="10">
        <v>66.678339047847501</v>
      </c>
      <c r="BH23" s="10">
        <v>1668.2357723205</v>
      </c>
      <c r="BI23" s="10">
        <v>992.088900592713</v>
      </c>
      <c r="BJ23" s="10">
        <v>14695.420128119</v>
      </c>
      <c r="BK23" s="10">
        <v>41.365265890794298</v>
      </c>
      <c r="BL23" s="10">
        <v>7701.2133703346699</v>
      </c>
      <c r="BM23" s="10">
        <v>1437.9060337262699</v>
      </c>
      <c r="BN23" s="10">
        <v>900.07587493943402</v>
      </c>
      <c r="BO23" s="10">
        <v>437.61516466486</v>
      </c>
      <c r="BP23" s="10">
        <v>393.27872197665602</v>
      </c>
      <c r="BQ23" s="10">
        <v>314.869934392613</v>
      </c>
      <c r="BR23" s="10">
        <v>379.07870532757698</v>
      </c>
      <c r="BS23" s="10">
        <v>165.675410974751</v>
      </c>
      <c r="BT23" s="10">
        <v>10700.5207052927</v>
      </c>
      <c r="BU23" s="10">
        <v>3723.73939333403</v>
      </c>
      <c r="BV23" s="10">
        <v>1000.10217185633</v>
      </c>
      <c r="BW23" s="10">
        <v>499.15284517861801</v>
      </c>
      <c r="BX23" s="10">
        <v>889.07860177515397</v>
      </c>
      <c r="BY23" s="10">
        <v>267.55792073443502</v>
      </c>
      <c r="BZ23" s="10">
        <v>386.48740966622699</v>
      </c>
      <c r="CA23" s="10">
        <v>901.60231444139299</v>
      </c>
      <c r="CB23" s="10">
        <v>850.76621488827595</v>
      </c>
      <c r="CC23" s="10">
        <v>648.87902166007098</v>
      </c>
      <c r="CD23" s="10">
        <v>405.00917051285103</v>
      </c>
      <c r="CE23" s="10">
        <v>1178.2412067391899</v>
      </c>
      <c r="CF23" s="10">
        <v>488.357094322661</v>
      </c>
      <c r="CG23" s="10">
        <v>615.53985213614806</v>
      </c>
      <c r="CH23" s="10">
        <v>524.16583195946805</v>
      </c>
      <c r="CI23" s="10">
        <v>426.61789150058001</v>
      </c>
      <c r="CJ23" s="10">
        <v>72340.448361499497</v>
      </c>
      <c r="CK23" s="10">
        <v>136756.06179451599</v>
      </c>
      <c r="CL23" s="10">
        <v>36481.992132811698</v>
      </c>
      <c r="CM23" s="10">
        <v>2350.09782512829</v>
      </c>
      <c r="CN23" s="10">
        <v>1889.8369983839</v>
      </c>
      <c r="CO23" s="10">
        <v>2011.4716588740901</v>
      </c>
      <c r="CP23" s="10">
        <v>737.62482089785897</v>
      </c>
      <c r="CQ23" s="10">
        <v>4531.5585656584199</v>
      </c>
      <c r="CR23" s="10">
        <v>4098.4186890156698</v>
      </c>
      <c r="CS23" s="10">
        <v>5205.2321899296503</v>
      </c>
      <c r="CT23" s="10">
        <v>190225.69793243401</v>
      </c>
      <c r="CU23" s="10">
        <v>5987.5620595807304</v>
      </c>
      <c r="CV23" s="10">
        <v>2478.1724111397002</v>
      </c>
      <c r="CW23" s="10">
        <v>891.74126126567398</v>
      </c>
      <c r="CX23" s="10">
        <v>15841.328809831801</v>
      </c>
      <c r="CY23" s="10">
        <v>17520.881200256001</v>
      </c>
      <c r="CZ23" s="10">
        <v>875788.19013241597</v>
      </c>
      <c r="DA23" s="10">
        <v>340072.99894981401</v>
      </c>
      <c r="DB23" s="10">
        <v>113066.94195824199</v>
      </c>
      <c r="DC23" s="10">
        <v>24257.971289841898</v>
      </c>
      <c r="DD23" s="10">
        <v>37231.109549114299</v>
      </c>
      <c r="DE23" s="10">
        <v>2402.2372284266598</v>
      </c>
      <c r="DF23" s="10">
        <v>208.391244265681</v>
      </c>
      <c r="DG23" s="10">
        <v>37560.759594317104</v>
      </c>
      <c r="DH23" s="10">
        <v>3933.23134679332</v>
      </c>
      <c r="DI23" s="10">
        <v>4499.4787581541204</v>
      </c>
      <c r="DJ23" s="10">
        <v>3093.3814176916999</v>
      </c>
      <c r="DK23" s="10">
        <v>3369.9257826797402</v>
      </c>
      <c r="DL23" s="10">
        <v>40134.880235137898</v>
      </c>
      <c r="DM23" s="10">
        <v>15356.2729178625</v>
      </c>
      <c r="DN23" s="10">
        <v>13747.1943188368</v>
      </c>
      <c r="DO23" s="10">
        <v>2170.2315432640298</v>
      </c>
      <c r="DP23" s="10">
        <v>1799.2558849228201</v>
      </c>
      <c r="DQ23" s="10">
        <v>680.550318131842</v>
      </c>
      <c r="DR23" s="10">
        <v>830.39227795698901</v>
      </c>
      <c r="DS23" s="10">
        <v>4218.7075336927301</v>
      </c>
      <c r="DT23" s="10">
        <v>2095.5699773316201</v>
      </c>
      <c r="DU23" s="10">
        <v>10508.683977274201</v>
      </c>
      <c r="DV23" s="10">
        <v>48310135.065888204</v>
      </c>
      <c r="DW23" s="10">
        <v>4002132.2352479901</v>
      </c>
      <c r="DX23" s="10">
        <v>93556.1063827545</v>
      </c>
      <c r="DY23" s="10">
        <v>8033.0412230055199</v>
      </c>
      <c r="DZ23" s="10">
        <v>7818.7757874193903</v>
      </c>
      <c r="EA23" s="10">
        <v>6014.7654267177604</v>
      </c>
      <c r="EB23" s="10">
        <v>245.130285410162</v>
      </c>
      <c r="EC23" s="10">
        <v>290.79164529200199</v>
      </c>
      <c r="ED23" s="10">
        <v>7499.4609667981804</v>
      </c>
      <c r="EE23" s="10">
        <v>4411.3946500846296</v>
      </c>
      <c r="EF23" s="10">
        <v>43433.898212196102</v>
      </c>
      <c r="EG23" s="10">
        <v>270259.128219234</v>
      </c>
      <c r="EH23" s="10">
        <v>5244.7452797357801</v>
      </c>
      <c r="EI23" s="10">
        <v>11005.875864297401</v>
      </c>
      <c r="EJ23" s="10">
        <v>64786.5295070301</v>
      </c>
      <c r="EK23" s="10">
        <v>7515.4417805275798</v>
      </c>
      <c r="EL23" s="10">
        <v>13039.173913500001</v>
      </c>
      <c r="EM23" s="10">
        <v>23347.0325740154</v>
      </c>
      <c r="EN23" s="10">
        <v>3204.1994287064299</v>
      </c>
      <c r="EO23" s="10">
        <v>31062.455569372501</v>
      </c>
      <c r="EP23" s="10">
        <v>178075.00469764299</v>
      </c>
      <c r="EQ23" s="10">
        <v>44358.589958329299</v>
      </c>
      <c r="ER23" s="10">
        <v>101067.50415693301</v>
      </c>
      <c r="ES23" s="10">
        <v>8680.3312145044201</v>
      </c>
      <c r="ET23" s="10">
        <v>0</v>
      </c>
      <c r="EU23" s="10">
        <v>226826.13266286801</v>
      </c>
      <c r="EV23" s="10">
        <v>2621.1849407591098</v>
      </c>
      <c r="EW23" s="10">
        <v>7459.2865432381896</v>
      </c>
      <c r="EX23" s="10">
        <v>1284.17541869928</v>
      </c>
      <c r="EY23" s="10">
        <v>10861.889089444699</v>
      </c>
      <c r="EZ23" s="10">
        <v>729.75737735699704</v>
      </c>
      <c r="FA23" s="10">
        <v>2596.5662102497799</v>
      </c>
      <c r="FB23" s="10">
        <v>1396.54076783547</v>
      </c>
      <c r="FC23" s="10">
        <v>965.05225979794102</v>
      </c>
      <c r="FD23" s="10">
        <v>14154.0194398105</v>
      </c>
      <c r="FE23" s="10">
        <v>4554.9667326600502</v>
      </c>
      <c r="FF23" s="10">
        <v>8840.4075851573107</v>
      </c>
      <c r="FG23" s="10">
        <v>8067.7112387526804</v>
      </c>
      <c r="FH23" s="10">
        <v>0</v>
      </c>
      <c r="FI23" s="10">
        <v>1839.1375807939701</v>
      </c>
      <c r="FJ23" s="10">
        <v>127.182757813487</v>
      </c>
      <c r="FK23" s="10">
        <v>1243.3458426302</v>
      </c>
      <c r="FL23" s="10">
        <v>8724.2690067485401</v>
      </c>
      <c r="FM23" s="10">
        <v>4642.4781052558401</v>
      </c>
      <c r="FN23" s="10">
        <v>144.46973460366999</v>
      </c>
      <c r="FO23" s="10">
        <v>733.56872452488903</v>
      </c>
      <c r="FP23" s="10">
        <v>3756.0365127647001</v>
      </c>
      <c r="FQ23" s="10">
        <v>5408.3541672143001</v>
      </c>
      <c r="FR23" s="10">
        <v>1303.15556133368</v>
      </c>
      <c r="FS23" s="10">
        <v>4209.6610006809897</v>
      </c>
      <c r="FT23" s="10">
        <v>2753.9927465154001</v>
      </c>
      <c r="FU23" s="10">
        <v>2638.9944248533102</v>
      </c>
      <c r="FV23" s="10">
        <v>14286.812528192</v>
      </c>
      <c r="FW23" s="10">
        <v>213.70338072902999</v>
      </c>
      <c r="FX23" s="10">
        <v>637.69305129071699</v>
      </c>
      <c r="FY23" s="10">
        <v>979.18375675820505</v>
      </c>
      <c r="FZ23" s="10">
        <v>3910.0884702018202</v>
      </c>
      <c r="GA23" s="10">
        <v>360.55694448095301</v>
      </c>
      <c r="GB23" s="10">
        <v>375.991745186473</v>
      </c>
      <c r="GC23" s="10">
        <v>2263.5306533867501</v>
      </c>
      <c r="GD23" s="10">
        <v>2311.7770073107199</v>
      </c>
      <c r="GE23" s="10">
        <v>2936.7184585915002</v>
      </c>
      <c r="GF23" s="10">
        <v>1245.8971129495901</v>
      </c>
      <c r="GG23" s="10">
        <v>416.12222702082602</v>
      </c>
      <c r="GH23" s="10">
        <v>722.00132298726601</v>
      </c>
      <c r="GI23" s="10">
        <v>331.912519392158</v>
      </c>
      <c r="GJ23" s="10">
        <v>233.37418666746601</v>
      </c>
      <c r="GK23" s="10">
        <v>2195.3731384918201</v>
      </c>
      <c r="GL23" s="10">
        <v>1014.08784109384</v>
      </c>
      <c r="GM23" s="10">
        <v>730.99216141343902</v>
      </c>
      <c r="GN23" s="10">
        <v>538.69597936381399</v>
      </c>
      <c r="GO23" s="10">
        <v>737.78347372386804</v>
      </c>
      <c r="GP23" s="10">
        <v>252.886339779894</v>
      </c>
      <c r="GQ23" s="10">
        <v>1663.3827324738099</v>
      </c>
      <c r="GR23" s="10">
        <v>477.28690729700099</v>
      </c>
      <c r="GS23" s="10">
        <v>220.40895407482901</v>
      </c>
      <c r="GT23" s="10">
        <v>90.139236120238294</v>
      </c>
      <c r="GU23" s="10">
        <v>444.93813003887999</v>
      </c>
      <c r="GV23" s="10">
        <v>933.49674666986505</v>
      </c>
      <c r="GW23" s="10">
        <v>1680.5411008170399</v>
      </c>
      <c r="GX23" s="10">
        <v>210.530681623296</v>
      </c>
      <c r="GY23" s="10">
        <v>220.40895407482901</v>
      </c>
      <c r="GZ23" s="10">
        <v>1425.4508407488399</v>
      </c>
      <c r="HA23" s="10">
        <v>5285.8826582828697</v>
      </c>
      <c r="HB23" s="10">
        <v>2173.6054072636398</v>
      </c>
      <c r="HC23" s="10">
        <v>132.048980177874</v>
      </c>
      <c r="HD23" s="10">
        <v>331.52229987876098</v>
      </c>
      <c r="HE23" s="10">
        <v>4013.7114094606</v>
      </c>
      <c r="HF23" s="10">
        <v>9882.0124196965098</v>
      </c>
      <c r="HG23" s="10">
        <v>1052.0360160882601</v>
      </c>
      <c r="HH23" s="10">
        <v>615.02102417580704</v>
      </c>
      <c r="HI23" s="10">
        <v>3493.5716294950398</v>
      </c>
      <c r="HJ23" s="10">
        <v>277.82641269936499</v>
      </c>
      <c r="HK23" s="10">
        <v>1929.35008819003</v>
      </c>
      <c r="HL23" s="10">
        <v>1470.4475449475799</v>
      </c>
      <c r="HM23" s="10">
        <v>913.74020176679903</v>
      </c>
      <c r="HN23" s="10">
        <v>459.33966899628302</v>
      </c>
      <c r="HO23" s="10">
        <v>114.21752522085001</v>
      </c>
      <c r="HP23" s="10">
        <v>176.57412007115201</v>
      </c>
      <c r="HQ23" s="10">
        <v>426.61789150058001</v>
      </c>
      <c r="HR23" s="10">
        <v>367.96564881960302</v>
      </c>
      <c r="HS23" s="10">
        <v>1333.56678095695</v>
      </c>
      <c r="HT23" s="10">
        <v>1690.1145353053701</v>
      </c>
      <c r="HU23" s="10">
        <v>408.71352268217601</v>
      </c>
      <c r="HV23" s="10">
        <v>16.052192733741101</v>
      </c>
      <c r="HW23" s="10">
        <v>357.46998433984902</v>
      </c>
      <c r="HX23" s="10">
        <v>37.660913721469399</v>
      </c>
      <c r="HY23" s="10">
        <v>159.90453530919001</v>
      </c>
      <c r="HZ23" s="10">
        <v>36.426129665027801</v>
      </c>
      <c r="IA23" s="10">
        <v>89.521844092017503</v>
      </c>
      <c r="IB23" s="10">
        <v>84.136793767289205</v>
      </c>
      <c r="IC23" s="10">
        <v>153.25465654895601</v>
      </c>
      <c r="ID23" s="10">
        <v>993.16906858126799</v>
      </c>
      <c r="IE23" s="10">
        <v>9348.6640875909907</v>
      </c>
      <c r="IF23" s="10">
        <v>1714.7548792630801</v>
      </c>
      <c r="IG23" s="10">
        <v>272.60001520064498</v>
      </c>
      <c r="IH23" s="10">
        <v>21364.002640479201</v>
      </c>
      <c r="II23" s="10">
        <v>42687.290773404202</v>
      </c>
      <c r="IJ23" s="10">
        <v>1137.2361159827301</v>
      </c>
      <c r="IK23" s="10">
        <v>50.008754285885601</v>
      </c>
      <c r="IL23" s="10">
        <v>4855.1709099284499</v>
      </c>
      <c r="IM23" s="10">
        <v>116.687093333733</v>
      </c>
      <c r="IN23" s="10">
        <v>640.23553326497995</v>
      </c>
      <c r="IO23" s="10">
        <v>2489.3246577863101</v>
      </c>
      <c r="IP23" s="10">
        <v>8372.5943708381601</v>
      </c>
      <c r="IQ23" s="10">
        <v>85.200099894471805</v>
      </c>
      <c r="IR23" s="10">
        <v>1547.80181474957</v>
      </c>
      <c r="IS23" s="10">
        <v>1340.73109350496</v>
      </c>
      <c r="IT23" s="10">
        <v>53.138583909304401</v>
      </c>
      <c r="IU23" s="10">
        <v>346.87136161965202</v>
      </c>
      <c r="IV23" s="10">
        <v>192.008920776672</v>
      </c>
      <c r="IW23" s="10">
        <v>146.93930271655299</v>
      </c>
      <c r="IX23" s="10">
        <v>188.403132675227</v>
      </c>
      <c r="IY23" s="10">
        <v>366.597862143653</v>
      </c>
      <c r="IZ23" s="10">
        <v>30.869601411040499</v>
      </c>
      <c r="JA23" s="10">
        <v>72.852259330055603</v>
      </c>
      <c r="JB23" s="10">
        <v>1061.7941110235399</v>
      </c>
      <c r="JC23" s="10">
        <v>5484.8715885750398</v>
      </c>
      <c r="JD23" s="10">
        <v>2609.5574504633501</v>
      </c>
      <c r="JE23" s="10">
        <v>14155.362900738401</v>
      </c>
      <c r="JF23" s="10">
        <v>398.54798895769</v>
      </c>
      <c r="JG23" s="10">
        <v>25278.340550646801</v>
      </c>
      <c r="JH23" s="10">
        <v>23049.885459525001</v>
      </c>
      <c r="JI23" s="10">
        <v>45214.194789721398</v>
      </c>
      <c r="JJ23" s="10">
        <v>25132.142854232901</v>
      </c>
      <c r="JK23" s="10">
        <v>12435.5102324236</v>
      </c>
      <c r="JL23" s="10">
        <v>4224.19625708678</v>
      </c>
      <c r="JM23" s="10">
        <v>1351.4711497753501</v>
      </c>
      <c r="JN23" s="10">
        <v>188.30456860734699</v>
      </c>
      <c r="JO23" s="10">
        <v>18723.613601300902</v>
      </c>
      <c r="JP23" s="10">
        <v>27142258.0782778</v>
      </c>
      <c r="JQ23" s="10">
        <v>3860561.5796732502</v>
      </c>
      <c r="JR23" s="10">
        <v>9646189.3651851099</v>
      </c>
      <c r="JS23" s="10">
        <v>6407.5117808019404</v>
      </c>
      <c r="JT23" s="10">
        <v>433.40920381100898</v>
      </c>
      <c r="JU23" s="10">
        <v>243.25245911899901</v>
      </c>
      <c r="JV23" s="10">
        <v>31505.5152001079</v>
      </c>
      <c r="JW23" s="10">
        <v>6164.0420097565702</v>
      </c>
      <c r="JX23" s="10">
        <v>28142.507908527801</v>
      </c>
      <c r="JY23" s="10">
        <v>31784.769130826899</v>
      </c>
      <c r="JZ23" s="10">
        <v>62546.661104442202</v>
      </c>
      <c r="KA23" s="10">
        <v>4788.7754379809903</v>
      </c>
      <c r="KB23" s="10">
        <v>3154.2558721801202</v>
      </c>
      <c r="KC23" s="10">
        <v>1920.7065997949401</v>
      </c>
      <c r="KD23" s="10">
        <v>1616.7309803261601</v>
      </c>
      <c r="KE23" s="10">
        <v>11965.713374257301</v>
      </c>
      <c r="KF23" s="10">
        <v>6745.62530034057</v>
      </c>
      <c r="KG23" s="10">
        <v>35.191345608586197</v>
      </c>
      <c r="KH23" s="10">
        <v>14639.196371140801</v>
      </c>
      <c r="KI23" s="10">
        <v>1033.5142552416401</v>
      </c>
      <c r="KJ23" s="10">
        <v>80104.763485565403</v>
      </c>
      <c r="KK23" s="10">
        <v>67787.792522560296</v>
      </c>
      <c r="KL23" s="10">
        <v>474794.55637746101</v>
      </c>
      <c r="KM23" s="10">
        <v>1226886.3776166199</v>
      </c>
      <c r="KN23" s="10">
        <v>768996.34510259901</v>
      </c>
      <c r="KO23" s="10">
        <v>190168.47514054601</v>
      </c>
      <c r="KP23" s="10">
        <v>54286.419257636997</v>
      </c>
      <c r="KQ23" s="10">
        <v>10893.264945928</v>
      </c>
      <c r="KR23" s="10">
        <v>444219.73822515499</v>
      </c>
      <c r="KS23" s="10">
        <v>16088.404158580101</v>
      </c>
      <c r="KT23" s="10">
        <v>1771.3534235510699</v>
      </c>
      <c r="KU23" s="10">
        <v>1868.1810137412899</v>
      </c>
      <c r="KV23" s="10">
        <v>4038.7426877605899</v>
      </c>
      <c r="KW23" s="10">
        <v>151.87843894231901</v>
      </c>
      <c r="KX23" s="10">
        <v>169.78280776072299</v>
      </c>
      <c r="KY23" s="10">
        <v>88.287060035575806</v>
      </c>
      <c r="KZ23" s="10">
        <v>24.078289100611599</v>
      </c>
      <c r="LA23" s="10">
        <v>824.21835767478103</v>
      </c>
      <c r="LB23" s="10">
        <v>2580.6986779629901</v>
      </c>
      <c r="LC23" s="10">
        <v>216.198599048414</v>
      </c>
      <c r="LD23" s="10">
        <v>4250.1267222720599</v>
      </c>
      <c r="LE23" s="10">
        <v>1992.9414670967701</v>
      </c>
      <c r="LF23" s="10">
        <v>4605.7445305272404</v>
      </c>
      <c r="LG23" s="10">
        <v>353.76563217052399</v>
      </c>
      <c r="LH23" s="10">
        <v>187.06978455090501</v>
      </c>
      <c r="LI23" s="10">
        <v>1587.68790479328</v>
      </c>
      <c r="LJ23" s="10">
        <v>1134.76654786985</v>
      </c>
      <c r="LK23" s="10">
        <v>7680.9742230950997</v>
      </c>
      <c r="LL23" s="10">
        <v>553.80064931406696</v>
      </c>
      <c r="LM23" s="10">
        <v>3903.6540110964902</v>
      </c>
      <c r="LN23" s="10">
        <v>1208.27906871044</v>
      </c>
      <c r="LO23" s="10">
        <v>959.80021209272104</v>
      </c>
      <c r="LP23" s="10">
        <v>182264.622395263</v>
      </c>
      <c r="LQ23" s="10">
        <v>81334.406883472999</v>
      </c>
      <c r="LR23" s="10">
        <v>8539.2048369075892</v>
      </c>
      <c r="LS23" s="10">
        <v>4167.0272270110099</v>
      </c>
      <c r="LT23" s="10">
        <v>1521.8713495643001</v>
      </c>
      <c r="LU23" s="10">
        <v>19.139152874845099</v>
      </c>
      <c r="LV23" s="10">
        <v>448.84400451652903</v>
      </c>
      <c r="LW23" s="10">
        <v>389.57436980733098</v>
      </c>
      <c r="LX23" s="10">
        <v>3534.5693615641399</v>
      </c>
      <c r="LY23" s="10">
        <v>6313.4508805859996</v>
      </c>
      <c r="LZ23" s="10">
        <v>15872.5316535288</v>
      </c>
      <c r="MA23" s="10">
        <v>680.36601509933303</v>
      </c>
      <c r="MB23" s="10">
        <v>1594.1062168661299</v>
      </c>
      <c r="MC23" s="10">
        <v>444.522260318983</v>
      </c>
      <c r="MD23" s="10">
        <v>21085.888503893199</v>
      </c>
      <c r="ME23" s="10">
        <v>12.060579291463201</v>
      </c>
      <c r="MF23" s="10">
        <v>38232.584763664003</v>
      </c>
      <c r="MG23" s="10">
        <v>28119.547905311101</v>
      </c>
      <c r="MH23" s="10">
        <v>23442.636565196201</v>
      </c>
      <c r="MI23" s="10">
        <v>5525.0412605480296</v>
      </c>
      <c r="MJ23" s="10">
        <v>2037.72382388394</v>
      </c>
      <c r="MK23" s="10">
        <v>2157.1677466035098</v>
      </c>
      <c r="ML23" s="10">
        <v>2975.8295760243</v>
      </c>
      <c r="MM23" s="10">
        <v>1273.0623621913101</v>
      </c>
      <c r="MN23" s="10">
        <v>592.69634709197805</v>
      </c>
      <c r="MO23" s="10">
        <v>3217.2298590586402</v>
      </c>
      <c r="MP23" s="10">
        <v>4441.8011181209004</v>
      </c>
      <c r="MQ23" s="10">
        <v>1213.50546620916</v>
      </c>
      <c r="MR23" s="10">
        <v>1912.6805034280701</v>
      </c>
      <c r="MS23" s="10">
        <v>8873.9855748567097</v>
      </c>
      <c r="MT23" s="10">
        <v>10868.0716928727</v>
      </c>
      <c r="MU23" s="10">
        <v>4921.6341867358396</v>
      </c>
      <c r="MV23" s="10">
        <v>5533.7704879077501</v>
      </c>
      <c r="MW23" s="10">
        <v>8431.7171055812705</v>
      </c>
      <c r="MX23" s="10">
        <v>6227.71912762794</v>
      </c>
      <c r="MY23" s="10">
        <v>5065.0841995235196</v>
      </c>
      <c r="MZ23" s="10">
        <v>11324.504668002301</v>
      </c>
      <c r="NA23" s="10">
        <v>20684.485121481801</v>
      </c>
      <c r="NB23" s="10">
        <v>2415.2376143998099</v>
      </c>
      <c r="NC23" s="10">
        <v>7208.6693215061796</v>
      </c>
      <c r="ND23" s="10">
        <v>160.521927337411</v>
      </c>
      <c r="NE23" s="10">
        <v>9451.9975158909001</v>
      </c>
      <c r="NF23" s="10">
        <v>1225.8961762558899</v>
      </c>
      <c r="NG23" s="10">
        <v>26245.952511694901</v>
      </c>
      <c r="NH23" s="10">
        <v>10078.979483047</v>
      </c>
      <c r="NI23" s="10">
        <v>58519.687697941998</v>
      </c>
      <c r="NJ23" s="10">
        <v>6184.41594668785</v>
      </c>
      <c r="NK23" s="10">
        <v>11637.645568341301</v>
      </c>
      <c r="NL23" s="10">
        <v>3603.09987669665</v>
      </c>
      <c r="NM23" s="10">
        <v>6245.5377574817103</v>
      </c>
      <c r="NN23" s="10">
        <v>4556.2842911663201</v>
      </c>
      <c r="NO23" s="10">
        <v>2972.7426158832</v>
      </c>
      <c r="NP23" s="10">
        <v>481.56578201223198</v>
      </c>
      <c r="NQ23" s="10">
        <v>1122.41870730543</v>
      </c>
      <c r="NR23" s="10">
        <v>3077.0818686525199</v>
      </c>
      <c r="NS23" s="10">
        <v>11752.550077522499</v>
      </c>
      <c r="NT23" s="10">
        <v>27416.669230751701</v>
      </c>
      <c r="NU23" s="10">
        <v>2434.9941593028698</v>
      </c>
      <c r="NV23" s="10">
        <v>1128.59262758764</v>
      </c>
      <c r="NW23" s="10">
        <v>5940.1001814416704</v>
      </c>
      <c r="NX23" s="10">
        <v>2083.4108339722802</v>
      </c>
      <c r="NY23" s="10">
        <v>564.91370582204104</v>
      </c>
      <c r="NZ23" s="10">
        <v>5157.6930037566499</v>
      </c>
      <c r="OA23" s="10">
        <v>0</v>
      </c>
      <c r="OB23" s="10">
        <v>56062.283122590597</v>
      </c>
      <c r="OC23" s="13">
        <f t="shared" si="0"/>
        <v>101286760.13283058</v>
      </c>
      <c r="OD23" s="11">
        <f>W_DirectConsumption_Total!E23</f>
        <v>4124579.8771887864</v>
      </c>
      <c r="OE23" s="11">
        <f t="shared" si="1"/>
        <v>105411340.01001936</v>
      </c>
      <c r="OF23" s="3">
        <v>105411340.01001933</v>
      </c>
      <c r="OG23" s="11">
        <f t="shared" si="2"/>
        <v>0</v>
      </c>
    </row>
    <row r="24" spans="1:397">
      <c r="A24" s="9">
        <v>21</v>
      </c>
      <c r="B24" s="21" t="s">
        <v>803</v>
      </c>
      <c r="C24" s="10">
        <v>3260.4592710622101</v>
      </c>
      <c r="D24" s="10">
        <v>116.888200830326</v>
      </c>
      <c r="E24" s="10">
        <v>329.30725221580798</v>
      </c>
      <c r="F24" s="10">
        <v>157.00538580666</v>
      </c>
      <c r="G24" s="10">
        <v>6945.46803205383</v>
      </c>
      <c r="H24" s="10">
        <v>2856.1126800417501</v>
      </c>
      <c r="I24" s="10">
        <v>140.84306667950401</v>
      </c>
      <c r="J24" s="10">
        <v>43.291926233454198</v>
      </c>
      <c r="K24" s="10">
        <v>113.42484673165001</v>
      </c>
      <c r="L24" s="10">
        <v>444.752388838353</v>
      </c>
      <c r="M24" s="10">
        <v>17.605383334938001</v>
      </c>
      <c r="N24" s="10">
        <v>3584.8601049715598</v>
      </c>
      <c r="O24" s="10">
        <v>70.421533339752102</v>
      </c>
      <c r="P24" s="10">
        <v>460.04886944084001</v>
      </c>
      <c r="Q24" s="10">
        <v>107.652589900523</v>
      </c>
      <c r="R24" s="10">
        <v>174.61076914159901</v>
      </c>
      <c r="S24" s="10">
        <v>233.77640166065299</v>
      </c>
      <c r="T24" s="10">
        <v>360.18882626233898</v>
      </c>
      <c r="U24" s="10">
        <v>50.795860113919602</v>
      </c>
      <c r="V24" s="10">
        <v>12.4103521869235</v>
      </c>
      <c r="W24" s="10">
        <v>1026.5958774159801</v>
      </c>
      <c r="X24" s="10">
        <v>75.905177329322996</v>
      </c>
      <c r="Y24" s="10">
        <v>1067.29028807542</v>
      </c>
      <c r="Z24" s="10">
        <v>1133.09401595027</v>
      </c>
      <c r="AA24" s="10">
        <v>20156.143628613201</v>
      </c>
      <c r="AB24" s="10">
        <v>2270.2286116823402</v>
      </c>
      <c r="AC24" s="10">
        <v>687.47578858725205</v>
      </c>
      <c r="AD24" s="10">
        <v>195.39089373365701</v>
      </c>
      <c r="AE24" s="10">
        <v>1609.01659167671</v>
      </c>
      <c r="AF24" s="10">
        <v>3033.6095775989102</v>
      </c>
      <c r="AG24" s="10">
        <v>577.51429595427896</v>
      </c>
      <c r="AH24" s="10">
        <v>724.41823230646696</v>
      </c>
      <c r="AI24" s="10">
        <v>2632.4377278355701</v>
      </c>
      <c r="AJ24" s="10">
        <v>772.90518968793504</v>
      </c>
      <c r="AK24" s="10">
        <v>495.25963611071597</v>
      </c>
      <c r="AL24" s="10">
        <v>369.13582435058601</v>
      </c>
      <c r="AM24" s="10">
        <v>130.741617225032</v>
      </c>
      <c r="AN24" s="10">
        <v>884.30974652869099</v>
      </c>
      <c r="AO24" s="10">
        <v>1275.6687596791201</v>
      </c>
      <c r="AP24" s="10">
        <v>243.877851115125</v>
      </c>
      <c r="AQ24" s="10">
        <v>523.54369458323902</v>
      </c>
      <c r="AR24" s="10">
        <v>636.39131563177602</v>
      </c>
      <c r="AS24" s="10">
        <v>802.055086685128</v>
      </c>
      <c r="AT24" s="10">
        <v>2097.34951959008</v>
      </c>
      <c r="AU24" s="10">
        <v>701.61781782351397</v>
      </c>
      <c r="AV24" s="10">
        <v>2695.9325529779699</v>
      </c>
      <c r="AW24" s="10">
        <v>2486.3996300080498</v>
      </c>
      <c r="AX24" s="10">
        <v>1890.41411219417</v>
      </c>
      <c r="AY24" s="10">
        <v>740.00332575051004</v>
      </c>
      <c r="AZ24" s="10">
        <v>1320.9809758034701</v>
      </c>
      <c r="BA24" s="10">
        <v>556.15694567910805</v>
      </c>
      <c r="BB24" s="10">
        <v>666.98427683675095</v>
      </c>
      <c r="BC24" s="10">
        <v>8113.7728146739801</v>
      </c>
      <c r="BD24" s="10">
        <v>5232.2622045752696</v>
      </c>
      <c r="BE24" s="10">
        <v>434.93955222543599</v>
      </c>
      <c r="BF24" s="10">
        <v>69.555694815083001</v>
      </c>
      <c r="BG24" s="10">
        <v>31.170186888086999</v>
      </c>
      <c r="BH24" s="10">
        <v>420.22029730606198</v>
      </c>
      <c r="BI24" s="10">
        <v>399.72878555556002</v>
      </c>
      <c r="BJ24" s="10">
        <v>4711.8932512491501</v>
      </c>
      <c r="BK24" s="10">
        <v>19.337060384276199</v>
      </c>
      <c r="BL24" s="10">
        <v>1735.4290162784</v>
      </c>
      <c r="BM24" s="10">
        <v>672.17930798476505</v>
      </c>
      <c r="BN24" s="10">
        <v>181.826090180508</v>
      </c>
      <c r="BO24" s="10">
        <v>182.40331586362001</v>
      </c>
      <c r="BP24" s="10">
        <v>183.846380071402</v>
      </c>
      <c r="BQ24" s="10">
        <v>147.19254919374399</v>
      </c>
      <c r="BR24" s="10">
        <v>177.208284715606</v>
      </c>
      <c r="BS24" s="10">
        <v>52.816150004814098</v>
      </c>
      <c r="BT24" s="10">
        <v>2851.78348741841</v>
      </c>
      <c r="BU24" s="10">
        <v>1144.63852961253</v>
      </c>
      <c r="BV24" s="10">
        <v>440.42319621500701</v>
      </c>
      <c r="BW24" s="10">
        <v>198.85424783233299</v>
      </c>
      <c r="BX24" s="10">
        <v>198.85424783233299</v>
      </c>
      <c r="BY24" s="10">
        <v>63.494825142399499</v>
      </c>
      <c r="BZ24" s="10">
        <v>180.67163881428201</v>
      </c>
      <c r="CA24" s="10">
        <v>290.92174428881202</v>
      </c>
      <c r="CB24" s="10">
        <v>397.70849566466597</v>
      </c>
      <c r="CC24" s="10">
        <v>303.33209647573602</v>
      </c>
      <c r="CD24" s="10">
        <v>189.33002406097299</v>
      </c>
      <c r="CE24" s="10">
        <v>521.23479185078804</v>
      </c>
      <c r="CF24" s="10">
        <v>228.292757671082</v>
      </c>
      <c r="CG24" s="10">
        <v>287.74700303169197</v>
      </c>
      <c r="CH24" s="10">
        <v>245.032302481351</v>
      </c>
      <c r="CI24" s="10">
        <v>199.43147351544599</v>
      </c>
      <c r="CJ24" s="10">
        <v>2492.1718868391799</v>
      </c>
      <c r="CK24" s="10">
        <v>1846.25634743604</v>
      </c>
      <c r="CL24" s="10">
        <v>1375.8174156991699</v>
      </c>
      <c r="CM24" s="10">
        <v>460.62609512395198</v>
      </c>
      <c r="CN24" s="10">
        <v>883.44390800402198</v>
      </c>
      <c r="CO24" s="10">
        <v>797.43728122022605</v>
      </c>
      <c r="CP24" s="10">
        <v>327.57557516647</v>
      </c>
      <c r="CQ24" s="10">
        <v>1810.46835508305</v>
      </c>
      <c r="CR24" s="10">
        <v>832.07082220698896</v>
      </c>
      <c r="CS24" s="10">
        <v>2433.29486716168</v>
      </c>
      <c r="CT24" s="10">
        <v>6362.4700921099802</v>
      </c>
      <c r="CU24" s="10">
        <v>2646.2911442302802</v>
      </c>
      <c r="CV24" s="10">
        <v>559.90891261934098</v>
      </c>
      <c r="CW24" s="10">
        <v>355.28240795588101</v>
      </c>
      <c r="CX24" s="10">
        <v>64.937889350181294</v>
      </c>
      <c r="CY24" s="10">
        <v>6781.5359380498203</v>
      </c>
      <c r="CZ24" s="10">
        <v>407560.58362403401</v>
      </c>
      <c r="DA24" s="10">
        <v>157639.17960671801</v>
      </c>
      <c r="DB24" s="10">
        <v>14232.0764428273</v>
      </c>
      <c r="DC24" s="10">
        <v>2504.2936261845498</v>
      </c>
      <c r="DD24" s="10">
        <v>3935.5247074625399</v>
      </c>
      <c r="DE24" s="10">
        <v>275.62526368632501</v>
      </c>
      <c r="DF24" s="10">
        <v>94.953624872042795</v>
      </c>
      <c r="DG24" s="10">
        <v>1114.04556840755</v>
      </c>
      <c r="DH24" s="10">
        <v>84.852175417570194</v>
      </c>
      <c r="DI24" s="10">
        <v>657.46005306539098</v>
      </c>
      <c r="DJ24" s="10">
        <v>140.55445383794799</v>
      </c>
      <c r="DK24" s="10">
        <v>168.838512310471</v>
      </c>
      <c r="DL24" s="10">
        <v>1228.62486650543</v>
      </c>
      <c r="DM24" s="10">
        <v>3964.0973787766202</v>
      </c>
      <c r="DN24" s="10">
        <v>2591.1660914930098</v>
      </c>
      <c r="DO24" s="10">
        <v>967.71885773847896</v>
      </c>
      <c r="DP24" s="10">
        <v>572.60787764782106</v>
      </c>
      <c r="DQ24" s="10">
        <v>261.48323445006298</v>
      </c>
      <c r="DR24" s="10">
        <v>388.184271893306</v>
      </c>
      <c r="DS24" s="10">
        <v>1183.88987606419</v>
      </c>
      <c r="DT24" s="10">
        <v>927.89028560370105</v>
      </c>
      <c r="DU24" s="10">
        <v>3451.8095850140799</v>
      </c>
      <c r="DV24" s="10">
        <v>239223.391819346</v>
      </c>
      <c r="DW24" s="10">
        <v>321.51470549378598</v>
      </c>
      <c r="DX24" s="10">
        <v>43567.2628842989</v>
      </c>
      <c r="DY24" s="10">
        <v>2957.1271745864801</v>
      </c>
      <c r="DZ24" s="10">
        <v>2470.2373108809002</v>
      </c>
      <c r="EA24" s="10">
        <v>2193.4575958283499</v>
      </c>
      <c r="EB24" s="10">
        <v>40.694410659446902</v>
      </c>
      <c r="EC24" s="10">
        <v>135.93664837304601</v>
      </c>
      <c r="ED24" s="10">
        <v>3505.78018638512</v>
      </c>
      <c r="EE24" s="10">
        <v>2047.4194980008299</v>
      </c>
      <c r="EF24" s="10">
        <v>3588.6120719117998</v>
      </c>
      <c r="EG24" s="10">
        <v>2521.6103966779301</v>
      </c>
      <c r="EH24" s="10">
        <v>2451.7660890212901</v>
      </c>
      <c r="EI24" s="10">
        <v>2065.8907198604302</v>
      </c>
      <c r="EJ24" s="10">
        <v>8695.6163032516106</v>
      </c>
      <c r="EK24" s="10">
        <v>754.43396782832804</v>
      </c>
      <c r="EL24" s="10">
        <v>1890.7027250357201</v>
      </c>
      <c r="EM24" s="10">
        <v>3849.5180806787498</v>
      </c>
      <c r="EN24" s="10">
        <v>618.49731945528197</v>
      </c>
      <c r="EO24" s="10">
        <v>2362.2961081388198</v>
      </c>
      <c r="EP24" s="10">
        <v>2717.0012904115802</v>
      </c>
      <c r="EQ24" s="10">
        <v>1165.9958798877001</v>
      </c>
      <c r="ER24" s="10">
        <v>831.49359652387705</v>
      </c>
      <c r="ES24" s="10">
        <v>604.35529021902005</v>
      </c>
      <c r="ET24" s="10">
        <v>0</v>
      </c>
      <c r="EU24" s="10">
        <v>5463.4410906619196</v>
      </c>
      <c r="EV24" s="10">
        <v>1148.96772223587</v>
      </c>
      <c r="EW24" s="10">
        <v>2427.8112231721102</v>
      </c>
      <c r="EX24" s="10">
        <v>600.31471043723104</v>
      </c>
      <c r="EY24" s="10">
        <v>488.62154075491998</v>
      </c>
      <c r="EZ24" s="10">
        <v>341.14037871961898</v>
      </c>
      <c r="FA24" s="10">
        <v>915.76854625833403</v>
      </c>
      <c r="FB24" s="10">
        <v>652.84224760048903</v>
      </c>
      <c r="FC24" s="10">
        <v>372.310565607706</v>
      </c>
      <c r="FD24" s="10">
        <v>869.879104450873</v>
      </c>
      <c r="FE24" s="10">
        <v>550.38468884798101</v>
      </c>
      <c r="FF24" s="10">
        <v>1014.18552522905</v>
      </c>
      <c r="FG24" s="10">
        <v>443.597937472127</v>
      </c>
      <c r="FH24" s="10">
        <v>0</v>
      </c>
      <c r="FI24" s="10">
        <v>477.94286561733401</v>
      </c>
      <c r="FJ24" s="10">
        <v>59.4542453606104</v>
      </c>
      <c r="FK24" s="10">
        <v>342.29483008584401</v>
      </c>
      <c r="FL24" s="10">
        <v>684.01243448857599</v>
      </c>
      <c r="FM24" s="10">
        <v>928.75612412836995</v>
      </c>
      <c r="FN24" s="10">
        <v>67.535404924188498</v>
      </c>
      <c r="FO24" s="10">
        <v>153.25341886642801</v>
      </c>
      <c r="FP24" s="10">
        <v>960.214923858014</v>
      </c>
      <c r="FQ24" s="10">
        <v>2528.2484920337201</v>
      </c>
      <c r="FR24" s="10">
        <v>237.239755759329</v>
      </c>
      <c r="FS24" s="10">
        <v>1155.02859190856</v>
      </c>
      <c r="FT24" s="10">
        <v>1132.2281774256001</v>
      </c>
      <c r="FU24" s="10">
        <v>600.60332327878803</v>
      </c>
      <c r="FV24" s="10">
        <v>3267.0973664180101</v>
      </c>
      <c r="FW24" s="10">
        <v>90.047206565584702</v>
      </c>
      <c r="FX24" s="10">
        <v>271.00745822142301</v>
      </c>
      <c r="FY24" s="10">
        <v>457.73996670838898</v>
      </c>
      <c r="FZ24" s="10">
        <v>817.92879297072795</v>
      </c>
      <c r="GA24" s="10">
        <v>168.54989946891499</v>
      </c>
      <c r="GB24" s="10">
        <v>175.76522050782401</v>
      </c>
      <c r="GC24" s="10">
        <v>1038.4290039197899</v>
      </c>
      <c r="GD24" s="10">
        <v>802.34369952668396</v>
      </c>
      <c r="GE24" s="10">
        <v>333.34783199759698</v>
      </c>
      <c r="GF24" s="10">
        <v>582.42071426073699</v>
      </c>
      <c r="GG24" s="10">
        <v>194.525055208987</v>
      </c>
      <c r="GH24" s="10">
        <v>271.00745822142301</v>
      </c>
      <c r="GI24" s="10">
        <v>147.76977487685701</v>
      </c>
      <c r="GJ24" s="10">
        <v>109.095654108305</v>
      </c>
      <c r="GK24" s="10">
        <v>999.17765746812199</v>
      </c>
      <c r="GL24" s="10">
        <v>471.59338310309403</v>
      </c>
      <c r="GM24" s="10">
        <v>341.71760440273198</v>
      </c>
      <c r="GN24" s="10">
        <v>249.36149510469599</v>
      </c>
      <c r="GO24" s="10">
        <v>344.89234565985203</v>
      </c>
      <c r="GP24" s="10">
        <v>110.827331157643</v>
      </c>
      <c r="GQ24" s="10">
        <v>762.80374023346303</v>
      </c>
      <c r="GR24" s="10">
        <v>218.191308216609</v>
      </c>
      <c r="GS24" s="10">
        <v>103.03478443562101</v>
      </c>
      <c r="GT24" s="10">
        <v>42.137474867228697</v>
      </c>
      <c r="GU24" s="10">
        <v>195.679506575213</v>
      </c>
      <c r="GV24" s="10">
        <v>436.382616433218</v>
      </c>
      <c r="GW24" s="10">
        <v>785.604154716415</v>
      </c>
      <c r="GX24" s="10">
        <v>98.4169789707192</v>
      </c>
      <c r="GY24" s="10">
        <v>103.03478443562101</v>
      </c>
      <c r="GZ24" s="10">
        <v>501.32050578339903</v>
      </c>
      <c r="HA24" s="10">
        <v>1823.16732011153</v>
      </c>
      <c r="HB24" s="10">
        <v>617.05425524750001</v>
      </c>
      <c r="HC24" s="10">
        <v>34.6335409867633</v>
      </c>
      <c r="HD24" s="10">
        <v>86.006626783795596</v>
      </c>
      <c r="HE24" s="10">
        <v>558.46584841155902</v>
      </c>
      <c r="HF24" s="10">
        <v>1671.0683526113301</v>
      </c>
      <c r="HG24" s="10">
        <v>491.796282012039</v>
      </c>
      <c r="HH24" s="10">
        <v>240.70310985800501</v>
      </c>
      <c r="HI24" s="10">
        <v>455.71967681749402</v>
      </c>
      <c r="HJ24" s="10">
        <v>129.87577870036301</v>
      </c>
      <c r="HK24" s="10">
        <v>901.91512986362898</v>
      </c>
      <c r="HL24" s="10">
        <v>495.25963611071597</v>
      </c>
      <c r="HM24" s="10">
        <v>427.14700550341502</v>
      </c>
      <c r="HN24" s="10">
        <v>214.727954117933</v>
      </c>
      <c r="HO24" s="10">
        <v>53.393375687926799</v>
      </c>
      <c r="HP24" s="10">
        <v>82.543272685119305</v>
      </c>
      <c r="HQ24" s="10">
        <v>199.43147351544599</v>
      </c>
      <c r="HR24" s="10">
        <v>172.01325356759099</v>
      </c>
      <c r="HS24" s="10">
        <v>623.40373776173999</v>
      </c>
      <c r="HT24" s="10">
        <v>363.940793202571</v>
      </c>
      <c r="HU24" s="10">
        <v>191.06170111031099</v>
      </c>
      <c r="HV24" s="10">
        <v>7.5039338804653903</v>
      </c>
      <c r="HW24" s="10">
        <v>167.106835261133</v>
      </c>
      <c r="HX24" s="10">
        <v>17.605383334938001</v>
      </c>
      <c r="HY24" s="10">
        <v>74.750725963097594</v>
      </c>
      <c r="HZ24" s="10">
        <v>17.0281576518253</v>
      </c>
      <c r="IA24" s="10">
        <v>41.848862025672403</v>
      </c>
      <c r="IB24" s="10">
        <v>19.6256732258326</v>
      </c>
      <c r="IC24" s="10">
        <v>19.9142860673889</v>
      </c>
      <c r="ID24" s="10">
        <v>134.20497132370801</v>
      </c>
      <c r="IE24" s="10">
        <v>2618.8729242824202</v>
      </c>
      <c r="IF24" s="10">
        <v>772.03935116326602</v>
      </c>
      <c r="IG24" s="10">
        <v>124.969360393904</v>
      </c>
      <c r="IH24" s="10">
        <v>6146.8762994673798</v>
      </c>
      <c r="II24" s="10">
        <v>11348.545542837701</v>
      </c>
      <c r="IJ24" s="10">
        <v>531.62485414681703</v>
      </c>
      <c r="IK24" s="10">
        <v>23.377640166065301</v>
      </c>
      <c r="IL24" s="10">
        <v>2269.6513859992201</v>
      </c>
      <c r="IM24" s="10">
        <v>54.5478270541523</v>
      </c>
      <c r="IN24" s="10">
        <v>299.29151669394702</v>
      </c>
      <c r="IO24" s="10">
        <v>1163.6869771552499</v>
      </c>
      <c r="IP24" s="10">
        <v>3507.5118634344599</v>
      </c>
      <c r="IQ24" s="10">
        <v>39.828572134777801</v>
      </c>
      <c r="IR24" s="10">
        <v>723.55239378179795</v>
      </c>
      <c r="IS24" s="10">
        <v>619.36315797995098</v>
      </c>
      <c r="IT24" s="10">
        <v>19.9142860673889</v>
      </c>
      <c r="IU24" s="10">
        <v>103.03478443562101</v>
      </c>
      <c r="IV24" s="10">
        <v>89.758593724028302</v>
      </c>
      <c r="IW24" s="10">
        <v>68.689856290413999</v>
      </c>
      <c r="IX24" s="10">
        <v>41.271636342559702</v>
      </c>
      <c r="IY24" s="10">
        <v>80.234369952668402</v>
      </c>
      <c r="IZ24" s="10">
        <v>14.430642077818099</v>
      </c>
      <c r="JA24" s="10">
        <v>34.056315303650599</v>
      </c>
      <c r="JB24" s="10">
        <v>368.26998582591699</v>
      </c>
      <c r="JC24" s="10">
        <v>1965.45345099882</v>
      </c>
      <c r="JD24" s="10">
        <v>1202.6497107653599</v>
      </c>
      <c r="JE24" s="10">
        <v>6604.9048790173301</v>
      </c>
      <c r="JF24" s="10">
        <v>183.846380071402</v>
      </c>
      <c r="JG24" s="10">
        <v>11799.6474141903</v>
      </c>
      <c r="JH24" s="10">
        <v>10755.446153439399</v>
      </c>
      <c r="JI24" s="10">
        <v>20946.654201636</v>
      </c>
      <c r="JJ24" s="10">
        <v>11610.606002970901</v>
      </c>
      <c r="JK24" s="10">
        <v>5813.2398546282302</v>
      </c>
      <c r="JL24" s="10">
        <v>1974.68906192862</v>
      </c>
      <c r="JM24" s="10">
        <v>631.77351016687498</v>
      </c>
      <c r="JN24" s="10">
        <v>88.026916674690199</v>
      </c>
      <c r="JO24" s="10">
        <v>8614.8047076158291</v>
      </c>
      <c r="JP24" s="10">
        <v>90521.397464261798</v>
      </c>
      <c r="JQ24" s="10">
        <v>111855.94732495</v>
      </c>
      <c r="JR24" s="10">
        <v>33785.885071112301</v>
      </c>
      <c r="JS24" s="10">
        <v>1657.79216189974</v>
      </c>
      <c r="JT24" s="10">
        <v>202.60621477256601</v>
      </c>
      <c r="JU24" s="10">
        <v>113.71345957320599</v>
      </c>
      <c r="JV24" s="10">
        <v>14727.913304621101</v>
      </c>
      <c r="JW24" s="10">
        <v>2881.51061009871</v>
      </c>
      <c r="JX24" s="10">
        <v>13128.709549557299</v>
      </c>
      <c r="JY24" s="10">
        <v>14658.934835489101</v>
      </c>
      <c r="JZ24" s="10">
        <v>28787.9764938808</v>
      </c>
      <c r="KA24" s="10">
        <v>2135.1578018339601</v>
      </c>
      <c r="KB24" s="10">
        <v>1474.52300751145</v>
      </c>
      <c r="KC24" s="10">
        <v>897.87455008183997</v>
      </c>
      <c r="KD24" s="10">
        <v>674.48821071721602</v>
      </c>
      <c r="KE24" s="10">
        <v>5482.77815104619</v>
      </c>
      <c r="KF24" s="10">
        <v>3153.3839068448001</v>
      </c>
      <c r="KG24" s="10">
        <v>16.450931968712599</v>
      </c>
      <c r="KH24" s="10">
        <v>6464.0618123378199</v>
      </c>
      <c r="KI24" s="10">
        <v>483.13789676534901</v>
      </c>
      <c r="KJ24" s="10">
        <v>37446.650353413199</v>
      </c>
      <c r="KK24" s="10">
        <v>31688.824164363799</v>
      </c>
      <c r="KL24" s="10">
        <v>221950.20186503901</v>
      </c>
      <c r="KM24" s="10">
        <v>573533.74764353305</v>
      </c>
      <c r="KN24" s="10">
        <v>359483.456477575</v>
      </c>
      <c r="KO24" s="10">
        <v>88898.238843348794</v>
      </c>
      <c r="KP24" s="10">
        <v>25369.934611328801</v>
      </c>
      <c r="KQ24" s="10">
        <v>5092.2849764204402</v>
      </c>
      <c r="KR24" s="10">
        <v>207659.82562821699</v>
      </c>
      <c r="KS24" s="10">
        <v>7190.78894737674</v>
      </c>
      <c r="KT24" s="10">
        <v>786.18138039952805</v>
      </c>
      <c r="KU24" s="10">
        <v>772.32796400482198</v>
      </c>
      <c r="KV24" s="10">
        <v>1737.73791901085</v>
      </c>
      <c r="KW24" s="10">
        <v>70.998759022864903</v>
      </c>
      <c r="KX24" s="10">
        <v>79.368531427999301</v>
      </c>
      <c r="KY24" s="10">
        <v>41.271636342559702</v>
      </c>
      <c r="KZ24" s="10">
        <v>11.2559008206981</v>
      </c>
      <c r="LA24" s="10">
        <v>385.29814347774197</v>
      </c>
      <c r="LB24" s="10">
        <v>1206.4016777055899</v>
      </c>
      <c r="LC24" s="10">
        <v>17.3167704933817</v>
      </c>
      <c r="LD24" s="10">
        <v>1986.8108012739899</v>
      </c>
      <c r="LE24" s="10">
        <v>931.64225254393398</v>
      </c>
      <c r="LF24" s="10">
        <v>2153.0517980104501</v>
      </c>
      <c r="LG24" s="10">
        <v>165.375158211795</v>
      </c>
      <c r="LH24" s="10">
        <v>87.449690991577398</v>
      </c>
      <c r="LI24" s="10">
        <v>734.80829460249595</v>
      </c>
      <c r="LJ24" s="10">
        <v>530.47040278059205</v>
      </c>
      <c r="LK24" s="10">
        <v>3590.63236180269</v>
      </c>
      <c r="LL24" s="10">
        <v>258.88571887605599</v>
      </c>
      <c r="LM24" s="10">
        <v>1802.67580836103</v>
      </c>
      <c r="LN24" s="10">
        <v>559.90891261934098</v>
      </c>
      <c r="LO24" s="10">
        <v>441.28903473967603</v>
      </c>
      <c r="LP24" s="10">
        <v>85203.417245744306</v>
      </c>
      <c r="LQ24" s="10">
        <v>38009.1567816065</v>
      </c>
      <c r="LR24" s="10">
        <v>3949.9553495403602</v>
      </c>
      <c r="LS24" s="10">
        <v>1706.5677321227599</v>
      </c>
      <c r="LT24" s="10">
        <v>711.43065443643002</v>
      </c>
      <c r="LU24" s="10">
        <v>8.9469980882472004</v>
      </c>
      <c r="LV24" s="10">
        <v>209.821535811475</v>
      </c>
      <c r="LW24" s="10">
        <v>182.11470302206399</v>
      </c>
      <c r="LX24" s="10">
        <v>1652.3085179101699</v>
      </c>
      <c r="LY24" s="10">
        <v>2951.35491775535</v>
      </c>
      <c r="LZ24" s="10">
        <v>7419.9475435724898</v>
      </c>
      <c r="MA24" s="10">
        <v>318.05135139510998</v>
      </c>
      <c r="MB24" s="10">
        <v>745.19835689852505</v>
      </c>
      <c r="MC24" s="10">
        <v>207.80124592057999</v>
      </c>
      <c r="MD24" s="10">
        <v>9810.2390973422698</v>
      </c>
      <c r="ME24" s="10">
        <v>3.1747412571199698</v>
      </c>
      <c r="MF24" s="10">
        <v>13938.845795806001</v>
      </c>
      <c r="MG24" s="10">
        <v>12386.397321074401</v>
      </c>
      <c r="MH24" s="10">
        <v>10680.4068146347</v>
      </c>
      <c r="MI24" s="10">
        <v>2582.79631908788</v>
      </c>
      <c r="MJ24" s="10">
        <v>950.11347440354098</v>
      </c>
      <c r="MK24" s="10">
        <v>1008.41326839793</v>
      </c>
      <c r="ML24" s="10">
        <v>1391.1138963016599</v>
      </c>
      <c r="MM24" s="10">
        <v>595.11967928921695</v>
      </c>
      <c r="MN24" s="10">
        <v>277.06832789410697</v>
      </c>
      <c r="MO24" s="10">
        <v>1503.9615173502</v>
      </c>
      <c r="MP24" s="10">
        <v>1972.95738487929</v>
      </c>
      <c r="MQ24" s="10">
        <v>564.815330925799</v>
      </c>
      <c r="MR24" s="10">
        <v>894.12258314160704</v>
      </c>
      <c r="MS24" s="10">
        <v>4017.7793673061001</v>
      </c>
      <c r="MT24" s="10">
        <v>4853.8907692948796</v>
      </c>
      <c r="MU24" s="10">
        <v>1615.9432998740699</v>
      </c>
      <c r="MV24" s="10">
        <v>2577.0240622567499</v>
      </c>
      <c r="MW24" s="10">
        <v>2416.8439351929701</v>
      </c>
      <c r="MX24" s="10">
        <v>2901.4248961661001</v>
      </c>
      <c r="MY24" s="10">
        <v>2367.7797521283901</v>
      </c>
      <c r="MZ24" s="10">
        <v>5259.3918116815703</v>
      </c>
      <c r="NA24" s="10">
        <v>9669.3960306627705</v>
      </c>
      <c r="NB24" s="10">
        <v>1129.05343616849</v>
      </c>
      <c r="NC24" s="10">
        <v>3369.84353801207</v>
      </c>
      <c r="ND24" s="10">
        <v>75.039338804653894</v>
      </c>
      <c r="NE24" s="10">
        <v>4379.1226449346696</v>
      </c>
      <c r="NF24" s="10">
        <v>565.68116945046802</v>
      </c>
      <c r="NG24" s="10">
        <v>12269.220507402501</v>
      </c>
      <c r="NH24" s="10">
        <v>3605.6402295636199</v>
      </c>
      <c r="NI24" s="10">
        <v>27299.600069974698</v>
      </c>
      <c r="NJ24" s="10">
        <v>2891.0348338700701</v>
      </c>
      <c r="NK24" s="10">
        <v>4220.9628077617799</v>
      </c>
      <c r="NL24" s="10">
        <v>1684.3445433229199</v>
      </c>
      <c r="NM24" s="10">
        <v>2919.6075051841499</v>
      </c>
      <c r="NN24" s="10">
        <v>1854.04889415806</v>
      </c>
      <c r="NO24" s="10">
        <v>1389.6708320938801</v>
      </c>
      <c r="NP24" s="10">
        <v>225.11801641396201</v>
      </c>
      <c r="NQ24" s="10">
        <v>524.69814594946502</v>
      </c>
      <c r="NR24" s="10">
        <v>1438.4464023169</v>
      </c>
      <c r="NS24" s="10">
        <v>5259.9690373646799</v>
      </c>
      <c r="NT24" s="10">
        <v>12764.768756354701</v>
      </c>
      <c r="NU24" s="10">
        <v>1138.28904709829</v>
      </c>
      <c r="NV24" s="10">
        <v>527.58427436502802</v>
      </c>
      <c r="NW24" s="10">
        <v>2757.1184753879202</v>
      </c>
      <c r="NX24" s="10">
        <v>971.47082467871201</v>
      </c>
      <c r="NY24" s="10">
        <v>264.08075002407099</v>
      </c>
      <c r="NZ24" s="10">
        <v>2411.07167836184</v>
      </c>
      <c r="OA24" s="10">
        <v>0</v>
      </c>
      <c r="OB24" s="10">
        <v>26207.489077525399</v>
      </c>
      <c r="OC24" s="13">
        <f t="shared" si="0"/>
        <v>3501144.7755368804</v>
      </c>
      <c r="OD24" s="11">
        <f>W_DirectConsumption_Total!E24</f>
        <v>1880960.3099561455</v>
      </c>
      <c r="OE24" s="11">
        <f t="shared" si="1"/>
        <v>5382105.0854930263</v>
      </c>
      <c r="OF24" s="3">
        <v>5382105.0854930282</v>
      </c>
      <c r="OG24" s="11">
        <f t="shared" si="2"/>
        <v>0</v>
      </c>
    </row>
    <row r="25" spans="1:397">
      <c r="A25" s="9">
        <v>22</v>
      </c>
      <c r="B25" s="21" t="s">
        <v>804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55627.523053007797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3344.6928417947702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15931.3001148646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132.02734901821501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132.02734901821501</v>
      </c>
      <c r="CF25" s="10">
        <v>0</v>
      </c>
      <c r="CG25" s="10">
        <v>0</v>
      </c>
      <c r="CH25" s="10">
        <v>0</v>
      </c>
      <c r="CI25" s="10">
        <v>0</v>
      </c>
      <c r="CJ25" s="10">
        <v>17383.600954064899</v>
      </c>
      <c r="CK25" s="10">
        <v>259125.67700641599</v>
      </c>
      <c r="CL25" s="10">
        <v>51490.666117103799</v>
      </c>
      <c r="CM25" s="10">
        <v>132.02734901821501</v>
      </c>
      <c r="CN25" s="10">
        <v>29486.107947401299</v>
      </c>
      <c r="CO25" s="10">
        <v>0</v>
      </c>
      <c r="CP25" s="10">
        <v>0</v>
      </c>
      <c r="CQ25" s="10">
        <v>0</v>
      </c>
      <c r="CR25" s="10">
        <v>1320.27349018215</v>
      </c>
      <c r="CS25" s="10">
        <v>0</v>
      </c>
      <c r="CT25" s="10">
        <v>70326.567910369107</v>
      </c>
      <c r="CU25" s="10">
        <v>109714.727034136</v>
      </c>
      <c r="CV25" s="10">
        <v>639276.42394619598</v>
      </c>
      <c r="CW25" s="10">
        <v>0</v>
      </c>
      <c r="CX25" s="10">
        <v>0</v>
      </c>
      <c r="CY25" s="10">
        <v>1651618.1271015301</v>
      </c>
      <c r="CZ25" s="10">
        <v>0</v>
      </c>
      <c r="DA25" s="10">
        <v>0</v>
      </c>
      <c r="DB25" s="10">
        <v>0</v>
      </c>
      <c r="DC25" s="10">
        <v>924.19144312750302</v>
      </c>
      <c r="DD25" s="10">
        <v>0</v>
      </c>
      <c r="DE25" s="10">
        <v>13070.7075528033</v>
      </c>
      <c r="DF25" s="10">
        <v>0</v>
      </c>
      <c r="DG25" s="10">
        <v>27329.661246770502</v>
      </c>
      <c r="DH25" s="10">
        <v>0</v>
      </c>
      <c r="DI25" s="10">
        <v>0</v>
      </c>
      <c r="DJ25" s="10">
        <v>0</v>
      </c>
      <c r="DK25" s="10">
        <v>9549.9782456508692</v>
      </c>
      <c r="DL25" s="10">
        <v>0</v>
      </c>
      <c r="DM25" s="10">
        <v>24909.159848103202</v>
      </c>
      <c r="DN25" s="10">
        <v>924.19144312750302</v>
      </c>
      <c r="DO25" s="10">
        <v>1144.23702482453</v>
      </c>
      <c r="DP25" s="10">
        <v>4752.9845646557296</v>
      </c>
      <c r="DQ25" s="10">
        <v>1100.22790848512</v>
      </c>
      <c r="DR25" s="10">
        <v>33710.9831159842</v>
      </c>
      <c r="DS25" s="10">
        <v>1804.3737699156</v>
      </c>
      <c r="DT25" s="10">
        <v>0</v>
      </c>
      <c r="DU25" s="10">
        <v>3916.81135420704</v>
      </c>
      <c r="DV25" s="10">
        <v>0</v>
      </c>
      <c r="DW25" s="10">
        <v>836.17321044869402</v>
      </c>
      <c r="DX25" s="10">
        <v>9329.9326639538394</v>
      </c>
      <c r="DY25" s="10">
        <v>0</v>
      </c>
      <c r="DZ25" s="10">
        <v>12938.680203784999</v>
      </c>
      <c r="EA25" s="10">
        <v>12894.6710874456</v>
      </c>
      <c r="EB25" s="10">
        <v>0</v>
      </c>
      <c r="EC25" s="10">
        <v>704.14586143047904</v>
      </c>
      <c r="ED25" s="10">
        <v>1147141.62650293</v>
      </c>
      <c r="EE25" s="10">
        <v>500559.68924439198</v>
      </c>
      <c r="EF25" s="10">
        <v>1090853.9667048301</v>
      </c>
      <c r="EG25" s="10">
        <v>1787342.24189225</v>
      </c>
      <c r="EH25" s="10">
        <v>23940.959288636299</v>
      </c>
      <c r="EI25" s="10">
        <v>83573.311928530005</v>
      </c>
      <c r="EJ25" s="10">
        <v>1214607.60185124</v>
      </c>
      <c r="EK25" s="10">
        <v>624841.43378687103</v>
      </c>
      <c r="EL25" s="10">
        <v>212432.004570308</v>
      </c>
      <c r="EM25" s="10">
        <v>25657.314825873102</v>
      </c>
      <c r="EN25" s="10">
        <v>154648.03481666901</v>
      </c>
      <c r="EO25" s="10">
        <v>1503571.45973577</v>
      </c>
      <c r="EP25" s="10">
        <v>54699414.798526101</v>
      </c>
      <c r="EQ25" s="10">
        <v>971017.14291262999</v>
      </c>
      <c r="ER25" s="10">
        <v>1672566.46647908</v>
      </c>
      <c r="ES25" s="10">
        <v>78556.272665837794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2288.4740496490599</v>
      </c>
      <c r="FA25" s="10">
        <v>16591.436859955698</v>
      </c>
      <c r="FB25" s="10">
        <v>0</v>
      </c>
      <c r="FC25" s="10">
        <v>0</v>
      </c>
      <c r="FD25" s="10">
        <v>29798792.7189928</v>
      </c>
      <c r="FE25" s="10">
        <v>3255134.29004408</v>
      </c>
      <c r="FF25" s="10">
        <v>321090.51281229802</v>
      </c>
      <c r="FG25" s="10">
        <v>21909498.478409301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11398.3611319059</v>
      </c>
      <c r="FN25" s="10">
        <v>0</v>
      </c>
      <c r="FO25" s="10">
        <v>0</v>
      </c>
      <c r="FP25" s="10">
        <v>1848.3828862550099</v>
      </c>
      <c r="FQ25" s="10">
        <v>13510.7987161973</v>
      </c>
      <c r="FR25" s="10">
        <v>0</v>
      </c>
      <c r="FS25" s="10">
        <v>6513.3492182319296</v>
      </c>
      <c r="FT25" s="10">
        <v>0</v>
      </c>
      <c r="FU25" s="10">
        <v>132.02734901821501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1100.22790848512</v>
      </c>
      <c r="GD25" s="10">
        <v>2728.5652130431099</v>
      </c>
      <c r="GE25" s="10">
        <v>0</v>
      </c>
      <c r="GF25" s="10">
        <v>0</v>
      </c>
      <c r="GG25" s="10">
        <v>132.02734901821501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20376.2208651445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15931.3001148646</v>
      </c>
      <c r="GX25" s="10">
        <v>264.05469803643001</v>
      </c>
      <c r="GY25" s="10">
        <v>88.018232678809795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2464.5105150066802</v>
      </c>
      <c r="IU25" s="10">
        <v>0</v>
      </c>
      <c r="IV25" s="10">
        <v>46077.544807357001</v>
      </c>
      <c r="IW25" s="10">
        <v>0</v>
      </c>
      <c r="IX25" s="10">
        <v>0</v>
      </c>
      <c r="IY25" s="10">
        <v>3960.82047054644</v>
      </c>
      <c r="IZ25" s="10">
        <v>0</v>
      </c>
      <c r="JA25" s="10">
        <v>0</v>
      </c>
      <c r="JB25" s="10">
        <v>127142.337104541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1012.20967580631</v>
      </c>
      <c r="JJ25" s="10">
        <v>65529.574229373902</v>
      </c>
      <c r="JK25" s="10">
        <v>0</v>
      </c>
      <c r="JL25" s="10">
        <v>0</v>
      </c>
      <c r="JM25" s="10">
        <v>0</v>
      </c>
      <c r="JN25" s="10">
        <v>176.03646535761999</v>
      </c>
      <c r="JO25" s="10">
        <v>220.045581697025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1936.40111893382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0</v>
      </c>
      <c r="NJ25" s="10">
        <v>0</v>
      </c>
      <c r="NK25" s="10">
        <v>0</v>
      </c>
      <c r="NL25" s="10">
        <v>0</v>
      </c>
      <c r="NM25" s="10">
        <v>0</v>
      </c>
      <c r="NN25" s="10">
        <v>0</v>
      </c>
      <c r="NO25" s="10">
        <v>0</v>
      </c>
      <c r="NP25" s="10">
        <v>0</v>
      </c>
      <c r="NQ25" s="10">
        <v>0</v>
      </c>
      <c r="NR25" s="10">
        <v>0</v>
      </c>
      <c r="NS25" s="10">
        <v>0</v>
      </c>
      <c r="NT25" s="10">
        <v>0</v>
      </c>
      <c r="NU25" s="10">
        <v>13950.889879591399</v>
      </c>
      <c r="NV25" s="10">
        <v>0</v>
      </c>
      <c r="NW25" s="10">
        <v>0</v>
      </c>
      <c r="NX25" s="10">
        <v>748.154977769884</v>
      </c>
      <c r="NY25" s="10">
        <v>0</v>
      </c>
      <c r="NZ25" s="10">
        <v>27417.6794794493</v>
      </c>
      <c r="OA25" s="10">
        <v>0</v>
      </c>
      <c r="OB25" s="10">
        <v>44713.262200835401</v>
      </c>
      <c r="OC25" s="13">
        <f t="shared" si="0"/>
        <v>124568375.91719805</v>
      </c>
      <c r="OD25" s="11">
        <f>W_DirectConsumption_Total!E25</f>
        <v>173527.94572627335</v>
      </c>
      <c r="OE25" s="11">
        <f t="shared" si="1"/>
        <v>124741903.86292432</v>
      </c>
      <c r="OF25" s="3">
        <v>124741903.86292431</v>
      </c>
      <c r="OG25" s="11">
        <f t="shared" si="2"/>
        <v>0</v>
      </c>
    </row>
    <row r="26" spans="1:397">
      <c r="A26" s="9">
        <v>23</v>
      </c>
      <c r="B26" s="21" t="s">
        <v>805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2056.8940957852901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123.67401208835599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589.07884705243305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4.8818688982245799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4.8818688982245799</v>
      </c>
      <c r="CF26" s="10">
        <v>0</v>
      </c>
      <c r="CG26" s="10">
        <v>0</v>
      </c>
      <c r="CH26" s="10">
        <v>0</v>
      </c>
      <c r="CI26" s="10">
        <v>0</v>
      </c>
      <c r="CJ26" s="10">
        <v>642.77940493290396</v>
      </c>
      <c r="CK26" s="10">
        <v>9581.4813575821208</v>
      </c>
      <c r="CL26" s="10">
        <v>1903.9288703075899</v>
      </c>
      <c r="CM26" s="10">
        <v>4.8818688982245799</v>
      </c>
      <c r="CN26" s="10">
        <v>1090.2840539368201</v>
      </c>
      <c r="CO26" s="10">
        <v>0</v>
      </c>
      <c r="CP26" s="10">
        <v>0</v>
      </c>
      <c r="CQ26" s="10">
        <v>0</v>
      </c>
      <c r="CR26" s="10">
        <v>48.818688982245803</v>
      </c>
      <c r="CS26" s="10">
        <v>0</v>
      </c>
      <c r="CT26" s="10">
        <v>2600.40883312096</v>
      </c>
      <c r="CU26" s="10">
        <v>4056.8330544246301</v>
      </c>
      <c r="CV26" s="10">
        <v>23638.009205203402</v>
      </c>
      <c r="CW26" s="10">
        <v>0</v>
      </c>
      <c r="CX26" s="10">
        <v>0</v>
      </c>
      <c r="CY26" s="10">
        <v>61070.552627156801</v>
      </c>
      <c r="CZ26" s="10">
        <v>0</v>
      </c>
      <c r="DA26" s="10">
        <v>0</v>
      </c>
      <c r="DB26" s="10">
        <v>0</v>
      </c>
      <c r="DC26" s="10">
        <v>34.1730822875721</v>
      </c>
      <c r="DD26" s="10">
        <v>0</v>
      </c>
      <c r="DE26" s="10">
        <v>483.30502092423399</v>
      </c>
      <c r="DF26" s="10">
        <v>0</v>
      </c>
      <c r="DG26" s="10">
        <v>1010.5468619324899</v>
      </c>
      <c r="DH26" s="10">
        <v>0</v>
      </c>
      <c r="DI26" s="10">
        <v>0</v>
      </c>
      <c r="DJ26" s="10">
        <v>0</v>
      </c>
      <c r="DK26" s="10">
        <v>353.12185030491202</v>
      </c>
      <c r="DL26" s="10">
        <v>0</v>
      </c>
      <c r="DM26" s="10">
        <v>921.04593213170494</v>
      </c>
      <c r="DN26" s="10">
        <v>34.1730822875721</v>
      </c>
      <c r="DO26" s="10">
        <v>42.309530451279699</v>
      </c>
      <c r="DP26" s="10">
        <v>175.747280336085</v>
      </c>
      <c r="DQ26" s="10">
        <v>40.682240818538197</v>
      </c>
      <c r="DR26" s="10">
        <v>1246.5038586800099</v>
      </c>
      <c r="DS26" s="10">
        <v>66.718874942402707</v>
      </c>
      <c r="DT26" s="10">
        <v>0</v>
      </c>
      <c r="DU26" s="10">
        <v>144.828777313996</v>
      </c>
      <c r="DV26" s="10">
        <v>0</v>
      </c>
      <c r="DW26" s="10">
        <v>30.918503022088998</v>
      </c>
      <c r="DX26" s="10">
        <v>344.98540214120402</v>
      </c>
      <c r="DY26" s="10">
        <v>0</v>
      </c>
      <c r="DZ26" s="10">
        <v>478.42315202600901</v>
      </c>
      <c r="EA26" s="10">
        <v>476.79586239326801</v>
      </c>
      <c r="EB26" s="10">
        <v>0</v>
      </c>
      <c r="EC26" s="10">
        <v>26.036634123864399</v>
      </c>
      <c r="ED26" s="10">
        <v>42416.931567040701</v>
      </c>
      <c r="EE26" s="10">
        <v>18508.7922828021</v>
      </c>
      <c r="EF26" s="10">
        <v>40335.628126764299</v>
      </c>
      <c r="EG26" s="10">
        <v>66089.113854531694</v>
      </c>
      <c r="EH26" s="10">
        <v>885.24556021139097</v>
      </c>
      <c r="EI26" s="10">
        <v>3090.2230125761598</v>
      </c>
      <c r="EJ26" s="10">
        <v>44911.566574033401</v>
      </c>
      <c r="EK26" s="10">
        <v>23104.258205664199</v>
      </c>
      <c r="EL26" s="10">
        <v>7854.9270572433597</v>
      </c>
      <c r="EM26" s="10">
        <v>948.70985588831104</v>
      </c>
      <c r="EN26" s="10">
        <v>5718.2957694537299</v>
      </c>
      <c r="EO26" s="10">
        <v>55596.350302614301</v>
      </c>
      <c r="EP26" s="10">
        <v>2022576.18472041</v>
      </c>
      <c r="EQ26" s="10">
        <v>35904.518456809099</v>
      </c>
      <c r="ER26" s="10">
        <v>61845.142492341802</v>
      </c>
      <c r="ES26" s="10">
        <v>2904.7119944436299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84.619060902559497</v>
      </c>
      <c r="FA26" s="10">
        <v>613.48819154355601</v>
      </c>
      <c r="FB26" s="10">
        <v>0</v>
      </c>
      <c r="FC26" s="10">
        <v>0</v>
      </c>
      <c r="FD26" s="10">
        <v>1101845.9467774499</v>
      </c>
      <c r="FE26" s="10">
        <v>120362.477685727</v>
      </c>
      <c r="FF26" s="10">
        <v>11872.705160482201</v>
      </c>
      <c r="FG26" s="10">
        <v>810129.87076404202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421.46801488005599</v>
      </c>
      <c r="FN26" s="10">
        <v>0</v>
      </c>
      <c r="FO26" s="10">
        <v>0</v>
      </c>
      <c r="FP26" s="10">
        <v>68.346164575144201</v>
      </c>
      <c r="FQ26" s="10">
        <v>499.57791725164901</v>
      </c>
      <c r="FR26" s="10">
        <v>0</v>
      </c>
      <c r="FS26" s="10">
        <v>240.83886564574601</v>
      </c>
      <c r="FT26" s="10">
        <v>0</v>
      </c>
      <c r="FU26" s="10">
        <v>4.8818688982245799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40.682240818538197</v>
      </c>
      <c r="GD26" s="10">
        <v>100.89195722997501</v>
      </c>
      <c r="GE26" s="10">
        <v>0</v>
      </c>
      <c r="GF26" s="10">
        <v>0</v>
      </c>
      <c r="GG26" s="10">
        <v>4.8818688982245799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753.43509995932698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589.07884705243305</v>
      </c>
      <c r="GX26" s="10">
        <v>9.7637377964491705</v>
      </c>
      <c r="GY26" s="10">
        <v>3.2545792654830601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91.128219433525601</v>
      </c>
      <c r="IU26" s="10">
        <v>0</v>
      </c>
      <c r="IV26" s="10">
        <v>1703.77224548038</v>
      </c>
      <c r="IW26" s="10">
        <v>0</v>
      </c>
      <c r="IX26" s="10">
        <v>0</v>
      </c>
      <c r="IY26" s="10">
        <v>146.45606694673799</v>
      </c>
      <c r="IZ26" s="10">
        <v>0</v>
      </c>
      <c r="JA26" s="10">
        <v>0</v>
      </c>
      <c r="JB26" s="10">
        <v>4701.2397489902696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37.427661553055103</v>
      </c>
      <c r="JJ26" s="10">
        <v>2423.0342631521398</v>
      </c>
      <c r="JK26" s="10">
        <v>0</v>
      </c>
      <c r="JL26" s="10">
        <v>0</v>
      </c>
      <c r="JM26" s="10">
        <v>0</v>
      </c>
      <c r="JN26" s="10">
        <v>6.5091585309661104</v>
      </c>
      <c r="JO26" s="10">
        <v>8.1364481637076391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71.600743840627203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0</v>
      </c>
      <c r="NJ26" s="10">
        <v>0</v>
      </c>
      <c r="NK26" s="10">
        <v>0</v>
      </c>
      <c r="NL26" s="10">
        <v>0</v>
      </c>
      <c r="NM26" s="10">
        <v>0</v>
      </c>
      <c r="NN26" s="10">
        <v>0</v>
      </c>
      <c r="NO26" s="10">
        <v>0</v>
      </c>
      <c r="NP26" s="10">
        <v>0</v>
      </c>
      <c r="NQ26" s="10">
        <v>0</v>
      </c>
      <c r="NR26" s="10">
        <v>0</v>
      </c>
      <c r="NS26" s="10">
        <v>0</v>
      </c>
      <c r="NT26" s="10">
        <v>0</v>
      </c>
      <c r="NU26" s="10">
        <v>515.85081357906404</v>
      </c>
      <c r="NV26" s="10">
        <v>0</v>
      </c>
      <c r="NW26" s="10">
        <v>0</v>
      </c>
      <c r="NX26" s="10">
        <v>27.663923756606</v>
      </c>
      <c r="NY26" s="10">
        <v>0</v>
      </c>
      <c r="NZ26" s="10">
        <v>1013.80144119797</v>
      </c>
      <c r="OA26" s="10">
        <v>0</v>
      </c>
      <c r="OB26" s="10">
        <v>1653.3262668653899</v>
      </c>
      <c r="OC26" s="13">
        <f t="shared" si="0"/>
        <v>4606064.4602401219</v>
      </c>
      <c r="OD26" s="11">
        <f>W_DirectConsumption_Total!E26</f>
        <v>6416.4030218998523</v>
      </c>
      <c r="OE26" s="11">
        <f t="shared" si="1"/>
        <v>4612480.8632620219</v>
      </c>
      <c r="OF26" s="3">
        <v>4612480.8632620201</v>
      </c>
      <c r="OG26" s="11">
        <f t="shared" si="2"/>
        <v>0</v>
      </c>
    </row>
    <row r="27" spans="1:397">
      <c r="A27" s="9">
        <v>24</v>
      </c>
      <c r="B27" s="21" t="s">
        <v>806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1924.80283294585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115.731815904972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551.24891259999697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4.56836115414362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4.56836115414362</v>
      </c>
      <c r="CF27" s="10">
        <v>0</v>
      </c>
      <c r="CG27" s="10">
        <v>0</v>
      </c>
      <c r="CH27" s="10">
        <v>0</v>
      </c>
      <c r="CI27" s="10">
        <v>0</v>
      </c>
      <c r="CJ27" s="10">
        <v>601.50088529557695</v>
      </c>
      <c r="CK27" s="10">
        <v>8966.17015853255</v>
      </c>
      <c r="CL27" s="10">
        <v>1781.6608501160099</v>
      </c>
      <c r="CM27" s="10">
        <v>4.56836115414362</v>
      </c>
      <c r="CN27" s="10">
        <v>1020.26732442541</v>
      </c>
      <c r="CO27" s="10">
        <v>0</v>
      </c>
      <c r="CP27" s="10">
        <v>0</v>
      </c>
      <c r="CQ27" s="10">
        <v>0</v>
      </c>
      <c r="CR27" s="10">
        <v>45.6836115414362</v>
      </c>
      <c r="CS27" s="10">
        <v>0</v>
      </c>
      <c r="CT27" s="10">
        <v>2433.4137081071699</v>
      </c>
      <c r="CU27" s="10">
        <v>3796.3081190933499</v>
      </c>
      <c r="CV27" s="10">
        <v>22120.004708363402</v>
      </c>
      <c r="CW27" s="10">
        <v>0</v>
      </c>
      <c r="CX27" s="10">
        <v>0</v>
      </c>
      <c r="CY27" s="10">
        <v>57148.675251285298</v>
      </c>
      <c r="CZ27" s="10">
        <v>0</v>
      </c>
      <c r="DA27" s="10">
        <v>0</v>
      </c>
      <c r="DB27" s="10">
        <v>0</v>
      </c>
      <c r="DC27" s="10">
        <v>31.978528079005301</v>
      </c>
      <c r="DD27" s="10">
        <v>0</v>
      </c>
      <c r="DE27" s="10">
        <v>452.267754260218</v>
      </c>
      <c r="DF27" s="10">
        <v>0</v>
      </c>
      <c r="DG27" s="10">
        <v>945.65075890772903</v>
      </c>
      <c r="DH27" s="10">
        <v>0</v>
      </c>
      <c r="DI27" s="10">
        <v>0</v>
      </c>
      <c r="DJ27" s="10">
        <v>0</v>
      </c>
      <c r="DK27" s="10">
        <v>330.444790149722</v>
      </c>
      <c r="DL27" s="10">
        <v>0</v>
      </c>
      <c r="DM27" s="10">
        <v>861.897471081763</v>
      </c>
      <c r="DN27" s="10">
        <v>31.978528079005301</v>
      </c>
      <c r="DO27" s="10">
        <v>39.592463335911397</v>
      </c>
      <c r="DP27" s="10">
        <v>164.46100154916999</v>
      </c>
      <c r="DQ27" s="10">
        <v>38.069676284530203</v>
      </c>
      <c r="DR27" s="10">
        <v>1166.454881358</v>
      </c>
      <c r="DS27" s="10">
        <v>62.4342691066295</v>
      </c>
      <c r="DT27" s="10">
        <v>0</v>
      </c>
      <c r="DU27" s="10">
        <v>135.52804757292699</v>
      </c>
      <c r="DV27" s="10">
        <v>0</v>
      </c>
      <c r="DW27" s="10">
        <v>28.932953976242899</v>
      </c>
      <c r="DX27" s="10">
        <v>322.83085489281598</v>
      </c>
      <c r="DY27" s="10">
        <v>0</v>
      </c>
      <c r="DZ27" s="10">
        <v>447.69939310607498</v>
      </c>
      <c r="EA27" s="10">
        <v>446.17660605469399</v>
      </c>
      <c r="EB27" s="10">
        <v>0</v>
      </c>
      <c r="EC27" s="10">
        <v>24.364592822099301</v>
      </c>
      <c r="ED27" s="10">
        <v>39692.967281302503</v>
      </c>
      <c r="EE27" s="10">
        <v>17320.179922409799</v>
      </c>
      <c r="EF27" s="10">
        <v>37745.322642585998</v>
      </c>
      <c r="EG27" s="10">
        <v>61844.950517744997</v>
      </c>
      <c r="EH27" s="10">
        <v>828.39615595137695</v>
      </c>
      <c r="EI27" s="10">
        <v>2891.7726105729098</v>
      </c>
      <c r="EJ27" s="10">
        <v>42027.399831069903</v>
      </c>
      <c r="EK27" s="10">
        <v>21620.530555510399</v>
      </c>
      <c r="EL27" s="10">
        <v>7350.4930970170899</v>
      </c>
      <c r="EM27" s="10">
        <v>887.784850955244</v>
      </c>
      <c r="EN27" s="10">
        <v>5351.0736985535596</v>
      </c>
      <c r="EO27" s="10">
        <v>52026.019610438903</v>
      </c>
      <c r="EP27" s="10">
        <v>1892688.7768192701</v>
      </c>
      <c r="EQ27" s="10">
        <v>33598.773501675001</v>
      </c>
      <c r="ER27" s="10">
        <v>57873.521887742798</v>
      </c>
      <c r="ES27" s="10">
        <v>2718.1748867154502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79.184926671822794</v>
      </c>
      <c r="FA27" s="10">
        <v>574.09071837071497</v>
      </c>
      <c r="FB27" s="10">
        <v>0</v>
      </c>
      <c r="FC27" s="10">
        <v>0</v>
      </c>
      <c r="FD27" s="10">
        <v>1031086.72642547</v>
      </c>
      <c r="FE27" s="10">
        <v>112632.944255411</v>
      </c>
      <c r="FF27" s="10">
        <v>11110.254326877301</v>
      </c>
      <c r="FG27" s="10">
        <v>758104.30565961997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394.40184630773302</v>
      </c>
      <c r="FN27" s="10">
        <v>0</v>
      </c>
      <c r="FO27" s="10">
        <v>0</v>
      </c>
      <c r="FP27" s="10">
        <v>63.957056158010701</v>
      </c>
      <c r="FQ27" s="10">
        <v>467.495624774031</v>
      </c>
      <c r="FR27" s="10">
        <v>0</v>
      </c>
      <c r="FS27" s="10">
        <v>225.37248360441899</v>
      </c>
      <c r="FT27" s="10">
        <v>0</v>
      </c>
      <c r="FU27" s="10">
        <v>4.56836115414362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38.069676284530203</v>
      </c>
      <c r="GD27" s="10">
        <v>94.412797185634801</v>
      </c>
      <c r="GE27" s="10">
        <v>0</v>
      </c>
      <c r="GF27" s="10">
        <v>0</v>
      </c>
      <c r="GG27" s="10">
        <v>4.56836115414362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705.050404789499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551.24891259999697</v>
      </c>
      <c r="GX27" s="10">
        <v>9.13672230828724</v>
      </c>
      <c r="GY27" s="10">
        <v>3.0455741027624099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85.276074877347597</v>
      </c>
      <c r="IU27" s="10">
        <v>0</v>
      </c>
      <c r="IV27" s="10">
        <v>1594.3580427961199</v>
      </c>
      <c r="IW27" s="10">
        <v>0</v>
      </c>
      <c r="IX27" s="10">
        <v>0</v>
      </c>
      <c r="IY27" s="10">
        <v>137.050834624309</v>
      </c>
      <c r="IZ27" s="10">
        <v>0</v>
      </c>
      <c r="JA27" s="10">
        <v>0</v>
      </c>
      <c r="JB27" s="10">
        <v>4399.3317914403096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35.024102181767802</v>
      </c>
      <c r="JJ27" s="10">
        <v>2267.4299195066201</v>
      </c>
      <c r="JK27" s="10">
        <v>0</v>
      </c>
      <c r="JL27" s="10">
        <v>0</v>
      </c>
      <c r="JM27" s="10">
        <v>0</v>
      </c>
      <c r="JN27" s="10">
        <v>6.0911482055248296</v>
      </c>
      <c r="JO27" s="10">
        <v>7.6139352569060303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67.002630260773103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0</v>
      </c>
      <c r="NJ27" s="10">
        <v>0</v>
      </c>
      <c r="NK27" s="10">
        <v>0</v>
      </c>
      <c r="NL27" s="10">
        <v>0</v>
      </c>
      <c r="NM27" s="10">
        <v>0</v>
      </c>
      <c r="NN27" s="10">
        <v>0</v>
      </c>
      <c r="NO27" s="10">
        <v>0</v>
      </c>
      <c r="NP27" s="10">
        <v>0</v>
      </c>
      <c r="NQ27" s="10">
        <v>0</v>
      </c>
      <c r="NR27" s="10">
        <v>0</v>
      </c>
      <c r="NS27" s="10">
        <v>0</v>
      </c>
      <c r="NT27" s="10">
        <v>0</v>
      </c>
      <c r="NU27" s="10">
        <v>482.72349528784298</v>
      </c>
      <c r="NV27" s="10">
        <v>0</v>
      </c>
      <c r="NW27" s="10">
        <v>0</v>
      </c>
      <c r="NX27" s="10">
        <v>25.887379873480501</v>
      </c>
      <c r="NY27" s="10">
        <v>0</v>
      </c>
      <c r="NZ27" s="10">
        <v>948.69633301049203</v>
      </c>
      <c r="OA27" s="10">
        <v>0</v>
      </c>
      <c r="OB27" s="10">
        <v>1547.1516442033101</v>
      </c>
      <c r="OC27" s="13">
        <f t="shared" si="0"/>
        <v>4310268.5451661739</v>
      </c>
      <c r="OD27" s="11">
        <f>W_DirectConsumption_Total!E27</f>
        <v>6004.3493435960991</v>
      </c>
      <c r="OE27" s="11">
        <f t="shared" si="1"/>
        <v>4316272.89450977</v>
      </c>
      <c r="OF27" s="3">
        <v>4316272.89450977</v>
      </c>
      <c r="OG27" s="11">
        <f t="shared" si="2"/>
        <v>0</v>
      </c>
    </row>
    <row r="28" spans="1:397">
      <c r="A28" s="9">
        <v>25</v>
      </c>
      <c r="B28" s="21" t="s">
        <v>807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14.7415955369564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0.88636175696889996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4.2218810002992297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3.49879640908776E-2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3.49879640908776E-2</v>
      </c>
      <c r="CF28" s="10">
        <v>0</v>
      </c>
      <c r="CG28" s="10">
        <v>0</v>
      </c>
      <c r="CH28" s="10">
        <v>0</v>
      </c>
      <c r="CI28" s="10">
        <v>0</v>
      </c>
      <c r="CJ28" s="10">
        <v>4.6067486052988897</v>
      </c>
      <c r="CK28" s="10">
        <v>68.669710855695797</v>
      </c>
      <c r="CL28" s="10">
        <v>13.6453059954423</v>
      </c>
      <c r="CM28" s="10">
        <v>3.49879640908776E-2</v>
      </c>
      <c r="CN28" s="10">
        <v>7.8139786469626697</v>
      </c>
      <c r="CO28" s="10">
        <v>0</v>
      </c>
      <c r="CP28" s="10">
        <v>0</v>
      </c>
      <c r="CQ28" s="10">
        <v>0</v>
      </c>
      <c r="CR28" s="10">
        <v>0.34987964090877599</v>
      </c>
      <c r="CS28" s="10">
        <v>0</v>
      </c>
      <c r="CT28" s="10">
        <v>18.636922205740799</v>
      </c>
      <c r="CU28" s="10">
        <v>29.0749981595193</v>
      </c>
      <c r="CV28" s="10">
        <v>169.411722128029</v>
      </c>
      <c r="CW28" s="10">
        <v>0</v>
      </c>
      <c r="CX28" s="10">
        <v>0</v>
      </c>
      <c r="CY28" s="10">
        <v>437.68776812218198</v>
      </c>
      <c r="CZ28" s="10">
        <v>0</v>
      </c>
      <c r="DA28" s="10">
        <v>0</v>
      </c>
      <c r="DB28" s="10">
        <v>0</v>
      </c>
      <c r="DC28" s="10">
        <v>0.24491574863614299</v>
      </c>
      <c r="DD28" s="10">
        <v>0</v>
      </c>
      <c r="DE28" s="10">
        <v>3.46380844499688</v>
      </c>
      <c r="DF28" s="10">
        <v>0</v>
      </c>
      <c r="DG28" s="10">
        <v>7.2425085668116704</v>
      </c>
      <c r="DH28" s="10">
        <v>0</v>
      </c>
      <c r="DI28" s="10">
        <v>0</v>
      </c>
      <c r="DJ28" s="10">
        <v>0</v>
      </c>
      <c r="DK28" s="10">
        <v>2.5307960692401501</v>
      </c>
      <c r="DL28" s="10">
        <v>0</v>
      </c>
      <c r="DM28" s="10">
        <v>6.60106255847891</v>
      </c>
      <c r="DN28" s="10">
        <v>0.24491574863614299</v>
      </c>
      <c r="DO28" s="10">
        <v>0.303229022120939</v>
      </c>
      <c r="DP28" s="10">
        <v>1.2595667072715899</v>
      </c>
      <c r="DQ28" s="10">
        <v>0.29156636742398001</v>
      </c>
      <c r="DR28" s="10">
        <v>8.9335934978707492</v>
      </c>
      <c r="DS28" s="10">
        <v>0.47816884257532699</v>
      </c>
      <c r="DT28" s="10">
        <v>0</v>
      </c>
      <c r="DU28" s="10">
        <v>1.03797626802937</v>
      </c>
      <c r="DV28" s="10">
        <v>0</v>
      </c>
      <c r="DW28" s="10">
        <v>0.22159043924222499</v>
      </c>
      <c r="DX28" s="10">
        <v>2.4724827957553499</v>
      </c>
      <c r="DY28" s="10">
        <v>0</v>
      </c>
      <c r="DZ28" s="10">
        <v>3.4288204809060101</v>
      </c>
      <c r="EA28" s="10">
        <v>3.4171578262090501</v>
      </c>
      <c r="EB28" s="10">
        <v>0</v>
      </c>
      <c r="EC28" s="10">
        <v>0.18660247515134701</v>
      </c>
      <c r="ED28" s="10">
        <v>303.99875733093899</v>
      </c>
      <c r="EE28" s="10">
        <v>132.65103452321401</v>
      </c>
      <c r="EF28" s="10">
        <v>289.08222197352802</v>
      </c>
      <c r="EG28" s="10">
        <v>473.65539520760399</v>
      </c>
      <c r="EH28" s="10">
        <v>6.3444841551458104</v>
      </c>
      <c r="EI28" s="10">
        <v>22.1473812695255</v>
      </c>
      <c r="EJ28" s="10">
        <v>321.87760698137703</v>
      </c>
      <c r="EK28" s="10">
        <v>165.58637138742699</v>
      </c>
      <c r="EL28" s="10">
        <v>56.295634222222098</v>
      </c>
      <c r="EM28" s="10">
        <v>6.79932768832722</v>
      </c>
      <c r="EN28" s="10">
        <v>40.982568605114601</v>
      </c>
      <c r="EO28" s="10">
        <v>398.45459772161098</v>
      </c>
      <c r="EP28" s="10">
        <v>14495.641812052299</v>
      </c>
      <c r="EQ28" s="10">
        <v>257.32481323370803</v>
      </c>
      <c r="ER28" s="10">
        <v>443.23919175793498</v>
      </c>
      <c r="ES28" s="10">
        <v>20.817838634072199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0.60645804424187899</v>
      </c>
      <c r="FA28" s="10">
        <v>4.3968208207536197</v>
      </c>
      <c r="FB28" s="10">
        <v>0</v>
      </c>
      <c r="FC28" s="10">
        <v>0</v>
      </c>
      <c r="FD28" s="10">
        <v>7896.8418085845597</v>
      </c>
      <c r="FE28" s="10">
        <v>862.62825466058803</v>
      </c>
      <c r="FF28" s="10">
        <v>85.090728669014396</v>
      </c>
      <c r="FG28" s="10">
        <v>5806.1360143341699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3.02062756651243</v>
      </c>
      <c r="FN28" s="10">
        <v>0</v>
      </c>
      <c r="FO28" s="10">
        <v>0</v>
      </c>
      <c r="FP28" s="10">
        <v>0.48983149727228698</v>
      </c>
      <c r="FQ28" s="10">
        <v>3.58043499196648</v>
      </c>
      <c r="FR28" s="10">
        <v>0</v>
      </c>
      <c r="FS28" s="10">
        <v>1.72607289514996</v>
      </c>
      <c r="FT28" s="10">
        <v>0</v>
      </c>
      <c r="FU28" s="10">
        <v>3.49879640908776E-2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0.29156636742398001</v>
      </c>
      <c r="GD28" s="10">
        <v>0.72308459121147095</v>
      </c>
      <c r="GE28" s="10">
        <v>0</v>
      </c>
      <c r="GF28" s="10">
        <v>0</v>
      </c>
      <c r="GG28" s="10">
        <v>3.49879640908776E-2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5.3998091246921103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4.2218810002992297</v>
      </c>
      <c r="GX28" s="10">
        <v>6.9975928181755201E-2</v>
      </c>
      <c r="GY28" s="10">
        <v>2.33253093939184E-2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0.65310866302971604</v>
      </c>
      <c r="IU28" s="10">
        <v>0</v>
      </c>
      <c r="IV28" s="10">
        <v>12.210799467716299</v>
      </c>
      <c r="IW28" s="10">
        <v>0</v>
      </c>
      <c r="IX28" s="10">
        <v>0</v>
      </c>
      <c r="IY28" s="10">
        <v>1.0496389227263301</v>
      </c>
      <c r="IZ28" s="10">
        <v>0</v>
      </c>
      <c r="JA28" s="10">
        <v>0</v>
      </c>
      <c r="JB28" s="10">
        <v>33.693409419515099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0.26824105803006199</v>
      </c>
      <c r="JJ28" s="10">
        <v>17.365692843772301</v>
      </c>
      <c r="JK28" s="10">
        <v>0</v>
      </c>
      <c r="JL28" s="10">
        <v>0</v>
      </c>
      <c r="JM28" s="10">
        <v>0</v>
      </c>
      <c r="JN28" s="10">
        <v>4.6650618787836801E-2</v>
      </c>
      <c r="JO28" s="10">
        <v>5.8313273484796001E-2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0.513156806666205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0</v>
      </c>
      <c r="NJ28" s="10">
        <v>0</v>
      </c>
      <c r="NK28" s="10">
        <v>0</v>
      </c>
      <c r="NL28" s="10">
        <v>0</v>
      </c>
      <c r="NM28" s="10">
        <v>0</v>
      </c>
      <c r="NN28" s="10">
        <v>0</v>
      </c>
      <c r="NO28" s="10">
        <v>0</v>
      </c>
      <c r="NP28" s="10">
        <v>0</v>
      </c>
      <c r="NQ28" s="10">
        <v>0</v>
      </c>
      <c r="NR28" s="10">
        <v>0</v>
      </c>
      <c r="NS28" s="10">
        <v>0</v>
      </c>
      <c r="NT28" s="10">
        <v>0</v>
      </c>
      <c r="NU28" s="10">
        <v>3.6970615389360701</v>
      </c>
      <c r="NV28" s="10">
        <v>0</v>
      </c>
      <c r="NW28" s="10">
        <v>0</v>
      </c>
      <c r="NX28" s="10">
        <v>0.19826512984830699</v>
      </c>
      <c r="NY28" s="10">
        <v>0</v>
      </c>
      <c r="NZ28" s="10">
        <v>7.2658338762055896</v>
      </c>
      <c r="OA28" s="10">
        <v>0</v>
      </c>
      <c r="OB28" s="10">
        <v>11.849257172110599</v>
      </c>
      <c r="OC28" s="13">
        <f t="shared" si="0"/>
        <v>33011.295734254112</v>
      </c>
      <c r="OD28" s="11">
        <f>W_DirectConsumption_Total!E28</f>
        <v>45.985847470110173</v>
      </c>
      <c r="OE28" s="11">
        <f t="shared" si="1"/>
        <v>33057.281581724223</v>
      </c>
      <c r="OF28" s="3">
        <v>33057.281581724201</v>
      </c>
      <c r="OG28" s="11">
        <f t="shared" si="2"/>
        <v>0</v>
      </c>
    </row>
    <row r="29" spans="1:397">
      <c r="A29" s="9">
        <v>26</v>
      </c>
      <c r="B29" s="21" t="s">
        <v>808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55.582655542078498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3.3419951117072499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15.9184504005003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0.13192085967265499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0.13192085967265499</v>
      </c>
      <c r="CF29" s="10">
        <v>0</v>
      </c>
      <c r="CG29" s="10">
        <v>0</v>
      </c>
      <c r="CH29" s="10">
        <v>0</v>
      </c>
      <c r="CI29" s="10">
        <v>0</v>
      </c>
      <c r="CJ29" s="10">
        <v>17.369579856899499</v>
      </c>
      <c r="CK29" s="10">
        <v>258.91667391752998</v>
      </c>
      <c r="CL29" s="10">
        <v>51.449135272335297</v>
      </c>
      <c r="CM29" s="10">
        <v>0.13192085967265499</v>
      </c>
      <c r="CN29" s="10">
        <v>29.462325326892898</v>
      </c>
      <c r="CO29" s="10">
        <v>0</v>
      </c>
      <c r="CP29" s="10">
        <v>0</v>
      </c>
      <c r="CQ29" s="10">
        <v>0</v>
      </c>
      <c r="CR29" s="10">
        <v>1.3192085967265501</v>
      </c>
      <c r="CS29" s="10">
        <v>0</v>
      </c>
      <c r="CT29" s="10">
        <v>70.269844585634004</v>
      </c>
      <c r="CU29" s="10">
        <v>109.626234387976</v>
      </c>
      <c r="CV29" s="10">
        <v>638.76080253499401</v>
      </c>
      <c r="CW29" s="10">
        <v>0</v>
      </c>
      <c r="CX29" s="10">
        <v>0</v>
      </c>
      <c r="CY29" s="10">
        <v>1650.2859808850201</v>
      </c>
      <c r="CZ29" s="10">
        <v>0</v>
      </c>
      <c r="DA29" s="10">
        <v>0</v>
      </c>
      <c r="DB29" s="10">
        <v>0</v>
      </c>
      <c r="DC29" s="10">
        <v>0.92344601770858303</v>
      </c>
      <c r="DD29" s="10">
        <v>0</v>
      </c>
      <c r="DE29" s="10">
        <v>13.0601651075928</v>
      </c>
      <c r="DF29" s="10">
        <v>0</v>
      </c>
      <c r="DG29" s="10">
        <v>27.3076179522395</v>
      </c>
      <c r="DH29" s="10">
        <v>0</v>
      </c>
      <c r="DI29" s="10">
        <v>0</v>
      </c>
      <c r="DJ29" s="10">
        <v>0</v>
      </c>
      <c r="DK29" s="10">
        <v>9.5422755163220199</v>
      </c>
      <c r="DL29" s="10">
        <v>0</v>
      </c>
      <c r="DM29" s="10">
        <v>24.889068858240801</v>
      </c>
      <c r="DN29" s="10">
        <v>0.92344601770858303</v>
      </c>
      <c r="DO29" s="10">
        <v>1.1433141171630099</v>
      </c>
      <c r="DP29" s="10">
        <v>4.7491509482155703</v>
      </c>
      <c r="DQ29" s="10">
        <v>1.0993404972721199</v>
      </c>
      <c r="DR29" s="10">
        <v>33.683792836417801</v>
      </c>
      <c r="DS29" s="10">
        <v>1.8029184155262801</v>
      </c>
      <c r="DT29" s="10">
        <v>0</v>
      </c>
      <c r="DU29" s="10">
        <v>3.9136521702887501</v>
      </c>
      <c r="DV29" s="10">
        <v>0</v>
      </c>
      <c r="DW29" s="10">
        <v>0.83549877792681304</v>
      </c>
      <c r="DX29" s="10">
        <v>9.3224074168676001</v>
      </c>
      <c r="DY29" s="10">
        <v>0</v>
      </c>
      <c r="DZ29" s="10">
        <v>12.928244247920199</v>
      </c>
      <c r="EA29" s="10">
        <v>12.8842706280293</v>
      </c>
      <c r="EB29" s="10">
        <v>0</v>
      </c>
      <c r="EC29" s="10">
        <v>0.70357791825415805</v>
      </c>
      <c r="ED29" s="10">
        <v>1146.2163760758101</v>
      </c>
      <c r="EE29" s="10">
        <v>500.15595263892499</v>
      </c>
      <c r="EF29" s="10">
        <v>1089.97411623536</v>
      </c>
      <c r="EG29" s="10">
        <v>1785.9006246285101</v>
      </c>
      <c r="EH29" s="10">
        <v>23.921649220641399</v>
      </c>
      <c r="EI29" s="10">
        <v>83.505904172790395</v>
      </c>
      <c r="EJ29" s="10">
        <v>1213.62793536853</v>
      </c>
      <c r="EK29" s="10">
        <v>624.33745521078401</v>
      </c>
      <c r="EL29" s="10">
        <v>212.260663213301</v>
      </c>
      <c r="EM29" s="10">
        <v>25.636620396385901</v>
      </c>
      <c r="EN29" s="10">
        <v>154.523300296569</v>
      </c>
      <c r="EO29" s="10">
        <v>1502.35872357208</v>
      </c>
      <c r="EP29" s="10">
        <v>54655.295872199596</v>
      </c>
      <c r="EQ29" s="10">
        <v>970.23394927248398</v>
      </c>
      <c r="ER29" s="10">
        <v>1671.21742395308</v>
      </c>
      <c r="ES29" s="10">
        <v>78.4929115052295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2.28662823432601</v>
      </c>
      <c r="FA29" s="10">
        <v>16.5780546988636</v>
      </c>
      <c r="FB29" s="10">
        <v>0</v>
      </c>
      <c r="FC29" s="10">
        <v>0</v>
      </c>
      <c r="FD29" s="10">
        <v>29774.757896217601</v>
      </c>
      <c r="FE29" s="10">
        <v>3252.5087952293002</v>
      </c>
      <c r="FF29" s="10">
        <v>320.83153072389598</v>
      </c>
      <c r="FG29" s="10">
        <v>21891.826926478101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11.389167551739201</v>
      </c>
      <c r="FN29" s="10">
        <v>0</v>
      </c>
      <c r="FO29" s="10">
        <v>0</v>
      </c>
      <c r="FP29" s="10">
        <v>1.8468920354171701</v>
      </c>
      <c r="FQ29" s="10">
        <v>13.4999013065017</v>
      </c>
      <c r="FR29" s="10">
        <v>0</v>
      </c>
      <c r="FS29" s="10">
        <v>6.5080957438509603</v>
      </c>
      <c r="FT29" s="10">
        <v>0</v>
      </c>
      <c r="FU29" s="10">
        <v>0.13192085967265499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1.0993404972721199</v>
      </c>
      <c r="GD29" s="10">
        <v>2.7263644332348602</v>
      </c>
      <c r="GE29" s="10">
        <v>0</v>
      </c>
      <c r="GF29" s="10">
        <v>0</v>
      </c>
      <c r="GG29" s="10">
        <v>0.13192085967265499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20.359786009479699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15.9184504005003</v>
      </c>
      <c r="GX29" s="10">
        <v>0.26384171934530898</v>
      </c>
      <c r="GY29" s="10">
        <v>8.7947239781769798E-2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2.46252271388955</v>
      </c>
      <c r="IU29" s="10">
        <v>0</v>
      </c>
      <c r="IV29" s="10">
        <v>46.040380025756498</v>
      </c>
      <c r="IW29" s="10">
        <v>0</v>
      </c>
      <c r="IX29" s="10">
        <v>0</v>
      </c>
      <c r="IY29" s="10">
        <v>3.9576257901796401</v>
      </c>
      <c r="IZ29" s="10">
        <v>0</v>
      </c>
      <c r="JA29" s="10">
        <v>0</v>
      </c>
      <c r="JB29" s="10">
        <v>127.039787864766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1.0113932574903499</v>
      </c>
      <c r="JJ29" s="10">
        <v>65.476720017527597</v>
      </c>
      <c r="JK29" s="10">
        <v>0</v>
      </c>
      <c r="JL29" s="10">
        <v>0</v>
      </c>
      <c r="JM29" s="10">
        <v>0</v>
      </c>
      <c r="JN29" s="10">
        <v>0.17589447956354001</v>
      </c>
      <c r="JO29" s="10">
        <v>0.21986809945442401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1.9348392751989401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0</v>
      </c>
      <c r="NJ29" s="10">
        <v>0</v>
      </c>
      <c r="NK29" s="10">
        <v>0</v>
      </c>
      <c r="NL29" s="10">
        <v>0</v>
      </c>
      <c r="NM29" s="10">
        <v>0</v>
      </c>
      <c r="NN29" s="10">
        <v>0</v>
      </c>
      <c r="NO29" s="10">
        <v>0</v>
      </c>
      <c r="NP29" s="10">
        <v>0</v>
      </c>
      <c r="NQ29" s="10">
        <v>0</v>
      </c>
      <c r="NR29" s="10">
        <v>0</v>
      </c>
      <c r="NS29" s="10">
        <v>0</v>
      </c>
      <c r="NT29" s="10">
        <v>0</v>
      </c>
      <c r="NU29" s="10">
        <v>13.9396375054105</v>
      </c>
      <c r="NV29" s="10">
        <v>0</v>
      </c>
      <c r="NW29" s="10">
        <v>0</v>
      </c>
      <c r="NX29" s="10">
        <v>0.74755153814504305</v>
      </c>
      <c r="NY29" s="10">
        <v>0</v>
      </c>
      <c r="NZ29" s="10">
        <v>27.395565192021301</v>
      </c>
      <c r="OA29" s="10">
        <v>0</v>
      </c>
      <c r="OB29" s="10">
        <v>44.677197809139003</v>
      </c>
      <c r="OC29" s="13">
        <f t="shared" si="0"/>
        <v>124467.90275820819</v>
      </c>
      <c r="OD29" s="11">
        <f>W_DirectConsumption_Total!E29</f>
        <v>173.38798322975913</v>
      </c>
      <c r="OE29" s="11">
        <f t="shared" si="1"/>
        <v>124641.29074143794</v>
      </c>
      <c r="OF29" s="3">
        <v>124641.290741438</v>
      </c>
      <c r="OG29" s="11">
        <f t="shared" si="2"/>
        <v>0</v>
      </c>
    </row>
    <row r="30" spans="1:397">
      <c r="A30" s="9">
        <v>27</v>
      </c>
      <c r="B30" s="21" t="s">
        <v>809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415.99437238963901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25.012319858870701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119.13762880146299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0.987328415481739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0.987328415481739</v>
      </c>
      <c r="CF30" s="10">
        <v>0</v>
      </c>
      <c r="CG30" s="10">
        <v>0</v>
      </c>
      <c r="CH30" s="10">
        <v>0</v>
      </c>
      <c r="CI30" s="10">
        <v>0</v>
      </c>
      <c r="CJ30" s="10">
        <v>129.99824137176199</v>
      </c>
      <c r="CK30" s="10">
        <v>1937.79657011883</v>
      </c>
      <c r="CL30" s="10">
        <v>385.05808203787802</v>
      </c>
      <c r="CM30" s="10">
        <v>0.987328415481739</v>
      </c>
      <c r="CN30" s="10">
        <v>220.50334612425499</v>
      </c>
      <c r="CO30" s="10">
        <v>0</v>
      </c>
      <c r="CP30" s="10">
        <v>0</v>
      </c>
      <c r="CQ30" s="10">
        <v>0</v>
      </c>
      <c r="CR30" s="10">
        <v>9.8732841548173909</v>
      </c>
      <c r="CS30" s="10">
        <v>0</v>
      </c>
      <c r="CT30" s="10">
        <v>525.91693597993901</v>
      </c>
      <c r="CU30" s="10">
        <v>820.46991326532498</v>
      </c>
      <c r="CV30" s="10">
        <v>4780.6441877625803</v>
      </c>
      <c r="CW30" s="10">
        <v>0</v>
      </c>
      <c r="CX30" s="10">
        <v>0</v>
      </c>
      <c r="CY30" s="10">
        <v>12351.1493682047</v>
      </c>
      <c r="CZ30" s="10">
        <v>0</v>
      </c>
      <c r="DA30" s="10">
        <v>0</v>
      </c>
      <c r="DB30" s="10">
        <v>0</v>
      </c>
      <c r="DC30" s="10">
        <v>6.9112989083721699</v>
      </c>
      <c r="DD30" s="10">
        <v>0</v>
      </c>
      <c r="DE30" s="10">
        <v>97.745513132692096</v>
      </c>
      <c r="DF30" s="10">
        <v>0</v>
      </c>
      <c r="DG30" s="10">
        <v>204.37698200471999</v>
      </c>
      <c r="DH30" s="10">
        <v>0</v>
      </c>
      <c r="DI30" s="10">
        <v>0</v>
      </c>
      <c r="DJ30" s="10">
        <v>0</v>
      </c>
      <c r="DK30" s="10">
        <v>71.416755386512406</v>
      </c>
      <c r="DL30" s="10">
        <v>0</v>
      </c>
      <c r="DM30" s="10">
        <v>186.275961054221</v>
      </c>
      <c r="DN30" s="10">
        <v>6.9112989083721699</v>
      </c>
      <c r="DO30" s="10">
        <v>8.5568462675083996</v>
      </c>
      <c r="DP30" s="10">
        <v>35.543822957342599</v>
      </c>
      <c r="DQ30" s="10">
        <v>8.2277367956811602</v>
      </c>
      <c r="DR30" s="10">
        <v>252.09785541967099</v>
      </c>
      <c r="DS30" s="10">
        <v>13.4934883449171</v>
      </c>
      <c r="DT30" s="10">
        <v>0</v>
      </c>
      <c r="DU30" s="10">
        <v>29.290742992624899</v>
      </c>
      <c r="DV30" s="10">
        <v>0</v>
      </c>
      <c r="DW30" s="10">
        <v>6.2530799647176796</v>
      </c>
      <c r="DX30" s="10">
        <v>69.771208027376204</v>
      </c>
      <c r="DY30" s="10">
        <v>0</v>
      </c>
      <c r="DZ30" s="10">
        <v>96.758184717210398</v>
      </c>
      <c r="EA30" s="10">
        <v>96.429075245383203</v>
      </c>
      <c r="EB30" s="10">
        <v>0</v>
      </c>
      <c r="EC30" s="10">
        <v>5.2657515492359401</v>
      </c>
      <c r="ED30" s="10">
        <v>8578.5674926489992</v>
      </c>
      <c r="EE30" s="10">
        <v>3743.2911325630998</v>
      </c>
      <c r="EF30" s="10">
        <v>8157.6364781819502</v>
      </c>
      <c r="EG30" s="10">
        <v>13366.1229793199</v>
      </c>
      <c r="EH30" s="10">
        <v>179.035552674022</v>
      </c>
      <c r="EI30" s="10">
        <v>624.97888699994098</v>
      </c>
      <c r="EJ30" s="10">
        <v>9083.0923129601706</v>
      </c>
      <c r="EK30" s="10">
        <v>4672.6962810032401</v>
      </c>
      <c r="EL30" s="10">
        <v>1588.6114205101201</v>
      </c>
      <c r="EM30" s="10">
        <v>191.87082207528499</v>
      </c>
      <c r="EN30" s="10">
        <v>1156.4906840009401</v>
      </c>
      <c r="EO30" s="10">
        <v>11244.0251049779</v>
      </c>
      <c r="EP30" s="10">
        <v>409053.78273827402</v>
      </c>
      <c r="EQ30" s="10">
        <v>7261.4713863963598</v>
      </c>
      <c r="ER30" s="10">
        <v>12507.8054767945</v>
      </c>
      <c r="ES30" s="10">
        <v>587.46040721163399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17.113692535016799</v>
      </c>
      <c r="FA30" s="10">
        <v>124.074270878872</v>
      </c>
      <c r="FB30" s="10">
        <v>0</v>
      </c>
      <c r="FC30" s="10">
        <v>0</v>
      </c>
      <c r="FD30" s="10">
        <v>222841.66892158799</v>
      </c>
      <c r="FE30" s="10">
        <v>24342.582083702298</v>
      </c>
      <c r="FF30" s="10">
        <v>2401.1827064515901</v>
      </c>
      <c r="FG30" s="10">
        <v>163843.85945447601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85.239353203256798</v>
      </c>
      <c r="FN30" s="10">
        <v>0</v>
      </c>
      <c r="FO30" s="10">
        <v>0</v>
      </c>
      <c r="FP30" s="10">
        <v>13.822597816744301</v>
      </c>
      <c r="FQ30" s="10">
        <v>101.036607850965</v>
      </c>
      <c r="FR30" s="10">
        <v>0</v>
      </c>
      <c r="FS30" s="10">
        <v>48.708201830432401</v>
      </c>
      <c r="FT30" s="10">
        <v>0</v>
      </c>
      <c r="FU30" s="10">
        <v>0.987328415481739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8.2277367956811602</v>
      </c>
      <c r="GD30" s="10">
        <v>20.4047872532893</v>
      </c>
      <c r="GE30" s="10">
        <v>0</v>
      </c>
      <c r="GF30" s="10">
        <v>0</v>
      </c>
      <c r="GG30" s="10">
        <v>0.987328415481739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152.377685456015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119.13762880146299</v>
      </c>
      <c r="GX30" s="10">
        <v>1.97465683096348</v>
      </c>
      <c r="GY30" s="10">
        <v>0.65821894365449196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18.430130422325799</v>
      </c>
      <c r="IU30" s="10">
        <v>0</v>
      </c>
      <c r="IV30" s="10">
        <v>344.57761700312699</v>
      </c>
      <c r="IW30" s="10">
        <v>0</v>
      </c>
      <c r="IX30" s="10">
        <v>0</v>
      </c>
      <c r="IY30" s="10">
        <v>29.619852464452201</v>
      </c>
      <c r="IZ30" s="10">
        <v>0</v>
      </c>
      <c r="JA30" s="10">
        <v>0</v>
      </c>
      <c r="JB30" s="10">
        <v>950.79726410891396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7.5695178520266602</v>
      </c>
      <c r="JJ30" s="10">
        <v>490.04400355077001</v>
      </c>
      <c r="JK30" s="10">
        <v>0</v>
      </c>
      <c r="JL30" s="10">
        <v>0</v>
      </c>
      <c r="JM30" s="10">
        <v>0</v>
      </c>
      <c r="JN30" s="10">
        <v>1.3164378873089799</v>
      </c>
      <c r="JO30" s="10">
        <v>1.64554735913623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14.480816760398801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0</v>
      </c>
      <c r="NJ30" s="10">
        <v>0</v>
      </c>
      <c r="NK30" s="10">
        <v>0</v>
      </c>
      <c r="NL30" s="10">
        <v>0</v>
      </c>
      <c r="NM30" s="10">
        <v>0</v>
      </c>
      <c r="NN30" s="10">
        <v>0</v>
      </c>
      <c r="NO30" s="10">
        <v>0</v>
      </c>
      <c r="NP30" s="10">
        <v>0</v>
      </c>
      <c r="NQ30" s="10">
        <v>0</v>
      </c>
      <c r="NR30" s="10">
        <v>0</v>
      </c>
      <c r="NS30" s="10">
        <v>0</v>
      </c>
      <c r="NT30" s="10">
        <v>0</v>
      </c>
      <c r="NU30" s="10">
        <v>104.327702569237</v>
      </c>
      <c r="NV30" s="10">
        <v>0</v>
      </c>
      <c r="NW30" s="10">
        <v>0</v>
      </c>
      <c r="NX30" s="10">
        <v>5.5948610210631902</v>
      </c>
      <c r="NY30" s="10">
        <v>0</v>
      </c>
      <c r="NZ30" s="10">
        <v>205.03520094837401</v>
      </c>
      <c r="OA30" s="10">
        <v>0</v>
      </c>
      <c r="OB30" s="10">
        <v>334.37522337648198</v>
      </c>
      <c r="OC30" s="13">
        <f t="shared" si="0"/>
        <v>931548.63843015383</v>
      </c>
      <c r="OD30" s="11">
        <f>W_DirectConsumption_Total!E30</f>
        <v>1297.6786474148321</v>
      </c>
      <c r="OE30" s="11">
        <f t="shared" si="1"/>
        <v>932846.31707756862</v>
      </c>
      <c r="OF30" s="3">
        <v>932846.31707756897</v>
      </c>
      <c r="OG30" s="11">
        <f t="shared" si="2"/>
        <v>0</v>
      </c>
    </row>
    <row r="31" spans="1:397">
      <c r="A31" s="9">
        <v>28</v>
      </c>
      <c r="B31" s="21" t="s">
        <v>810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759.28155298028605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45.653004767802003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217.45247007821499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1.8020922934658701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1.8020922934658701</v>
      </c>
      <c r="CF31" s="10">
        <v>0</v>
      </c>
      <c r="CG31" s="10">
        <v>0</v>
      </c>
      <c r="CH31" s="10">
        <v>0</v>
      </c>
      <c r="CI31" s="10">
        <v>0</v>
      </c>
      <c r="CJ31" s="10">
        <v>237.27548530633899</v>
      </c>
      <c r="CK31" s="10">
        <v>3536.9064746423401</v>
      </c>
      <c r="CL31" s="10">
        <v>702.81599445168797</v>
      </c>
      <c r="CM31" s="10">
        <v>1.8020922934658701</v>
      </c>
      <c r="CN31" s="10">
        <v>402.46727887404398</v>
      </c>
      <c r="CO31" s="10">
        <v>0</v>
      </c>
      <c r="CP31" s="10">
        <v>0</v>
      </c>
      <c r="CQ31" s="10">
        <v>0</v>
      </c>
      <c r="CR31" s="10">
        <v>18.020922934658699</v>
      </c>
      <c r="CS31" s="10">
        <v>0</v>
      </c>
      <c r="CT31" s="10">
        <v>959.91449498615202</v>
      </c>
      <c r="CU31" s="10">
        <v>1497.5386958701399</v>
      </c>
      <c r="CV31" s="10">
        <v>8725.7308849617293</v>
      </c>
      <c r="CW31" s="10">
        <v>0</v>
      </c>
      <c r="CX31" s="10">
        <v>0</v>
      </c>
      <c r="CY31" s="10">
        <v>22543.5738938268</v>
      </c>
      <c r="CZ31" s="10">
        <v>0</v>
      </c>
      <c r="DA31" s="10">
        <v>0</v>
      </c>
      <c r="DB31" s="10">
        <v>0</v>
      </c>
      <c r="DC31" s="10">
        <v>12.614646054261099</v>
      </c>
      <c r="DD31" s="10">
        <v>0</v>
      </c>
      <c r="DE31" s="10">
        <v>178.40713705312101</v>
      </c>
      <c r="DF31" s="10">
        <v>0</v>
      </c>
      <c r="DG31" s="10">
        <v>373.033104747435</v>
      </c>
      <c r="DH31" s="10">
        <v>0</v>
      </c>
      <c r="DI31" s="10">
        <v>0</v>
      </c>
      <c r="DJ31" s="10">
        <v>0</v>
      </c>
      <c r="DK31" s="10">
        <v>130.35134256069799</v>
      </c>
      <c r="DL31" s="10">
        <v>0</v>
      </c>
      <c r="DM31" s="10">
        <v>339.99474603389399</v>
      </c>
      <c r="DN31" s="10">
        <v>12.614646054261099</v>
      </c>
      <c r="DO31" s="10">
        <v>15.618133210037501</v>
      </c>
      <c r="DP31" s="10">
        <v>64.875322564771196</v>
      </c>
      <c r="DQ31" s="10">
        <v>15.0174357788822</v>
      </c>
      <c r="DR31" s="10">
        <v>460.134232264952</v>
      </c>
      <c r="DS31" s="10">
        <v>24.628594677366898</v>
      </c>
      <c r="DT31" s="10">
        <v>0</v>
      </c>
      <c r="DU31" s="10">
        <v>53.462071372820702</v>
      </c>
      <c r="DV31" s="10">
        <v>0</v>
      </c>
      <c r="DW31" s="10">
        <v>11.413251191950501</v>
      </c>
      <c r="DX31" s="10">
        <v>127.34785540492101</v>
      </c>
      <c r="DY31" s="10">
        <v>0</v>
      </c>
      <c r="DZ31" s="10">
        <v>176.60504475965499</v>
      </c>
      <c r="EA31" s="10">
        <v>176.00434732849999</v>
      </c>
      <c r="EB31" s="10">
        <v>0</v>
      </c>
      <c r="EC31" s="10">
        <v>9.6111588984846303</v>
      </c>
      <c r="ED31" s="10">
        <v>15657.779240493801</v>
      </c>
      <c r="EE31" s="10">
        <v>6832.3325819602596</v>
      </c>
      <c r="EF31" s="10">
        <v>14889.4872260462</v>
      </c>
      <c r="EG31" s="10">
        <v>24396.1247715098</v>
      </c>
      <c r="EH31" s="10">
        <v>326.77940254847698</v>
      </c>
      <c r="EI31" s="10">
        <v>1140.7244217638899</v>
      </c>
      <c r="EJ31" s="10">
        <v>16578.648402454801</v>
      </c>
      <c r="EK31" s="10">
        <v>8528.7021275427996</v>
      </c>
      <c r="EL31" s="10">
        <v>2899.56650018658</v>
      </c>
      <c r="EM31" s="10">
        <v>350.20660236353399</v>
      </c>
      <c r="EN31" s="10">
        <v>2110.85077307969</v>
      </c>
      <c r="EO31" s="10">
        <v>20522.827735420498</v>
      </c>
      <c r="EP31" s="10">
        <v>746613.44485465204</v>
      </c>
      <c r="EQ31" s="10">
        <v>13253.788121010301</v>
      </c>
      <c r="ER31" s="10">
        <v>22829.505871056801</v>
      </c>
      <c r="ES31" s="10">
        <v>1072.2449146121901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31.236266420075001</v>
      </c>
      <c r="FA31" s="10">
        <v>226.462931545544</v>
      </c>
      <c r="FB31" s="10">
        <v>0</v>
      </c>
      <c r="FC31" s="10">
        <v>0</v>
      </c>
      <c r="FD31" s="10">
        <v>406735.23412240198</v>
      </c>
      <c r="FE31" s="10">
        <v>44430.585495400999</v>
      </c>
      <c r="FF31" s="10">
        <v>4382.6884577089904</v>
      </c>
      <c r="FG31" s="10">
        <v>299051.20912634901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155.58063466921999</v>
      </c>
      <c r="FN31" s="10">
        <v>0</v>
      </c>
      <c r="FO31" s="10">
        <v>0</v>
      </c>
      <c r="FP31" s="10">
        <v>25.229292108522099</v>
      </c>
      <c r="FQ31" s="10">
        <v>184.414111364674</v>
      </c>
      <c r="FR31" s="10">
        <v>0</v>
      </c>
      <c r="FS31" s="10">
        <v>88.903219810982804</v>
      </c>
      <c r="FT31" s="10">
        <v>0</v>
      </c>
      <c r="FU31" s="10">
        <v>1.8020922934658701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15.0174357788822</v>
      </c>
      <c r="GD31" s="10">
        <v>37.2432407316279</v>
      </c>
      <c r="GE31" s="10">
        <v>0</v>
      </c>
      <c r="GF31" s="10">
        <v>0</v>
      </c>
      <c r="GG31" s="10">
        <v>1.8020922934658701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278.12291062489902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217.45247007821499</v>
      </c>
      <c r="GX31" s="10">
        <v>3.6041845869317402</v>
      </c>
      <c r="GY31" s="10">
        <v>1.2013948623105799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33.639056144696198</v>
      </c>
      <c r="IU31" s="10">
        <v>0</v>
      </c>
      <c r="IV31" s="10">
        <v>628.93021041958798</v>
      </c>
      <c r="IW31" s="10">
        <v>0</v>
      </c>
      <c r="IX31" s="10">
        <v>0</v>
      </c>
      <c r="IY31" s="10">
        <v>54.062768803975999</v>
      </c>
      <c r="IZ31" s="10">
        <v>0</v>
      </c>
      <c r="JA31" s="10">
        <v>0</v>
      </c>
      <c r="JB31" s="10">
        <v>1735.41487860763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13.8160409165717</v>
      </c>
      <c r="JJ31" s="10">
        <v>894.43847499022604</v>
      </c>
      <c r="JK31" s="10">
        <v>0</v>
      </c>
      <c r="JL31" s="10">
        <v>0</v>
      </c>
      <c r="JM31" s="10">
        <v>0</v>
      </c>
      <c r="JN31" s="10">
        <v>2.4027897246211598</v>
      </c>
      <c r="JO31" s="10">
        <v>3.0034871557764502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26.430686970832699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0</v>
      </c>
      <c r="NJ31" s="10">
        <v>0</v>
      </c>
      <c r="NK31" s="10">
        <v>0</v>
      </c>
      <c r="NL31" s="10">
        <v>0</v>
      </c>
      <c r="NM31" s="10">
        <v>0</v>
      </c>
      <c r="NN31" s="10">
        <v>0</v>
      </c>
      <c r="NO31" s="10">
        <v>0</v>
      </c>
      <c r="NP31" s="10">
        <v>0</v>
      </c>
      <c r="NQ31" s="10">
        <v>0</v>
      </c>
      <c r="NR31" s="10">
        <v>0</v>
      </c>
      <c r="NS31" s="10">
        <v>0</v>
      </c>
      <c r="NT31" s="10">
        <v>0</v>
      </c>
      <c r="NU31" s="10">
        <v>190.42108567622699</v>
      </c>
      <c r="NV31" s="10">
        <v>0</v>
      </c>
      <c r="NW31" s="10">
        <v>0</v>
      </c>
      <c r="NX31" s="10">
        <v>10.2118563296399</v>
      </c>
      <c r="NY31" s="10">
        <v>0</v>
      </c>
      <c r="NZ31" s="10">
        <v>374.234499609745</v>
      </c>
      <c r="OA31" s="10">
        <v>0</v>
      </c>
      <c r="OB31" s="10">
        <v>610.30859005377397</v>
      </c>
      <c r="OC31" s="13">
        <f t="shared" si="0"/>
        <v>1700281.8879516514</v>
      </c>
      <c r="OD31" s="11">
        <f>W_DirectConsumption_Total!E31</f>
        <v>2368.5499710453041</v>
      </c>
      <c r="OE31" s="11">
        <f t="shared" si="1"/>
        <v>1702650.4379226966</v>
      </c>
      <c r="OF31" s="3">
        <v>1702650.4379226964</v>
      </c>
      <c r="OG31" s="11">
        <f t="shared" si="2"/>
        <v>0</v>
      </c>
    </row>
    <row r="32" spans="1:397">
      <c r="A32" s="9">
        <v>29</v>
      </c>
      <c r="B32" s="21" t="s">
        <v>811</v>
      </c>
      <c r="C32" s="10">
        <v>2975.2480723055201</v>
      </c>
      <c r="D32" s="10">
        <v>93.528487284728698</v>
      </c>
      <c r="E32" s="10">
        <v>57.285694812830997</v>
      </c>
      <c r="F32" s="10">
        <v>84.088773082757797</v>
      </c>
      <c r="G32" s="10">
        <v>4854.5351356743104</v>
      </c>
      <c r="H32" s="10">
        <v>1084.54353480693</v>
      </c>
      <c r="I32" s="10">
        <v>34.971521332550701</v>
      </c>
      <c r="J32" s="10">
        <v>335.88926303124299</v>
      </c>
      <c r="K32" s="10">
        <v>14.6431661651553</v>
      </c>
      <c r="L32" s="10">
        <v>3198.2596656711999</v>
      </c>
      <c r="M32" s="10">
        <v>553.03801177057005</v>
      </c>
      <c r="N32" s="10">
        <v>1410.2469300149501</v>
      </c>
      <c r="O32" s="10">
        <v>40.664559689012499</v>
      </c>
      <c r="P32" s="10">
        <v>394.44622898342101</v>
      </c>
      <c r="Q32" s="10">
        <v>1071.9177934023701</v>
      </c>
      <c r="R32" s="10">
        <v>973.50955895495895</v>
      </c>
      <c r="S32" s="10">
        <v>581.50320355287795</v>
      </c>
      <c r="T32" s="10">
        <v>920.64563135924197</v>
      </c>
      <c r="U32" s="10">
        <v>265.94622036614197</v>
      </c>
      <c r="V32" s="10">
        <v>0</v>
      </c>
      <c r="W32" s="10">
        <v>1942.9526619410201</v>
      </c>
      <c r="X32" s="10">
        <v>55.512579798347097</v>
      </c>
      <c r="Y32" s="10">
        <v>0.55077555469939099</v>
      </c>
      <c r="Z32" s="10">
        <v>5.6930383564617504</v>
      </c>
      <c r="AA32" s="10">
        <v>55.303801177056997</v>
      </c>
      <c r="AB32" s="10">
        <v>7.3196207440222398</v>
      </c>
      <c r="AC32" s="10">
        <v>0</v>
      </c>
      <c r="AD32" s="10">
        <v>186.24368337567699</v>
      </c>
      <c r="AE32" s="10">
        <v>0</v>
      </c>
      <c r="AF32" s="10">
        <v>0</v>
      </c>
      <c r="AG32" s="10">
        <v>1274.30196072334</v>
      </c>
      <c r="AH32" s="10">
        <v>8.1329119378024899</v>
      </c>
      <c r="AI32" s="10">
        <v>0</v>
      </c>
      <c r="AJ32" s="10">
        <v>10.572785519143199</v>
      </c>
      <c r="AK32" s="10">
        <v>0</v>
      </c>
      <c r="AL32" s="10">
        <v>0</v>
      </c>
      <c r="AM32" s="10">
        <v>0</v>
      </c>
      <c r="AN32" s="10">
        <v>0</v>
      </c>
      <c r="AO32" s="10">
        <v>4.0664559689012503</v>
      </c>
      <c r="AP32" s="10">
        <v>0</v>
      </c>
      <c r="AQ32" s="10">
        <v>0</v>
      </c>
      <c r="AR32" s="10">
        <v>0</v>
      </c>
      <c r="AS32" s="10">
        <v>0</v>
      </c>
      <c r="AT32" s="10">
        <v>828.74372646207405</v>
      </c>
      <c r="AU32" s="10">
        <v>0</v>
      </c>
      <c r="AV32" s="10">
        <v>194.54664478719801</v>
      </c>
      <c r="AW32" s="10">
        <v>0</v>
      </c>
      <c r="AX32" s="10">
        <v>570.11712683995495</v>
      </c>
      <c r="AY32" s="10">
        <v>215.522166351766</v>
      </c>
      <c r="AZ32" s="10">
        <v>1512.7216204312599</v>
      </c>
      <c r="BA32" s="10">
        <v>0</v>
      </c>
      <c r="BB32" s="10">
        <v>0</v>
      </c>
      <c r="BC32" s="10">
        <v>0</v>
      </c>
      <c r="BD32" s="10">
        <v>164.28482114361</v>
      </c>
      <c r="BE32" s="10">
        <v>180.55064501921501</v>
      </c>
      <c r="BF32" s="10">
        <v>0</v>
      </c>
      <c r="BG32" s="10">
        <v>0</v>
      </c>
      <c r="BH32" s="10">
        <v>0</v>
      </c>
      <c r="BI32" s="10">
        <v>3.2531647751210002</v>
      </c>
      <c r="BJ32" s="10">
        <v>0</v>
      </c>
      <c r="BK32" s="10">
        <v>0</v>
      </c>
      <c r="BL32" s="10">
        <v>2675.7280275370199</v>
      </c>
      <c r="BM32" s="10">
        <v>420.25420448548198</v>
      </c>
      <c r="BN32" s="10">
        <v>7.1062249642701497E-2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3.0244508561471699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0.60402912196296299</v>
      </c>
      <c r="CC32" s="10">
        <v>1.59890061696078</v>
      </c>
      <c r="CD32" s="10">
        <v>0.85274699571241797</v>
      </c>
      <c r="CE32" s="10">
        <v>68.273251336895498</v>
      </c>
      <c r="CF32" s="10">
        <v>126.174577764624</v>
      </c>
      <c r="CG32" s="10">
        <v>76.883595067421297</v>
      </c>
      <c r="CH32" s="10">
        <v>326.21569354066997</v>
      </c>
      <c r="CI32" s="10">
        <v>76.386159319922399</v>
      </c>
      <c r="CJ32" s="10">
        <v>587.90171585516998</v>
      </c>
      <c r="CK32" s="10">
        <v>9170.4479579955605</v>
      </c>
      <c r="CL32" s="10">
        <v>1262.4915356629799</v>
      </c>
      <c r="CM32" s="10">
        <v>3.0244508561471699</v>
      </c>
      <c r="CN32" s="10">
        <v>1809.1886153358701</v>
      </c>
      <c r="CO32" s="10">
        <v>0</v>
      </c>
      <c r="CP32" s="10">
        <v>0</v>
      </c>
      <c r="CQ32" s="10">
        <v>0</v>
      </c>
      <c r="CR32" s="10">
        <v>83.921727350968098</v>
      </c>
      <c r="CS32" s="10">
        <v>16.348660156580099</v>
      </c>
      <c r="CT32" s="10">
        <v>2944.8217138406699</v>
      </c>
      <c r="CU32" s="10">
        <v>5092.2650369354697</v>
      </c>
      <c r="CV32" s="10">
        <v>15718.7487124483</v>
      </c>
      <c r="CW32" s="10">
        <v>0</v>
      </c>
      <c r="CX32" s="10">
        <v>0</v>
      </c>
      <c r="CY32" s="10">
        <v>54681.385848079801</v>
      </c>
      <c r="CZ32" s="10">
        <v>25.2120270071877</v>
      </c>
      <c r="DA32" s="10">
        <v>0</v>
      </c>
      <c r="DB32" s="10">
        <v>708.37662978259698</v>
      </c>
      <c r="DC32" s="10">
        <v>55.329386131800703</v>
      </c>
      <c r="DD32" s="10">
        <v>877.54119808888902</v>
      </c>
      <c r="DE32" s="10">
        <v>506.80988917253302</v>
      </c>
      <c r="DF32" s="10">
        <v>2.4398735813407502</v>
      </c>
      <c r="DG32" s="10">
        <v>1173.40630063657</v>
      </c>
      <c r="DH32" s="10">
        <v>43.104433270353198</v>
      </c>
      <c r="DI32" s="10">
        <v>255.37343484699801</v>
      </c>
      <c r="DJ32" s="10">
        <v>0</v>
      </c>
      <c r="DK32" s="10">
        <v>331.81608786343298</v>
      </c>
      <c r="DL32" s="10">
        <v>0</v>
      </c>
      <c r="DM32" s="10">
        <v>7085.0755237062303</v>
      </c>
      <c r="DN32" s="10">
        <v>721.41487383782498</v>
      </c>
      <c r="DO32" s="10">
        <v>26.211907419942101</v>
      </c>
      <c r="DP32" s="10">
        <v>350.427715374032</v>
      </c>
      <c r="DQ32" s="10">
        <v>101.653129349903</v>
      </c>
      <c r="DR32" s="10">
        <v>1585.5343123831601</v>
      </c>
      <c r="DS32" s="10">
        <v>118.47039931896001</v>
      </c>
      <c r="DT32" s="10">
        <v>218.77533112688701</v>
      </c>
      <c r="DU32" s="10">
        <v>771.05805839217498</v>
      </c>
      <c r="DV32" s="10">
        <v>90.275322509607705</v>
      </c>
      <c r="DW32" s="10">
        <v>47.655578329395503</v>
      </c>
      <c r="DX32" s="10">
        <v>4933693.4057707097</v>
      </c>
      <c r="DY32" s="10">
        <v>851.24732959779396</v>
      </c>
      <c r="DZ32" s="10">
        <v>488.33290563456097</v>
      </c>
      <c r="EA32" s="10">
        <v>480.00513460515702</v>
      </c>
      <c r="EB32" s="10">
        <v>0</v>
      </c>
      <c r="EC32" s="10">
        <v>22.249816420436201</v>
      </c>
      <c r="ED32" s="10">
        <v>28333.679490616199</v>
      </c>
      <c r="EE32" s="10">
        <v>14984.1931903315</v>
      </c>
      <c r="EF32" s="10">
        <v>33287.638918681398</v>
      </c>
      <c r="EG32" s="10">
        <v>3544395.6365486202</v>
      </c>
      <c r="EH32" s="10">
        <v>22213724.544952601</v>
      </c>
      <c r="EI32" s="10">
        <v>13647647.8942257</v>
      </c>
      <c r="EJ32" s="10">
        <v>38311.329670064901</v>
      </c>
      <c r="EK32" s="10">
        <v>23867.097969963899</v>
      </c>
      <c r="EL32" s="10">
        <v>11102.6583014477</v>
      </c>
      <c r="EM32" s="10">
        <v>2416.9695189189101</v>
      </c>
      <c r="EN32" s="10">
        <v>16538.8906888442</v>
      </c>
      <c r="EO32" s="10">
        <v>10172876.138972901</v>
      </c>
      <c r="EP32" s="10">
        <v>1258826.01961627</v>
      </c>
      <c r="EQ32" s="10">
        <v>23549.9735538881</v>
      </c>
      <c r="ER32" s="10">
        <v>52445.827167234696</v>
      </c>
      <c r="ES32" s="10">
        <v>7818.48666299452</v>
      </c>
      <c r="ET32" s="10">
        <v>0</v>
      </c>
      <c r="EU32" s="10">
        <v>78.736972604113305</v>
      </c>
      <c r="EV32" s="10">
        <v>13.529509202712999</v>
      </c>
      <c r="EW32" s="10">
        <v>100.766269993351</v>
      </c>
      <c r="EX32" s="10">
        <v>11.547615566938999</v>
      </c>
      <c r="EY32" s="10">
        <v>236.41274859158301</v>
      </c>
      <c r="EZ32" s="10">
        <v>512.60804177491502</v>
      </c>
      <c r="FA32" s="10">
        <v>10887.4023666104</v>
      </c>
      <c r="FB32" s="10">
        <v>0</v>
      </c>
      <c r="FC32" s="10">
        <v>0</v>
      </c>
      <c r="FD32" s="10">
        <v>682739.08633336006</v>
      </c>
      <c r="FE32" s="10">
        <v>74910.2314508899</v>
      </c>
      <c r="FF32" s="10">
        <v>7355.4644821499096</v>
      </c>
      <c r="FG32" s="10">
        <v>501897.53807476902</v>
      </c>
      <c r="FH32" s="10">
        <v>0</v>
      </c>
      <c r="FI32" s="10">
        <v>32.531647751210002</v>
      </c>
      <c r="FJ32" s="10">
        <v>4.0664559689012503</v>
      </c>
      <c r="FK32" s="10">
        <v>0</v>
      </c>
      <c r="FL32" s="10">
        <v>0</v>
      </c>
      <c r="FM32" s="10">
        <v>5239.3289068458898</v>
      </c>
      <c r="FN32" s="10">
        <v>0</v>
      </c>
      <c r="FO32" s="10">
        <v>0</v>
      </c>
      <c r="FP32" s="10">
        <v>52.104400922240501</v>
      </c>
      <c r="FQ32" s="10">
        <v>910.22705260115094</v>
      </c>
      <c r="FR32" s="10">
        <v>406.44727272634401</v>
      </c>
      <c r="FS32" s="10">
        <v>854.73106946349299</v>
      </c>
      <c r="FT32" s="10">
        <v>3636.2959896411398</v>
      </c>
      <c r="FU32" s="10">
        <v>863.86021432447501</v>
      </c>
      <c r="FV32" s="10">
        <v>3297.7716174185898</v>
      </c>
      <c r="FW32" s="10">
        <v>1.87922493842077</v>
      </c>
      <c r="FX32" s="10">
        <v>78.940475629948807</v>
      </c>
      <c r="FY32" s="10">
        <v>1078.53835665047</v>
      </c>
      <c r="FZ32" s="10">
        <v>336.74944131952901</v>
      </c>
      <c r="GA32" s="10">
        <v>60.3490118708648</v>
      </c>
      <c r="GB32" s="10">
        <v>1476.2324483521199</v>
      </c>
      <c r="GC32" s="10">
        <v>464.52616792045001</v>
      </c>
      <c r="GD32" s="10">
        <v>4911.4688240626201</v>
      </c>
      <c r="GE32" s="10">
        <v>127.50864373774399</v>
      </c>
      <c r="GF32" s="10">
        <v>1490.6466432239199</v>
      </c>
      <c r="GG32" s="10">
        <v>691.05556354713804</v>
      </c>
      <c r="GH32" s="10">
        <v>1996.70010685686</v>
      </c>
      <c r="GI32" s="10">
        <v>24.019667471705102</v>
      </c>
      <c r="GJ32" s="10">
        <v>1092.45127693365</v>
      </c>
      <c r="GK32" s="10">
        <v>624.227105265761</v>
      </c>
      <c r="GL32" s="10">
        <v>617.97053874338906</v>
      </c>
      <c r="GM32" s="10">
        <v>958.760563118189</v>
      </c>
      <c r="GN32" s="10">
        <v>4148.7119860784396</v>
      </c>
      <c r="GO32" s="10">
        <v>1617.5109284801299</v>
      </c>
      <c r="GP32" s="10">
        <v>198.707467864574</v>
      </c>
      <c r="GQ32" s="10">
        <v>133.284727406005</v>
      </c>
      <c r="GR32" s="10">
        <v>2186.4580740052102</v>
      </c>
      <c r="GS32" s="10">
        <v>11.2555172141466</v>
      </c>
      <c r="GT32" s="10">
        <v>11.9306085857522</v>
      </c>
      <c r="GU32" s="10">
        <v>57.553827041310498</v>
      </c>
      <c r="GV32" s="10">
        <v>402.61838769233202</v>
      </c>
      <c r="GW32" s="10">
        <v>422.96179223365402</v>
      </c>
      <c r="GX32" s="10">
        <v>19.906040392621101</v>
      </c>
      <c r="GY32" s="10">
        <v>43.683372078172702</v>
      </c>
      <c r="GZ32" s="10">
        <v>501.36210097157698</v>
      </c>
      <c r="HA32" s="10">
        <v>3110.9370952595</v>
      </c>
      <c r="HB32" s="10">
        <v>1388.3733655251999</v>
      </c>
      <c r="HC32" s="10">
        <v>518.00327754259797</v>
      </c>
      <c r="HD32" s="10">
        <v>407.904675936491</v>
      </c>
      <c r="HE32" s="10">
        <v>211.32803040707901</v>
      </c>
      <c r="HF32" s="10">
        <v>3572.92427688203</v>
      </c>
      <c r="HG32" s="10">
        <v>821.66476520675599</v>
      </c>
      <c r="HH32" s="10">
        <v>1386.45222332351</v>
      </c>
      <c r="HI32" s="10">
        <v>2917.5489853025701</v>
      </c>
      <c r="HJ32" s="10">
        <v>751.66656803127898</v>
      </c>
      <c r="HK32" s="10">
        <v>1837.3861365727701</v>
      </c>
      <c r="HL32" s="10">
        <v>233.730009999565</v>
      </c>
      <c r="HM32" s="10">
        <v>411.13015894101301</v>
      </c>
      <c r="HN32" s="10">
        <v>797.13112715581303</v>
      </c>
      <c r="HO32" s="10">
        <v>11.9584993871759</v>
      </c>
      <c r="HP32" s="10">
        <v>2039.37424195225</v>
      </c>
      <c r="HQ32" s="10">
        <v>23.751117181577499</v>
      </c>
      <c r="HR32" s="10">
        <v>221.33357211402401</v>
      </c>
      <c r="HS32" s="10">
        <v>1717.4458314527999</v>
      </c>
      <c r="HT32" s="10">
        <v>767.65824469305403</v>
      </c>
      <c r="HU32" s="10">
        <v>284.61183492868298</v>
      </c>
      <c r="HV32" s="10">
        <v>10.114805573576501</v>
      </c>
      <c r="HW32" s="10">
        <v>372.95691169742901</v>
      </c>
      <c r="HX32" s="10">
        <v>18.2871733133112</v>
      </c>
      <c r="HY32" s="10">
        <v>28.761005781388</v>
      </c>
      <c r="HZ32" s="10">
        <v>791.14661753902999</v>
      </c>
      <c r="IA32" s="10">
        <v>612.81088532089495</v>
      </c>
      <c r="IB32" s="10">
        <v>185.17712253856499</v>
      </c>
      <c r="IC32" s="10">
        <v>77.207299867924306</v>
      </c>
      <c r="ID32" s="10">
        <v>919.27127346089401</v>
      </c>
      <c r="IE32" s="10">
        <v>2584.60668981136</v>
      </c>
      <c r="IF32" s="10">
        <v>262.85250413679603</v>
      </c>
      <c r="IG32" s="10">
        <v>1.20805824392593</v>
      </c>
      <c r="IH32" s="10">
        <v>1481.9933276598799</v>
      </c>
      <c r="II32" s="10">
        <v>13848.6011752494</v>
      </c>
      <c r="IJ32" s="10">
        <v>2052.69160956015</v>
      </c>
      <c r="IK32" s="10">
        <v>65.276482251348099</v>
      </c>
      <c r="IL32" s="10">
        <v>80.957900390544197</v>
      </c>
      <c r="IM32" s="10">
        <v>194.46728094867601</v>
      </c>
      <c r="IN32" s="10">
        <v>1350.87667286899</v>
      </c>
      <c r="IO32" s="10">
        <v>658.15770413210396</v>
      </c>
      <c r="IP32" s="10">
        <v>17.935786742208499</v>
      </c>
      <c r="IQ32" s="10">
        <v>0</v>
      </c>
      <c r="IR32" s="10">
        <v>4.4690723732685598</v>
      </c>
      <c r="IS32" s="10">
        <v>40.139442170913803</v>
      </c>
      <c r="IT32" s="10">
        <v>68.880535637554104</v>
      </c>
      <c r="IU32" s="10">
        <v>80.411905301947499</v>
      </c>
      <c r="IV32" s="10">
        <v>1805.4785150959499</v>
      </c>
      <c r="IW32" s="10">
        <v>6.8930382153420497</v>
      </c>
      <c r="IX32" s="10">
        <v>7.1498144741371297</v>
      </c>
      <c r="IY32" s="10">
        <v>1027.64498091926</v>
      </c>
      <c r="IZ32" s="10">
        <v>0</v>
      </c>
      <c r="JA32" s="10">
        <v>1.35018274321133</v>
      </c>
      <c r="JB32" s="10">
        <v>4939.9533754065096</v>
      </c>
      <c r="JC32" s="10">
        <v>0</v>
      </c>
      <c r="JD32" s="10">
        <v>5294191.7207587697</v>
      </c>
      <c r="JE32" s="10">
        <v>3941274.9217237299</v>
      </c>
      <c r="JF32" s="10">
        <v>964098.25609957497</v>
      </c>
      <c r="JG32" s="10">
        <v>11767594.175321201</v>
      </c>
      <c r="JH32" s="10">
        <v>795347.11204436596</v>
      </c>
      <c r="JI32" s="10">
        <v>36082418.195729502</v>
      </c>
      <c r="JJ32" s="10">
        <v>30607799.675554499</v>
      </c>
      <c r="JK32" s="10">
        <v>15309206.6819188</v>
      </c>
      <c r="JL32" s="10">
        <v>7932283.5350578995</v>
      </c>
      <c r="JM32" s="10">
        <v>966985.98105353396</v>
      </c>
      <c r="JN32" s="10">
        <v>81582.176818152497</v>
      </c>
      <c r="JO32" s="10">
        <v>39346490.492845699</v>
      </c>
      <c r="JP32" s="10">
        <v>466.015854036083</v>
      </c>
      <c r="JQ32" s="10">
        <v>130.93988219862001</v>
      </c>
      <c r="JR32" s="10">
        <v>92.715196090948396</v>
      </c>
      <c r="JS32" s="10">
        <v>0</v>
      </c>
      <c r="JT32" s="10">
        <v>5030.2060335308397</v>
      </c>
      <c r="JU32" s="10">
        <v>0</v>
      </c>
      <c r="JV32" s="10">
        <v>11444.6336788757</v>
      </c>
      <c r="JW32" s="10">
        <v>0</v>
      </c>
      <c r="JX32" s="10">
        <v>0</v>
      </c>
      <c r="JY32" s="10">
        <v>2986.4052635610801</v>
      </c>
      <c r="JZ32" s="10">
        <v>2032.66341113059</v>
      </c>
      <c r="KA32" s="10">
        <v>54.490509983276702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6.5063295502420004</v>
      </c>
      <c r="KQ32" s="10">
        <v>11.386076712923501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2.4398735813407502</v>
      </c>
      <c r="KX32" s="10">
        <v>0.81329119378024906</v>
      </c>
      <c r="KY32" s="10">
        <v>0.81329119378024906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405.019014502564</v>
      </c>
      <c r="LN32" s="10">
        <v>5.6930383564617504</v>
      </c>
      <c r="LO32" s="10">
        <v>2.4398735813407502</v>
      </c>
      <c r="LP32" s="10">
        <v>158784.71986997599</v>
      </c>
      <c r="LQ32" s="10">
        <v>505.82248786732799</v>
      </c>
      <c r="LR32" s="10">
        <v>8794.9309695396205</v>
      </c>
      <c r="LS32" s="10">
        <v>9671.6588764347307</v>
      </c>
      <c r="LT32" s="10">
        <v>0</v>
      </c>
      <c r="LU32" s="10">
        <v>0</v>
      </c>
      <c r="LV32" s="10">
        <v>779.94625483525897</v>
      </c>
      <c r="LW32" s="10">
        <v>41.477850882792701</v>
      </c>
      <c r="LX32" s="10">
        <v>1552.5728889264999</v>
      </c>
      <c r="LY32" s="10">
        <v>21.9588622320667</v>
      </c>
      <c r="LZ32" s="10">
        <v>653.07282860554005</v>
      </c>
      <c r="MA32" s="10">
        <v>95.155069672289201</v>
      </c>
      <c r="MB32" s="10">
        <v>1123.15513861052</v>
      </c>
      <c r="MC32" s="10">
        <v>618.91459846677003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747.02313761854202</v>
      </c>
      <c r="NA32" s="10">
        <v>15.5271015469303</v>
      </c>
      <c r="NB32" s="10">
        <v>0</v>
      </c>
      <c r="NC32" s="10">
        <v>0</v>
      </c>
      <c r="ND32" s="10">
        <v>0</v>
      </c>
      <c r="NE32" s="10">
        <v>0</v>
      </c>
      <c r="NF32" s="10">
        <v>6.5063295502420004</v>
      </c>
      <c r="NG32" s="10">
        <v>77.262663409123704</v>
      </c>
      <c r="NH32" s="10">
        <v>7.1417560890915004</v>
      </c>
      <c r="NI32" s="10">
        <v>1258.5874322142499</v>
      </c>
      <c r="NJ32" s="10">
        <v>142.440401640229</v>
      </c>
      <c r="NK32" s="10">
        <v>2.7714277360653599</v>
      </c>
      <c r="NL32" s="10">
        <v>0.106593374464052</v>
      </c>
      <c r="NM32" s="10">
        <v>3.7307681062418299</v>
      </c>
      <c r="NN32" s="10">
        <v>0.49743574749891101</v>
      </c>
      <c r="NO32" s="10">
        <v>0.106593374464052</v>
      </c>
      <c r="NP32" s="10">
        <v>0</v>
      </c>
      <c r="NQ32" s="10">
        <v>0</v>
      </c>
      <c r="NR32" s="10">
        <v>0</v>
      </c>
      <c r="NS32" s="10">
        <v>1276.86717423499</v>
      </c>
      <c r="NT32" s="10">
        <v>3067.1698096190698</v>
      </c>
      <c r="NU32" s="10">
        <v>522.90643891128002</v>
      </c>
      <c r="NV32" s="10">
        <v>1.8120873658888901</v>
      </c>
      <c r="NW32" s="10">
        <v>48.890827754178602</v>
      </c>
      <c r="NX32" s="10">
        <v>45.670048083045302</v>
      </c>
      <c r="NY32" s="10">
        <v>13.8492893261052</v>
      </c>
      <c r="NZ32" s="10">
        <v>692.10471472130303</v>
      </c>
      <c r="OA32" s="10">
        <v>5934.5858410144801</v>
      </c>
      <c r="OB32" s="10">
        <v>1636.76212530161</v>
      </c>
      <c r="OC32" s="13">
        <f t="shared" si="0"/>
        <v>210849020.60794148</v>
      </c>
      <c r="OD32" s="11">
        <f>W_DirectConsumption_Total!E32</f>
        <v>5067322.3592732735</v>
      </c>
      <c r="OE32" s="11">
        <f t="shared" si="1"/>
        <v>215916342.96721476</v>
      </c>
      <c r="OF32" s="3">
        <v>215916342.96721476</v>
      </c>
      <c r="OG32" s="11">
        <f t="shared" si="2"/>
        <v>0</v>
      </c>
    </row>
    <row r="33" spans="1:397">
      <c r="A33" s="9">
        <v>30</v>
      </c>
      <c r="B33" s="21" t="s">
        <v>812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162869.82303243701</v>
      </c>
      <c r="Y33" s="10">
        <v>2070.3791063445401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581.48270183606598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34.962567515459703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166.532229481532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1.38010134929446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1.38010134929446</v>
      </c>
      <c r="CF33" s="10">
        <v>0</v>
      </c>
      <c r="CG33" s="10">
        <v>0</v>
      </c>
      <c r="CH33" s="10">
        <v>0</v>
      </c>
      <c r="CI33" s="10">
        <v>0</v>
      </c>
      <c r="CJ33" s="10">
        <v>181.713344323771</v>
      </c>
      <c r="CK33" s="10">
        <v>2708.6789148819298</v>
      </c>
      <c r="CL33" s="10">
        <v>538.23952622484001</v>
      </c>
      <c r="CM33" s="10">
        <v>1.38010134929446</v>
      </c>
      <c r="CN33" s="10">
        <v>308.222634675763</v>
      </c>
      <c r="CO33" s="10">
        <v>0</v>
      </c>
      <c r="CP33" s="10">
        <v>0</v>
      </c>
      <c r="CQ33" s="10">
        <v>0</v>
      </c>
      <c r="CR33" s="10">
        <v>13.8010134929446</v>
      </c>
      <c r="CS33" s="10">
        <v>0</v>
      </c>
      <c r="CT33" s="10">
        <v>735.13398539084903</v>
      </c>
      <c r="CU33" s="10">
        <v>1146.8642212637001</v>
      </c>
      <c r="CV33" s="10">
        <v>6682.4507332837802</v>
      </c>
      <c r="CW33" s="10">
        <v>0</v>
      </c>
      <c r="CX33" s="10">
        <v>0</v>
      </c>
      <c r="CY33" s="10">
        <v>17264.607845890601</v>
      </c>
      <c r="CZ33" s="10">
        <v>0</v>
      </c>
      <c r="DA33" s="10">
        <v>0</v>
      </c>
      <c r="DB33" s="10">
        <v>0</v>
      </c>
      <c r="DC33" s="10">
        <v>9.6607094450612205</v>
      </c>
      <c r="DD33" s="10">
        <v>0</v>
      </c>
      <c r="DE33" s="10">
        <v>136.630033580152</v>
      </c>
      <c r="DF33" s="10">
        <v>0</v>
      </c>
      <c r="DG33" s="10">
        <v>285.68097930395299</v>
      </c>
      <c r="DH33" s="10">
        <v>0</v>
      </c>
      <c r="DI33" s="10">
        <v>0</v>
      </c>
      <c r="DJ33" s="10">
        <v>0</v>
      </c>
      <c r="DK33" s="10">
        <v>99.827330932299304</v>
      </c>
      <c r="DL33" s="10">
        <v>0</v>
      </c>
      <c r="DM33" s="10">
        <v>260.379121233555</v>
      </c>
      <c r="DN33" s="10">
        <v>9.6607094450612205</v>
      </c>
      <c r="DO33" s="10">
        <v>11.960878360552</v>
      </c>
      <c r="DP33" s="10">
        <v>49.683648574600603</v>
      </c>
      <c r="DQ33" s="10">
        <v>11.500844577453799</v>
      </c>
      <c r="DR33" s="10">
        <v>352.385877853186</v>
      </c>
      <c r="DS33" s="10">
        <v>18.861385107024301</v>
      </c>
      <c r="DT33" s="10">
        <v>0</v>
      </c>
      <c r="DU33" s="10">
        <v>40.943006695735697</v>
      </c>
      <c r="DV33" s="10">
        <v>0</v>
      </c>
      <c r="DW33" s="10">
        <v>8.7406418788649205</v>
      </c>
      <c r="DX33" s="10">
        <v>13758460.8535407</v>
      </c>
      <c r="DY33" s="10">
        <v>0</v>
      </c>
      <c r="DZ33" s="10">
        <v>135.24993223085701</v>
      </c>
      <c r="EA33" s="10">
        <v>134.78989844775899</v>
      </c>
      <c r="EB33" s="10">
        <v>0</v>
      </c>
      <c r="EC33" s="10">
        <v>7.3605405295704598</v>
      </c>
      <c r="ED33" s="10">
        <v>11991.240590236501</v>
      </c>
      <c r="EE33" s="10">
        <v>5232.4242489584003</v>
      </c>
      <c r="EF33" s="10">
        <v>11402.857381653899</v>
      </c>
      <c r="EG33" s="10">
        <v>195358.573623028</v>
      </c>
      <c r="EH33" s="10">
        <v>34018667.548974097</v>
      </c>
      <c r="EI33" s="10">
        <v>7862804.3676628498</v>
      </c>
      <c r="EJ33" s="10">
        <v>12696.472379725899</v>
      </c>
      <c r="EK33" s="10">
        <v>6531.5596524275797</v>
      </c>
      <c r="EL33" s="10">
        <v>2220.5830710147902</v>
      </c>
      <c r="EM33" s="10">
        <v>268.19969554622401</v>
      </c>
      <c r="EN33" s="10">
        <v>1616.55871380691</v>
      </c>
      <c r="EO33" s="10">
        <v>15725.355456185</v>
      </c>
      <c r="EP33" s="10">
        <v>571781.04938430898</v>
      </c>
      <c r="EQ33" s="10">
        <v>10150.1853902777</v>
      </c>
      <c r="ER33" s="10">
        <v>17483.5839266453</v>
      </c>
      <c r="ES33" s="10">
        <v>821.16030283020405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111824.393499326</v>
      </c>
      <c r="FA33" s="10">
        <v>173.43273622800399</v>
      </c>
      <c r="FB33" s="10">
        <v>0</v>
      </c>
      <c r="FC33" s="10">
        <v>0</v>
      </c>
      <c r="FD33" s="10">
        <v>311491.17470467498</v>
      </c>
      <c r="FE33" s="10">
        <v>34026.398766854902</v>
      </c>
      <c r="FF33" s="10">
        <v>3356.4064814841299</v>
      </c>
      <c r="FG33" s="10">
        <v>229023.21857758501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119.148749822422</v>
      </c>
      <c r="FN33" s="10">
        <v>0</v>
      </c>
      <c r="FO33" s="10">
        <v>0</v>
      </c>
      <c r="FP33" s="10">
        <v>19.321418890122398</v>
      </c>
      <c r="FQ33" s="10">
        <v>141.23037141113301</v>
      </c>
      <c r="FR33" s="10">
        <v>0</v>
      </c>
      <c r="FS33" s="10">
        <v>68.084999898526704</v>
      </c>
      <c r="FT33" s="10">
        <v>0</v>
      </c>
      <c r="FU33" s="10">
        <v>1.38010134929446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11.500844577453799</v>
      </c>
      <c r="GD33" s="10">
        <v>28.522094552085498</v>
      </c>
      <c r="GE33" s="10">
        <v>0</v>
      </c>
      <c r="GF33" s="10">
        <v>0</v>
      </c>
      <c r="GG33" s="10">
        <v>1.38010134929446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212.99564157444499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166.532229481532</v>
      </c>
      <c r="GX33" s="10">
        <v>2.7602026985889201</v>
      </c>
      <c r="GY33" s="10">
        <v>0.92006756619630703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25.7618918534966</v>
      </c>
      <c r="IU33" s="10">
        <v>0</v>
      </c>
      <c r="IV33" s="10">
        <v>481.65537090376699</v>
      </c>
      <c r="IW33" s="10">
        <v>0</v>
      </c>
      <c r="IX33" s="10">
        <v>0</v>
      </c>
      <c r="IY33" s="10">
        <v>41.403040478833802</v>
      </c>
      <c r="IZ33" s="10">
        <v>0</v>
      </c>
      <c r="JA33" s="10">
        <v>0</v>
      </c>
      <c r="JB33" s="10">
        <v>1329.03759937057</v>
      </c>
      <c r="JC33" s="10">
        <v>0</v>
      </c>
      <c r="JD33" s="10">
        <v>6235296.0675140005</v>
      </c>
      <c r="JE33" s="10">
        <v>5014461.40514897</v>
      </c>
      <c r="JF33" s="10">
        <v>681845.63621284196</v>
      </c>
      <c r="JG33" s="10">
        <v>8397467.2381253093</v>
      </c>
      <c r="JH33" s="10">
        <v>1192539.0018442799</v>
      </c>
      <c r="JI33" s="10">
        <v>19790103.892388001</v>
      </c>
      <c r="JJ33" s="10">
        <v>18692782.762242701</v>
      </c>
      <c r="JK33" s="10">
        <v>4048983.9483929002</v>
      </c>
      <c r="JL33" s="10">
        <v>2772244.1245493302</v>
      </c>
      <c r="JM33" s="10">
        <v>989642.00504496496</v>
      </c>
      <c r="JN33" s="10">
        <v>55212.016482196101</v>
      </c>
      <c r="JO33" s="10">
        <v>27876308.9386524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99398.568624518593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0</v>
      </c>
      <c r="NI33" s="10">
        <v>0</v>
      </c>
      <c r="NJ33" s="10">
        <v>0</v>
      </c>
      <c r="NK33" s="10">
        <v>0</v>
      </c>
      <c r="NL33" s="10">
        <v>0</v>
      </c>
      <c r="NM33" s="10">
        <v>0</v>
      </c>
      <c r="NN33" s="10">
        <v>0</v>
      </c>
      <c r="NO33" s="10">
        <v>0</v>
      </c>
      <c r="NP33" s="10">
        <v>0</v>
      </c>
      <c r="NQ33" s="10">
        <v>0</v>
      </c>
      <c r="NR33" s="10">
        <v>0</v>
      </c>
      <c r="NS33" s="10">
        <v>0</v>
      </c>
      <c r="NT33" s="10">
        <v>0</v>
      </c>
      <c r="NU33" s="10">
        <v>145.83070924211501</v>
      </c>
      <c r="NV33" s="10">
        <v>0</v>
      </c>
      <c r="NW33" s="10">
        <v>0</v>
      </c>
      <c r="NX33" s="10">
        <v>7.8205743126686098</v>
      </c>
      <c r="NY33" s="10">
        <v>0</v>
      </c>
      <c r="NZ33" s="10">
        <v>286.60104687015001</v>
      </c>
      <c r="OA33" s="10">
        <v>0</v>
      </c>
      <c r="OB33" s="10">
        <v>13579.7953304765</v>
      </c>
      <c r="OC33" s="13">
        <f t="shared" si="0"/>
        <v>153252945.23406884</v>
      </c>
      <c r="OD33" s="11">
        <f>W_DirectConsumption_Total!E33</f>
        <v>692634.40336291865</v>
      </c>
      <c r="OE33" s="11">
        <f t="shared" si="1"/>
        <v>153945579.63743177</v>
      </c>
      <c r="OF33" s="3">
        <v>153945579.63743171</v>
      </c>
      <c r="OG33" s="11">
        <f t="shared" si="2"/>
        <v>0</v>
      </c>
    </row>
    <row r="34" spans="1:397">
      <c r="A34" s="9">
        <v>31</v>
      </c>
      <c r="B34" s="21" t="s">
        <v>813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540.15203669080802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32.477495876978999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154.69544088771599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1.2820064161965401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1.2820064161965401</v>
      </c>
      <c r="CF34" s="10">
        <v>0</v>
      </c>
      <c r="CG34" s="10">
        <v>0</v>
      </c>
      <c r="CH34" s="10">
        <v>0</v>
      </c>
      <c r="CI34" s="10">
        <v>0</v>
      </c>
      <c r="CJ34" s="10">
        <v>168.79751146587799</v>
      </c>
      <c r="CK34" s="10">
        <v>2516.15125952174</v>
      </c>
      <c r="CL34" s="10">
        <v>499.98250231665003</v>
      </c>
      <c r="CM34" s="10">
        <v>1.2820064161965401</v>
      </c>
      <c r="CN34" s="10">
        <v>286.31476628389402</v>
      </c>
      <c r="CO34" s="10">
        <v>0</v>
      </c>
      <c r="CP34" s="10">
        <v>0</v>
      </c>
      <c r="CQ34" s="10">
        <v>0</v>
      </c>
      <c r="CR34" s="10">
        <v>12.8200641619654</v>
      </c>
      <c r="CS34" s="10">
        <v>0</v>
      </c>
      <c r="CT34" s="10">
        <v>682.88208436068896</v>
      </c>
      <c r="CU34" s="10">
        <v>1065.3473318593201</v>
      </c>
      <c r="CV34" s="10">
        <v>6207.4750672236396</v>
      </c>
      <c r="CW34" s="10">
        <v>0</v>
      </c>
      <c r="CX34" s="10">
        <v>0</v>
      </c>
      <c r="CY34" s="10">
        <v>16037.4729311466</v>
      </c>
      <c r="CZ34" s="10">
        <v>0</v>
      </c>
      <c r="DA34" s="10">
        <v>0</v>
      </c>
      <c r="DB34" s="10">
        <v>0</v>
      </c>
      <c r="DC34" s="10">
        <v>8.9740449133757707</v>
      </c>
      <c r="DD34" s="10">
        <v>0</v>
      </c>
      <c r="DE34" s="10">
        <v>126.918635203457</v>
      </c>
      <c r="DF34" s="10">
        <v>0</v>
      </c>
      <c r="DG34" s="10">
        <v>265.37532815268298</v>
      </c>
      <c r="DH34" s="10">
        <v>0</v>
      </c>
      <c r="DI34" s="10">
        <v>0</v>
      </c>
      <c r="DJ34" s="10">
        <v>0</v>
      </c>
      <c r="DK34" s="10">
        <v>92.731797438216304</v>
      </c>
      <c r="DL34" s="10">
        <v>0</v>
      </c>
      <c r="DM34" s="10">
        <v>241.87187718908001</v>
      </c>
      <c r="DN34" s="10">
        <v>8.9740449133757707</v>
      </c>
      <c r="DO34" s="10">
        <v>11.110722273703299</v>
      </c>
      <c r="DP34" s="10">
        <v>46.152230983075398</v>
      </c>
      <c r="DQ34" s="10">
        <v>10.6833868016378</v>
      </c>
      <c r="DR34" s="10">
        <v>327.33897160218299</v>
      </c>
      <c r="DS34" s="10">
        <v>17.520754354686002</v>
      </c>
      <c r="DT34" s="10">
        <v>0</v>
      </c>
      <c r="DU34" s="10">
        <v>38.032857013830601</v>
      </c>
      <c r="DV34" s="10">
        <v>0</v>
      </c>
      <c r="DW34" s="10">
        <v>8.1193739692447409</v>
      </c>
      <c r="DX34" s="10">
        <v>90.595120077888694</v>
      </c>
      <c r="DY34" s="10">
        <v>0</v>
      </c>
      <c r="DZ34" s="10">
        <v>125.636628787261</v>
      </c>
      <c r="EA34" s="10">
        <v>125.209293315195</v>
      </c>
      <c r="EB34" s="10">
        <v>0</v>
      </c>
      <c r="EC34" s="10">
        <v>6.8373675530481997</v>
      </c>
      <c r="ED34" s="10">
        <v>11138.926414859699</v>
      </c>
      <c r="EE34" s="10">
        <v>4860.5136592731396</v>
      </c>
      <c r="EF34" s="10">
        <v>10592.364346087899</v>
      </c>
      <c r="EG34" s="10">
        <v>17355.375526996701</v>
      </c>
      <c r="EH34" s="10">
        <v>232.47049680363901</v>
      </c>
      <c r="EI34" s="10">
        <v>811.51006145240899</v>
      </c>
      <c r="EJ34" s="10">
        <v>11794.031693536101</v>
      </c>
      <c r="EK34" s="10">
        <v>6067.3090323861497</v>
      </c>
      <c r="EL34" s="10">
        <v>2062.7483236602302</v>
      </c>
      <c r="EM34" s="10">
        <v>249.136580214194</v>
      </c>
      <c r="EN34" s="10">
        <v>1501.65684883821</v>
      </c>
      <c r="EO34" s="10">
        <v>14599.916403118201</v>
      </c>
      <c r="EP34" s="10">
        <v>531139.95892041898</v>
      </c>
      <c r="EQ34" s="10">
        <v>9428.7298556534697</v>
      </c>
      <c r="ER34" s="10">
        <v>16240.8846158498</v>
      </c>
      <c r="ES34" s="10">
        <v>762.79381763694005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22.221444547406701</v>
      </c>
      <c r="FA34" s="10">
        <v>161.105472968698</v>
      </c>
      <c r="FB34" s="10">
        <v>0</v>
      </c>
      <c r="FC34" s="10">
        <v>0</v>
      </c>
      <c r="FD34" s="10">
        <v>289350.98481291899</v>
      </c>
      <c r="FE34" s="10">
        <v>31607.868191325699</v>
      </c>
      <c r="FF34" s="10">
        <v>3117.83960418998</v>
      </c>
      <c r="FG34" s="10">
        <v>212744.69141309499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110.679887264968</v>
      </c>
      <c r="FN34" s="10">
        <v>0</v>
      </c>
      <c r="FO34" s="10">
        <v>0</v>
      </c>
      <c r="FP34" s="10">
        <v>17.948089826751499</v>
      </c>
      <c r="FQ34" s="10">
        <v>131.19198992411199</v>
      </c>
      <c r="FR34" s="10">
        <v>0</v>
      </c>
      <c r="FS34" s="10">
        <v>63.245649865695903</v>
      </c>
      <c r="FT34" s="10">
        <v>0</v>
      </c>
      <c r="FU34" s="10">
        <v>1.2820064161965401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10.6833868016378</v>
      </c>
      <c r="GD34" s="10">
        <v>26.494799268061801</v>
      </c>
      <c r="GE34" s="10">
        <v>0</v>
      </c>
      <c r="GF34" s="10">
        <v>0</v>
      </c>
      <c r="GG34" s="10">
        <v>1.2820064161965401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197.85632356633201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154.69544088771599</v>
      </c>
      <c r="GX34" s="10">
        <v>2.5640128323930802</v>
      </c>
      <c r="GY34" s="10">
        <v>0.85467094413102596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23.930786435668701</v>
      </c>
      <c r="IU34" s="10">
        <v>0</v>
      </c>
      <c r="IV34" s="10">
        <v>447.42023925259201</v>
      </c>
      <c r="IW34" s="10">
        <v>0</v>
      </c>
      <c r="IX34" s="10">
        <v>0</v>
      </c>
      <c r="IY34" s="10">
        <v>38.460192485896201</v>
      </c>
      <c r="IZ34" s="10">
        <v>0</v>
      </c>
      <c r="JA34" s="10">
        <v>0</v>
      </c>
      <c r="JB34" s="10">
        <v>1234.57217879727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9.8287158575068005</v>
      </c>
      <c r="JJ34" s="10">
        <v>636.30251790554905</v>
      </c>
      <c r="JK34" s="10">
        <v>0</v>
      </c>
      <c r="JL34" s="10">
        <v>0</v>
      </c>
      <c r="JM34" s="10">
        <v>0</v>
      </c>
      <c r="JN34" s="10">
        <v>1.7093418882620499</v>
      </c>
      <c r="JO34" s="10">
        <v>2.1366773603275599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18.8027607708826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0</v>
      </c>
      <c r="NJ34" s="10">
        <v>0</v>
      </c>
      <c r="NK34" s="10">
        <v>0</v>
      </c>
      <c r="NL34" s="10">
        <v>0</v>
      </c>
      <c r="NM34" s="10">
        <v>0</v>
      </c>
      <c r="NN34" s="10">
        <v>0</v>
      </c>
      <c r="NO34" s="10">
        <v>0</v>
      </c>
      <c r="NP34" s="10">
        <v>0</v>
      </c>
      <c r="NQ34" s="10">
        <v>0</v>
      </c>
      <c r="NR34" s="10">
        <v>0</v>
      </c>
      <c r="NS34" s="10">
        <v>0</v>
      </c>
      <c r="NT34" s="10">
        <v>0</v>
      </c>
      <c r="NU34" s="10">
        <v>135.46534464476801</v>
      </c>
      <c r="NV34" s="10">
        <v>0</v>
      </c>
      <c r="NW34" s="10">
        <v>0</v>
      </c>
      <c r="NX34" s="10">
        <v>7.2647030251137199</v>
      </c>
      <c r="NY34" s="10">
        <v>0</v>
      </c>
      <c r="NZ34" s="10">
        <v>266.22999909681499</v>
      </c>
      <c r="OA34" s="10">
        <v>0</v>
      </c>
      <c r="OB34" s="10">
        <v>434.172839618561</v>
      </c>
      <c r="OC34" s="13">
        <f t="shared" si="0"/>
        <v>1209578.6090425716</v>
      </c>
      <c r="OD34" s="11">
        <f>W_DirectConsumption_Total!E34</f>
        <v>1684.9837663543167</v>
      </c>
      <c r="OE34" s="11">
        <f t="shared" si="1"/>
        <v>1211263.592808926</v>
      </c>
      <c r="OF34" s="3">
        <v>1211263.5928089251</v>
      </c>
      <c r="OG34" s="11">
        <f t="shared" si="2"/>
        <v>0</v>
      </c>
    </row>
    <row r="35" spans="1:397">
      <c r="A35" s="9">
        <v>32</v>
      </c>
      <c r="B35" s="21" t="s">
        <v>814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150.90846081771099</v>
      </c>
      <c r="AE35" s="10">
        <v>11.6900920351748</v>
      </c>
      <c r="AF35" s="10">
        <v>0</v>
      </c>
      <c r="AG35" s="10">
        <v>48.885839419821799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18.066505872542798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103.08535703745</v>
      </c>
      <c r="DQ35" s="10">
        <v>0</v>
      </c>
      <c r="DR35" s="10">
        <v>0</v>
      </c>
      <c r="DS35" s="10">
        <v>0</v>
      </c>
      <c r="DT35" s="10">
        <v>0</v>
      </c>
      <c r="DU35" s="10">
        <v>7.4391494769294004</v>
      </c>
      <c r="DV35" s="10">
        <v>20.191977151665501</v>
      </c>
      <c r="DW35" s="10">
        <v>0</v>
      </c>
      <c r="DX35" s="10">
        <v>60.5759314549965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82.893379885784697</v>
      </c>
      <c r="EH35" s="10">
        <v>250586.68739472699</v>
      </c>
      <c r="EI35" s="10">
        <v>47999.517896427598</v>
      </c>
      <c r="EJ35" s="10">
        <v>0</v>
      </c>
      <c r="EK35" s="10">
        <v>516.48952082681296</v>
      </c>
      <c r="EL35" s="10">
        <v>1.0627356395613401</v>
      </c>
      <c r="EM35" s="10">
        <v>0</v>
      </c>
      <c r="EN35" s="10">
        <v>17.003770232981498</v>
      </c>
      <c r="EO35" s="10">
        <v>1259.34173288019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177.47685180674401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549.43432565321405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23.3801840703495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10.627356395613401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483.54471600041097</v>
      </c>
      <c r="JC35" s="10">
        <v>0</v>
      </c>
      <c r="JD35" s="10">
        <v>5368.9404510638997</v>
      </c>
      <c r="JE35" s="10">
        <v>2205.17645208979</v>
      </c>
      <c r="JF35" s="10">
        <v>1487.82989538588</v>
      </c>
      <c r="JG35" s="10">
        <v>5638.8753035124901</v>
      </c>
      <c r="JH35" s="10">
        <v>2205.17645208979</v>
      </c>
      <c r="JI35" s="10">
        <v>27988.205803487501</v>
      </c>
      <c r="JJ35" s="10">
        <v>5800.4111207258102</v>
      </c>
      <c r="JK35" s="10">
        <v>4392.2863983070301</v>
      </c>
      <c r="JL35" s="10">
        <v>4987.4183564613804</v>
      </c>
      <c r="JM35" s="10">
        <v>1165.8209965987901</v>
      </c>
      <c r="JN35" s="10">
        <v>92.458000641836804</v>
      </c>
      <c r="JO35" s="10">
        <v>20697.839316096699</v>
      </c>
      <c r="JP35" s="10">
        <v>0</v>
      </c>
      <c r="JQ35" s="10">
        <v>0</v>
      </c>
      <c r="JR35" s="10">
        <v>37.195747384646999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992.59508735029397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3.1882069186840298</v>
      </c>
      <c r="KF35" s="10">
        <v>522.86593466418105</v>
      </c>
      <c r="KG35" s="10">
        <v>5536.8526821145997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73.328759129732703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488.85839419821798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0</v>
      </c>
      <c r="NQ35" s="10">
        <v>0</v>
      </c>
      <c r="NR35" s="10">
        <v>0</v>
      </c>
      <c r="NS35" s="10">
        <v>0</v>
      </c>
      <c r="NT35" s="10">
        <v>0</v>
      </c>
      <c r="NU35" s="10">
        <v>0</v>
      </c>
      <c r="NV35" s="10">
        <v>0</v>
      </c>
      <c r="NW35" s="10">
        <v>0</v>
      </c>
      <c r="NX35" s="10">
        <v>0</v>
      </c>
      <c r="NY35" s="10">
        <v>0</v>
      </c>
      <c r="NZ35" s="10">
        <v>0</v>
      </c>
      <c r="OA35" s="10">
        <v>0</v>
      </c>
      <c r="OB35" s="10">
        <v>1640.8638274827099</v>
      </c>
      <c r="OC35" s="13">
        <f t="shared" si="0"/>
        <v>393454.4903635165</v>
      </c>
      <c r="OD35" s="11">
        <f>W_DirectConsumption_Total!E35</f>
        <v>41504.077667428683</v>
      </c>
      <c r="OE35" s="11">
        <f t="shared" si="1"/>
        <v>434958.5680309452</v>
      </c>
      <c r="OF35" s="3">
        <v>434958.56803094549</v>
      </c>
      <c r="OG35" s="11">
        <f t="shared" si="2"/>
        <v>0</v>
      </c>
    </row>
    <row r="36" spans="1:397">
      <c r="A36" s="9">
        <v>33</v>
      </c>
      <c r="B36" s="21" t="s">
        <v>815</v>
      </c>
      <c r="C36" s="10">
        <v>26.0146410082566</v>
      </c>
      <c r="D36" s="10">
        <v>0.818742122591545</v>
      </c>
      <c r="E36" s="10">
        <v>0.49836477027311399</v>
      </c>
      <c r="F36" s="10">
        <v>0.73330816197329696</v>
      </c>
      <c r="G36" s="10">
        <v>42.496275910860298</v>
      </c>
      <c r="H36" s="10">
        <v>9.4902891253437307</v>
      </c>
      <c r="I36" s="10">
        <v>0.30613835888205598</v>
      </c>
      <c r="J36" s="10">
        <v>2.9403521446113698</v>
      </c>
      <c r="K36" s="10">
        <v>0.121031444209185</v>
      </c>
      <c r="L36" s="10">
        <v>27.979622102476299</v>
      </c>
      <c r="M36" s="10">
        <v>4.8412577683673996</v>
      </c>
      <c r="N36" s="10">
        <v>12.345207309336899</v>
      </c>
      <c r="O36" s="10">
        <v>0.35597483590936702</v>
      </c>
      <c r="P36" s="10">
        <v>3.4529559083208601</v>
      </c>
      <c r="Q36" s="10">
        <v>9.3834966745709192</v>
      </c>
      <c r="R36" s="10">
        <v>8.5220375716702499</v>
      </c>
      <c r="S36" s="10">
        <v>5.0904401535039501</v>
      </c>
      <c r="T36" s="10">
        <v>8.0592702849880702</v>
      </c>
      <c r="U36" s="10">
        <v>2.3280754268472599</v>
      </c>
      <c r="V36" s="10">
        <v>0</v>
      </c>
      <c r="W36" s="10">
        <v>17.008477659749602</v>
      </c>
      <c r="X36" s="10">
        <v>0.128150940927372</v>
      </c>
      <c r="Y36" s="10">
        <v>0</v>
      </c>
      <c r="Z36" s="10">
        <v>4.98364770273114E-2</v>
      </c>
      <c r="AA36" s="10">
        <v>0.48412577683673902</v>
      </c>
      <c r="AB36" s="10">
        <v>6.4075470463686099E-2</v>
      </c>
      <c r="AC36" s="10">
        <v>0</v>
      </c>
      <c r="AD36" s="10">
        <v>1.6303647484649</v>
      </c>
      <c r="AE36" s="10">
        <v>0</v>
      </c>
      <c r="AF36" s="10">
        <v>0</v>
      </c>
      <c r="AG36" s="10">
        <v>64069.126351453502</v>
      </c>
      <c r="AH36" s="10">
        <v>7.1194967181873403E-2</v>
      </c>
      <c r="AI36" s="10">
        <v>0</v>
      </c>
      <c r="AJ36" s="10">
        <v>9.2553457336435496E-2</v>
      </c>
      <c r="AK36" s="10">
        <v>0</v>
      </c>
      <c r="AL36" s="10">
        <v>0</v>
      </c>
      <c r="AM36" s="10">
        <v>0</v>
      </c>
      <c r="AN36" s="10">
        <v>0</v>
      </c>
      <c r="AO36" s="10">
        <v>3.5597483590936702E-2</v>
      </c>
      <c r="AP36" s="10">
        <v>0</v>
      </c>
      <c r="AQ36" s="10">
        <v>0</v>
      </c>
      <c r="AR36" s="10">
        <v>0</v>
      </c>
      <c r="AS36" s="10">
        <v>0</v>
      </c>
      <c r="AT36" s="10">
        <v>7.2547671558328997</v>
      </c>
      <c r="AU36" s="10">
        <v>0</v>
      </c>
      <c r="AV36" s="10">
        <v>3853.2899241052</v>
      </c>
      <c r="AW36" s="10">
        <v>0</v>
      </c>
      <c r="AX36" s="10">
        <v>4.9907671994493299</v>
      </c>
      <c r="AY36" s="10">
        <v>1.88666663031965</v>
      </c>
      <c r="AZ36" s="10">
        <v>13.242263895828501</v>
      </c>
      <c r="BA36" s="10">
        <v>0</v>
      </c>
      <c r="BB36" s="10">
        <v>0</v>
      </c>
      <c r="BC36" s="10">
        <v>0</v>
      </c>
      <c r="BD36" s="10">
        <v>1.4381383370738401</v>
      </c>
      <c r="BE36" s="10">
        <v>1.5805282714375899</v>
      </c>
      <c r="BF36" s="10">
        <v>0</v>
      </c>
      <c r="BG36" s="10">
        <v>0</v>
      </c>
      <c r="BH36" s="10">
        <v>0</v>
      </c>
      <c r="BI36" s="10">
        <v>2.8477986872749401E-2</v>
      </c>
      <c r="BJ36" s="10">
        <v>0</v>
      </c>
      <c r="BK36" s="10">
        <v>0</v>
      </c>
      <c r="BL36" s="10">
        <v>23.423144202836401</v>
      </c>
      <c r="BM36" s="10">
        <v>18349.395311873501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152.062799884779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152.61812062879699</v>
      </c>
      <c r="CF36" s="10">
        <v>1.0892829978826599</v>
      </c>
      <c r="CG36" s="10">
        <v>0.65499369807323604</v>
      </c>
      <c r="CH36" s="10">
        <v>2.5701383152656301</v>
      </c>
      <c r="CI36" s="10">
        <v>0.65499369807323604</v>
      </c>
      <c r="CJ36" s="10">
        <v>20023.246588571099</v>
      </c>
      <c r="CK36" s="10">
        <v>298476.902812307</v>
      </c>
      <c r="CL36" s="10">
        <v>59305.218143728998</v>
      </c>
      <c r="CM36" s="10">
        <v>152.062799884779</v>
      </c>
      <c r="CN36" s="10">
        <v>33970.616552692401</v>
      </c>
      <c r="CO36" s="10">
        <v>0</v>
      </c>
      <c r="CP36" s="10">
        <v>0</v>
      </c>
      <c r="CQ36" s="10">
        <v>0</v>
      </c>
      <c r="CR36" s="10">
        <v>1521.0978856311899</v>
      </c>
      <c r="CS36" s="10">
        <v>0.121031444209185</v>
      </c>
      <c r="CT36" s="10">
        <v>81010.460713243301</v>
      </c>
      <c r="CU36" s="10">
        <v>126386.76262834499</v>
      </c>
      <c r="CV36" s="10">
        <v>736297.48189726402</v>
      </c>
      <c r="CW36" s="10">
        <v>0</v>
      </c>
      <c r="CX36" s="10">
        <v>0</v>
      </c>
      <c r="CY36" s="10">
        <v>1902402.4122136401</v>
      </c>
      <c r="CZ36" s="10">
        <v>0.220704398263808</v>
      </c>
      <c r="DA36" s="10">
        <v>0</v>
      </c>
      <c r="DB36" s="10">
        <v>6.2010816415411796</v>
      </c>
      <c r="DC36" s="10">
        <v>1064.73861805562</v>
      </c>
      <c r="DD36" s="10">
        <v>7.6819369589241502</v>
      </c>
      <c r="DE36" s="10">
        <v>15056.0326602562</v>
      </c>
      <c r="DF36" s="10">
        <v>2.1358490154561999E-2</v>
      </c>
      <c r="DG36" s="10">
        <v>31481.790997440599</v>
      </c>
      <c r="DH36" s="10">
        <v>0.377333326063929</v>
      </c>
      <c r="DI36" s="10">
        <v>2.2355219695108302</v>
      </c>
      <c r="DJ36" s="10">
        <v>0</v>
      </c>
      <c r="DK36" s="10">
        <v>11000.198801709499</v>
      </c>
      <c r="DL36" s="10">
        <v>0</v>
      </c>
      <c r="DM36" s="10">
        <v>28746.208746974298</v>
      </c>
      <c r="DN36" s="10">
        <v>1070.56948586781</v>
      </c>
      <c r="DO36" s="10">
        <v>1317.8775990014201</v>
      </c>
      <c r="DP36" s="10">
        <v>5476.3752863773398</v>
      </c>
      <c r="DQ36" s="10">
        <v>1267.8592317313301</v>
      </c>
      <c r="DR36" s="10">
        <v>38833.821067298399</v>
      </c>
      <c r="DS36" s="10">
        <v>2078.8394726266702</v>
      </c>
      <c r="DT36" s="10">
        <v>1.9151446171924</v>
      </c>
      <c r="DU36" s="10">
        <v>4517.1482958381803</v>
      </c>
      <c r="DV36" s="10">
        <v>0.79026413571879495</v>
      </c>
      <c r="DW36" s="10">
        <v>963.313581655402</v>
      </c>
      <c r="DX36" s="10">
        <v>10779.6599962363</v>
      </c>
      <c r="DY36" s="10">
        <v>7.4256350770694004</v>
      </c>
      <c r="DZ36" s="10">
        <v>14903.8345899338</v>
      </c>
      <c r="EA36" s="10">
        <v>14853.0829145018</v>
      </c>
      <c r="EB36" s="10">
        <v>0</v>
      </c>
      <c r="EC36" s="10">
        <v>811.05143586251404</v>
      </c>
      <c r="ED36" s="10">
        <v>1321240.9502085999</v>
      </c>
      <c r="EE36" s="10">
        <v>576551.41139652999</v>
      </c>
      <c r="EF36" s="10">
        <v>1256466.10927805</v>
      </c>
      <c r="EG36" s="10">
        <v>2058584.2043846601</v>
      </c>
      <c r="EH36" s="10">
        <v>27665.490075458201</v>
      </c>
      <c r="EI36" s="10">
        <v>96409.967745477596</v>
      </c>
      <c r="EJ36" s="10">
        <v>1399018.8772501801</v>
      </c>
      <c r="EK36" s="10">
        <v>719745.83524680301</v>
      </c>
      <c r="EL36" s="10">
        <v>244723.63731544401</v>
      </c>
      <c r="EM36" s="10">
        <v>29566.782852773798</v>
      </c>
      <c r="EN36" s="10">
        <v>178227.326011325</v>
      </c>
      <c r="EO36" s="10">
        <v>1731848.1111763399</v>
      </c>
      <c r="EP36" s="10">
        <v>63000226.196843602</v>
      </c>
      <c r="EQ36" s="10">
        <v>1118382.6394643199</v>
      </c>
      <c r="ER36" s="10">
        <v>1926505.6174184701</v>
      </c>
      <c r="ES36" s="10">
        <v>90529.829502759705</v>
      </c>
      <c r="ET36" s="10">
        <v>0</v>
      </c>
      <c r="EU36" s="10">
        <v>0</v>
      </c>
      <c r="EV36" s="10">
        <v>1.42389934363747E-2</v>
      </c>
      <c r="EW36" s="10">
        <v>0</v>
      </c>
      <c r="EX36" s="10">
        <v>0</v>
      </c>
      <c r="EY36" s="10">
        <v>0.14950943108193401</v>
      </c>
      <c r="EZ36" s="10">
        <v>2638.94473253258</v>
      </c>
      <c r="FA36" s="10">
        <v>19200.6964793558</v>
      </c>
      <c r="FB36" s="10">
        <v>0</v>
      </c>
      <c r="FC36" s="10">
        <v>0</v>
      </c>
      <c r="FD36" s="10">
        <v>34320828.382962897</v>
      </c>
      <c r="FE36" s="10">
        <v>3749111.3284673402</v>
      </c>
      <c r="FF36" s="10">
        <v>369816.729319782</v>
      </c>
      <c r="FG36" s="10">
        <v>25234314.764879402</v>
      </c>
      <c r="FH36" s="10">
        <v>0</v>
      </c>
      <c r="FI36" s="10">
        <v>0.284779868727494</v>
      </c>
      <c r="FJ36" s="10">
        <v>3.5597483590936702E-2</v>
      </c>
      <c r="FK36" s="10">
        <v>0</v>
      </c>
      <c r="FL36" s="10">
        <v>0</v>
      </c>
      <c r="FM36" s="10">
        <v>13171.4888420466</v>
      </c>
      <c r="FN36" s="10">
        <v>0</v>
      </c>
      <c r="FO36" s="10">
        <v>0</v>
      </c>
      <c r="FP36" s="10">
        <v>2128.88631788362</v>
      </c>
      <c r="FQ36" s="10">
        <v>15565.9914019511</v>
      </c>
      <c r="FR36" s="10">
        <v>3.27496849036618</v>
      </c>
      <c r="FS36" s="10">
        <v>7507.5315866574902</v>
      </c>
      <c r="FT36" s="10">
        <v>31.8312698270156</v>
      </c>
      <c r="FU36" s="10">
        <v>159.17517710624799</v>
      </c>
      <c r="FV36" s="10">
        <v>28.321357944949298</v>
      </c>
      <c r="FW36" s="10">
        <v>7.1194967181873502E-3</v>
      </c>
      <c r="FX36" s="10">
        <v>0.66211319479142305</v>
      </c>
      <c r="FY36" s="10">
        <v>9.3621381844163594</v>
      </c>
      <c r="FZ36" s="10">
        <v>2.79796221024763</v>
      </c>
      <c r="GA36" s="10">
        <v>0.42005030637305302</v>
      </c>
      <c r="GB36" s="10">
        <v>12.330968315900501</v>
      </c>
      <c r="GC36" s="10">
        <v>1269.54655245354</v>
      </c>
      <c r="GD36" s="10">
        <v>3183.56830374834</v>
      </c>
      <c r="GE36" s="10">
        <v>0.98961004382804096</v>
      </c>
      <c r="GF36" s="10">
        <v>12.551672714164299</v>
      </c>
      <c r="GG36" s="10">
        <v>157.65872430527401</v>
      </c>
      <c r="GH36" s="10">
        <v>17.2220625612952</v>
      </c>
      <c r="GI36" s="10">
        <v>0.19222641139105801</v>
      </c>
      <c r="GJ36" s="10">
        <v>9.5187671122164801</v>
      </c>
      <c r="GK36" s="10">
        <v>4.9978866961675203</v>
      </c>
      <c r="GL36" s="10">
        <v>5.2613080747404499</v>
      </c>
      <c r="GM36" s="10">
        <v>1.37406286661016</v>
      </c>
      <c r="GN36" s="10">
        <v>36.046011884182498</v>
      </c>
      <c r="GO36" s="10">
        <v>23476.432291495999</v>
      </c>
      <c r="GP36" s="10">
        <v>1.7086792123649599</v>
      </c>
      <c r="GQ36" s="10">
        <v>1.0821635011644799</v>
      </c>
      <c r="GR36" s="10">
        <v>19.0517732178693</v>
      </c>
      <c r="GS36" s="10">
        <v>1.42389934363747E-2</v>
      </c>
      <c r="GT36" s="10">
        <v>1.42389934363747E-2</v>
      </c>
      <c r="GU36" s="10">
        <v>0.39869181621849098</v>
      </c>
      <c r="GV36" s="10">
        <v>3.4529559083208601</v>
      </c>
      <c r="GW36" s="10">
        <v>18349.1888464687</v>
      </c>
      <c r="GX36" s="10">
        <v>304.12559976955799</v>
      </c>
      <c r="GY36" s="10">
        <v>101.652860295195</v>
      </c>
      <c r="GZ36" s="10">
        <v>4.2859370243487804</v>
      </c>
      <c r="HA36" s="10">
        <v>25.893609564047399</v>
      </c>
      <c r="HB36" s="10">
        <v>11.675974617827199</v>
      </c>
      <c r="HC36" s="10">
        <v>4.5208804160489597</v>
      </c>
      <c r="HD36" s="10">
        <v>3.4671949017572401</v>
      </c>
      <c r="HE36" s="10">
        <v>1.4381383370738401</v>
      </c>
      <c r="HF36" s="10">
        <v>29.417760439550101</v>
      </c>
      <c r="HG36" s="10">
        <v>7.1408552083419101</v>
      </c>
      <c r="HH36" s="10">
        <v>12.1316224077912</v>
      </c>
      <c r="HI36" s="10">
        <v>24.654817135082801</v>
      </c>
      <c r="HJ36" s="10">
        <v>6.5641759741687302</v>
      </c>
      <c r="HK36" s="10">
        <v>15.9191946618669</v>
      </c>
      <c r="HL36" s="10">
        <v>1.9222641139105801</v>
      </c>
      <c r="HM36" s="10">
        <v>3.4814338951936099</v>
      </c>
      <c r="HN36" s="10">
        <v>6.7208049019688501</v>
      </c>
      <c r="HO36" s="10">
        <v>9.2553457336435496E-2</v>
      </c>
      <c r="HP36" s="10">
        <v>17.606515384077301</v>
      </c>
      <c r="HQ36" s="10">
        <v>0.16374842451830901</v>
      </c>
      <c r="HR36" s="10">
        <v>1.9151446171924</v>
      </c>
      <c r="HS36" s="10">
        <v>14.993660088502599</v>
      </c>
      <c r="HT36" s="10">
        <v>6.1726036546684302</v>
      </c>
      <c r="HU36" s="10">
        <v>2.3067169366927001</v>
      </c>
      <c r="HV36" s="10">
        <v>8.5433960618248095E-2</v>
      </c>
      <c r="HW36" s="10">
        <v>3.18241503302974</v>
      </c>
      <c r="HX36" s="10">
        <v>0.14950943108193401</v>
      </c>
      <c r="HY36" s="10">
        <v>0.16374842451830901</v>
      </c>
      <c r="HZ36" s="10">
        <v>6.8774338297689797</v>
      </c>
      <c r="IA36" s="10">
        <v>5.3396225386405103</v>
      </c>
      <c r="IB36" s="10">
        <v>1.4381383370738401</v>
      </c>
      <c r="IC36" s="10">
        <v>0.64787420135504803</v>
      </c>
      <c r="ID36" s="10">
        <v>7.9097608539061399</v>
      </c>
      <c r="IE36" s="10">
        <v>15.0150185786571</v>
      </c>
      <c r="IF36" s="10">
        <v>1.5591697812830301</v>
      </c>
      <c r="IG36" s="10">
        <v>0</v>
      </c>
      <c r="IH36" s="10">
        <v>11.4908677031544</v>
      </c>
      <c r="II36" s="10">
        <v>115.52095374930801</v>
      </c>
      <c r="IJ36" s="10">
        <v>17.941131729832101</v>
      </c>
      <c r="IK36" s="10">
        <v>0.569559737454988</v>
      </c>
      <c r="IL36" s="10">
        <v>0.67635218822779797</v>
      </c>
      <c r="IM36" s="10">
        <v>1.66596223205584</v>
      </c>
      <c r="IN36" s="10">
        <v>11.8254840489092</v>
      </c>
      <c r="IO36" s="10">
        <v>5.7098363679862496</v>
      </c>
      <c r="IP36" s="10">
        <v>0.142389934363747</v>
      </c>
      <c r="IQ36" s="10">
        <v>0</v>
      </c>
      <c r="IR36" s="10">
        <v>1.42389934363747E-2</v>
      </c>
      <c r="IS36" s="10">
        <v>0.34173584247299299</v>
      </c>
      <c r="IT36" s="10">
        <v>2838.5269563393599</v>
      </c>
      <c r="IU36" s="10">
        <v>0.313257855600243</v>
      </c>
      <c r="IV36" s="10">
        <v>53076.445738278402</v>
      </c>
      <c r="IW36" s="10">
        <v>0</v>
      </c>
      <c r="IX36" s="10">
        <v>4.98364770273114E-2</v>
      </c>
      <c r="IY36" s="10">
        <v>4570.0856567627197</v>
      </c>
      <c r="IZ36" s="10">
        <v>0</v>
      </c>
      <c r="JA36" s="10">
        <v>0</v>
      </c>
      <c r="JB36" s="10">
        <v>146454.018728956</v>
      </c>
      <c r="JC36" s="10">
        <v>0</v>
      </c>
      <c r="JD36" s="10">
        <v>132.194815063303</v>
      </c>
      <c r="JE36" s="10">
        <v>208.430385921653</v>
      </c>
      <c r="JF36" s="10">
        <v>67.015822608297498</v>
      </c>
      <c r="JG36" s="10">
        <v>649.50456610351296</v>
      </c>
      <c r="JH36" s="10">
        <v>141.47863878381901</v>
      </c>
      <c r="JI36" s="10">
        <v>1308.19761398367</v>
      </c>
      <c r="JJ36" s="10">
        <v>75595.430227261793</v>
      </c>
      <c r="JK36" s="10">
        <v>66.346589916787906</v>
      </c>
      <c r="JL36" s="10">
        <v>6.6567294315051697</v>
      </c>
      <c r="JM36" s="10">
        <v>2.6840502627566298</v>
      </c>
      <c r="JN36" s="10">
        <v>202.77175833652601</v>
      </c>
      <c r="JO36" s="10">
        <v>510.54438479186399</v>
      </c>
      <c r="JP36" s="10">
        <v>4.0794716195213496</v>
      </c>
      <c r="JQ36" s="10">
        <v>1.14623897162816</v>
      </c>
      <c r="JR36" s="10">
        <v>0.81162262587335698</v>
      </c>
      <c r="JS36" s="10">
        <v>0</v>
      </c>
      <c r="JT36" s="10">
        <v>44.034087201988697</v>
      </c>
      <c r="JU36" s="10">
        <v>0</v>
      </c>
      <c r="JV36" s="10">
        <v>100.185557818332</v>
      </c>
      <c r="JW36" s="10">
        <v>0</v>
      </c>
      <c r="JX36" s="10">
        <v>0</v>
      </c>
      <c r="JY36" s="10">
        <v>26.142791949183898</v>
      </c>
      <c r="JZ36" s="10">
        <v>17.791622298750202</v>
      </c>
      <c r="KA36" s="10">
        <v>0.47700628011855201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5.6955973745498802E-2</v>
      </c>
      <c r="KQ36" s="10">
        <v>9.96729540546228E-2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2.1358490154561999E-2</v>
      </c>
      <c r="KX36" s="10">
        <v>7.1194967181873502E-3</v>
      </c>
      <c r="KY36" s="10">
        <v>7.1194967181873502E-3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3.5455093656573</v>
      </c>
      <c r="LN36" s="10">
        <v>4.98364770273114E-2</v>
      </c>
      <c r="LO36" s="10">
        <v>2.1358490154561999E-2</v>
      </c>
      <c r="LP36" s="10">
        <v>2231.0589014392399</v>
      </c>
      <c r="LQ36" s="10">
        <v>4.0581131293667898</v>
      </c>
      <c r="LR36" s="10">
        <v>76.990237510477996</v>
      </c>
      <c r="LS36" s="10">
        <v>84.665054972683905</v>
      </c>
      <c r="LT36" s="10">
        <v>0</v>
      </c>
      <c r="LU36" s="10">
        <v>0</v>
      </c>
      <c r="LV36" s="10">
        <v>6.8275973527416598</v>
      </c>
      <c r="LW36" s="10">
        <v>0.36309433262755503</v>
      </c>
      <c r="LX36" s="10">
        <v>13.591119235019599</v>
      </c>
      <c r="LY36" s="10">
        <v>0.19222641139105801</v>
      </c>
      <c r="LZ36" s="10">
        <v>5.7169558647044401</v>
      </c>
      <c r="MA36" s="10">
        <v>0.83298111602791902</v>
      </c>
      <c r="MB36" s="10">
        <v>9.8320249678167198</v>
      </c>
      <c r="MC36" s="10">
        <v>5.4179370025405698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6.3505910726231098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5.6955973745498802E-2</v>
      </c>
      <c r="NG36" s="10">
        <v>0.67635218822779797</v>
      </c>
      <c r="NH36" s="10">
        <v>0</v>
      </c>
      <c r="NI36" s="10">
        <v>10.8857104821085</v>
      </c>
      <c r="NJ36" s="10">
        <v>1.2316729322464099</v>
      </c>
      <c r="NK36" s="10">
        <v>0</v>
      </c>
      <c r="NL36" s="10">
        <v>0</v>
      </c>
      <c r="NM36" s="10">
        <v>0</v>
      </c>
      <c r="NN36" s="10">
        <v>0</v>
      </c>
      <c r="NO36" s="10">
        <v>0</v>
      </c>
      <c r="NP36" s="10">
        <v>0</v>
      </c>
      <c r="NQ36" s="10">
        <v>0</v>
      </c>
      <c r="NR36" s="10">
        <v>0</v>
      </c>
      <c r="NS36" s="10">
        <v>11.1776098475541</v>
      </c>
      <c r="NT36" s="10">
        <v>26.847622124284499</v>
      </c>
      <c r="NU36" s="10">
        <v>16069.749062004499</v>
      </c>
      <c r="NV36" s="10">
        <v>0</v>
      </c>
      <c r="NW36" s="10">
        <v>0</v>
      </c>
      <c r="NX36" s="10">
        <v>861.68919934708003</v>
      </c>
      <c r="NY36" s="10">
        <v>1.42389934363747E-2</v>
      </c>
      <c r="NZ36" s="10">
        <v>31578.3747760724</v>
      </c>
      <c r="OA36" s="10">
        <v>51.950967552613101</v>
      </c>
      <c r="OB36" s="10">
        <v>51503.143799884601</v>
      </c>
      <c r="OC36" s="13">
        <f t="shared" ref="OC36:OC63" si="3">SUM(C36:OB36)</f>
        <v>143476800.37162918</v>
      </c>
      <c r="OD36" s="11">
        <f>W_DirectConsumption_Total!E36</f>
        <v>201502.09401317546</v>
      </c>
      <c r="OE36" s="11">
        <f t="shared" si="1"/>
        <v>143678302.46564236</v>
      </c>
      <c r="OF36" s="3">
        <v>143678302.46564248</v>
      </c>
      <c r="OG36" s="11">
        <f t="shared" si="2"/>
        <v>0</v>
      </c>
    </row>
    <row r="37" spans="1:397">
      <c r="A37" s="9">
        <v>34</v>
      </c>
      <c r="B37" s="21" t="s">
        <v>816</v>
      </c>
      <c r="C37" s="10">
        <v>1457.0924747556301</v>
      </c>
      <c r="D37" s="10">
        <v>144.709396069044</v>
      </c>
      <c r="E37" s="10">
        <v>164.48540634137001</v>
      </c>
      <c r="F37" s="10">
        <v>143.85776597967401</v>
      </c>
      <c r="G37" s="10">
        <v>989.73101134531305</v>
      </c>
      <c r="H37" s="10">
        <v>528.25489676886696</v>
      </c>
      <c r="I37" s="10">
        <v>129.19502919145901</v>
      </c>
      <c r="J37" s="10">
        <v>132.03365890190901</v>
      </c>
      <c r="K37" s="10">
        <v>84.549968065752907</v>
      </c>
      <c r="L37" s="10">
        <v>808.69053369409005</v>
      </c>
      <c r="M37" s="10">
        <v>90.893269599240298</v>
      </c>
      <c r="N37" s="10">
        <v>243.15346751169</v>
      </c>
      <c r="O37" s="10">
        <v>26.766718640208399</v>
      </c>
      <c r="P37" s="10">
        <v>84611.688107862399</v>
      </c>
      <c r="Q37" s="10">
        <v>28954.740788266401</v>
      </c>
      <c r="R37" s="10">
        <v>1297.11514738971</v>
      </c>
      <c r="S37" s="10">
        <v>92.333106135783495</v>
      </c>
      <c r="T37" s="10">
        <v>146.16423406594799</v>
      </c>
      <c r="U37" s="10">
        <v>523.79217119823397</v>
      </c>
      <c r="V37" s="10">
        <v>5.1898879654118</v>
      </c>
      <c r="W37" s="10">
        <v>308.458727306176</v>
      </c>
      <c r="X37" s="10">
        <v>160.553953468088</v>
      </c>
      <c r="Y37" s="10">
        <v>24.486681611564698</v>
      </c>
      <c r="Z37" s="10">
        <v>1.0976377547870599</v>
      </c>
      <c r="AA37" s="10">
        <v>7316.1198066720299</v>
      </c>
      <c r="AB37" s="10">
        <v>6902.8446681181404</v>
      </c>
      <c r="AC37" s="10">
        <v>5495.62196610913</v>
      </c>
      <c r="AD37" s="10">
        <v>46.995636964050497</v>
      </c>
      <c r="AE37" s="10">
        <v>12.0437293590329</v>
      </c>
      <c r="AF37" s="10">
        <v>54.4908041309886</v>
      </c>
      <c r="AG37" s="10">
        <v>4470.3731633911002</v>
      </c>
      <c r="AH37" s="10">
        <v>338.45761629849198</v>
      </c>
      <c r="AI37" s="10">
        <v>5338.6434415552203</v>
      </c>
      <c r="AJ37" s="10">
        <v>26329.7314090953</v>
      </c>
      <c r="AK37" s="10">
        <v>1244.8954252266201</v>
      </c>
      <c r="AL37" s="10">
        <v>39239.752474381297</v>
      </c>
      <c r="AM37" s="10">
        <v>6370.6060166167499</v>
      </c>
      <c r="AN37" s="10">
        <v>9120.8930971202299</v>
      </c>
      <c r="AO37" s="10">
        <v>13304.875184401701</v>
      </c>
      <c r="AP37" s="10">
        <v>402.85514054096302</v>
      </c>
      <c r="AQ37" s="10">
        <v>55.952102852911501</v>
      </c>
      <c r="AR37" s="10">
        <v>160792.34846615</v>
      </c>
      <c r="AS37" s="10">
        <v>28157.8319472974</v>
      </c>
      <c r="AT37" s="10">
        <v>35094.644020294501</v>
      </c>
      <c r="AU37" s="10">
        <v>50245.7155072639</v>
      </c>
      <c r="AV37" s="10">
        <v>5761.0822566257302</v>
      </c>
      <c r="AW37" s="10">
        <v>324.885867880663</v>
      </c>
      <c r="AX37" s="10">
        <v>430.58036026539702</v>
      </c>
      <c r="AY37" s="10">
        <v>2614.2594385829302</v>
      </c>
      <c r="AZ37" s="10">
        <v>619695.15930025897</v>
      </c>
      <c r="BA37" s="10">
        <v>4968.1090593906601</v>
      </c>
      <c r="BB37" s="10">
        <v>8420.4822830702105</v>
      </c>
      <c r="BC37" s="10">
        <v>24269.5821673668</v>
      </c>
      <c r="BD37" s="10">
        <v>50103.833669934902</v>
      </c>
      <c r="BE37" s="10">
        <v>115.481697695732</v>
      </c>
      <c r="BF37" s="10">
        <v>346.51542067229798</v>
      </c>
      <c r="BG37" s="10">
        <v>25.223892456091502</v>
      </c>
      <c r="BH37" s="10">
        <v>21.813429645398699</v>
      </c>
      <c r="BI37" s="10">
        <v>3724.63282978805</v>
      </c>
      <c r="BJ37" s="10">
        <v>2993.3072366578599</v>
      </c>
      <c r="BK37" s="10">
        <v>26.442631758839099</v>
      </c>
      <c r="BL37" s="10">
        <v>53040.7960810394</v>
      </c>
      <c r="BM37" s="10">
        <v>1327.5791922220801</v>
      </c>
      <c r="BN37" s="10">
        <v>273.37946975004701</v>
      </c>
      <c r="BO37" s="10">
        <v>5.0016022074310396</v>
      </c>
      <c r="BP37" s="10">
        <v>1.95612076115691</v>
      </c>
      <c r="BQ37" s="10">
        <v>2.5464815314159699</v>
      </c>
      <c r="BR37" s="10">
        <v>5.90406975977558</v>
      </c>
      <c r="BS37" s="10">
        <v>1.77989366555719</v>
      </c>
      <c r="BT37" s="10">
        <v>4588.5899294186202</v>
      </c>
      <c r="BU37" s="10">
        <v>11.051538850287701</v>
      </c>
      <c r="BV37" s="10">
        <v>37.591585280783399</v>
      </c>
      <c r="BW37" s="10">
        <v>2.1855973737254799</v>
      </c>
      <c r="BX37" s="10">
        <v>3.5337000595782602</v>
      </c>
      <c r="BY37" s="10">
        <v>6.0445903367309297</v>
      </c>
      <c r="BZ37" s="10">
        <v>4.9696040959121399</v>
      </c>
      <c r="CA37" s="10">
        <v>6.7148010818084201</v>
      </c>
      <c r="CB37" s="10">
        <v>30.822119020391298</v>
      </c>
      <c r="CC37" s="10">
        <v>97.268545416266207</v>
      </c>
      <c r="CD37" s="10">
        <v>0.105736257359833</v>
      </c>
      <c r="CE37" s="10">
        <v>248.75732066347501</v>
      </c>
      <c r="CF37" s="10">
        <v>36.959630510809198</v>
      </c>
      <c r="CG37" s="10">
        <v>25.1374135000694</v>
      </c>
      <c r="CH37" s="10">
        <v>52.407510963798202</v>
      </c>
      <c r="CI37" s="10">
        <v>23.501514198773801</v>
      </c>
      <c r="CJ37" s="10">
        <v>3856.9901314336998</v>
      </c>
      <c r="CK37" s="10">
        <v>24877.732746932699</v>
      </c>
      <c r="CL37" s="10">
        <v>4451.0505107422096</v>
      </c>
      <c r="CM37" s="10">
        <v>32.189938961367297</v>
      </c>
      <c r="CN37" s="10">
        <v>2698.2228270507999</v>
      </c>
      <c r="CO37" s="10">
        <v>16.907366168992699</v>
      </c>
      <c r="CP37" s="10">
        <v>171.09139094435801</v>
      </c>
      <c r="CQ37" s="10">
        <v>123.22673851522499</v>
      </c>
      <c r="CR37" s="10">
        <v>413.01886898856401</v>
      </c>
      <c r="CS37" s="10">
        <v>99.323865179199203</v>
      </c>
      <c r="CT37" s="10">
        <v>77348.340157137194</v>
      </c>
      <c r="CU37" s="10">
        <v>2684963.3587401402</v>
      </c>
      <c r="CV37" s="10">
        <v>57244.159295699501</v>
      </c>
      <c r="CW37" s="10">
        <v>3961.0264017125301</v>
      </c>
      <c r="CX37" s="10">
        <v>172885.18186127301</v>
      </c>
      <c r="CY37" s="10">
        <v>235959.535806589</v>
      </c>
      <c r="CZ37" s="10">
        <v>557.55911492379403</v>
      </c>
      <c r="DA37" s="10">
        <v>79.115492193774401</v>
      </c>
      <c r="DB37" s="10">
        <v>2865.0423189794601</v>
      </c>
      <c r="DC37" s="10">
        <v>35793.117948299601</v>
      </c>
      <c r="DD37" s="10">
        <v>7892.2123232020704</v>
      </c>
      <c r="DE37" s="10">
        <v>8806.3373476030501</v>
      </c>
      <c r="DF37" s="10">
        <v>3017.0665289352301</v>
      </c>
      <c r="DG37" s="10">
        <v>16046.184954926701</v>
      </c>
      <c r="DH37" s="10">
        <v>1782.88075879639</v>
      </c>
      <c r="DI37" s="10">
        <v>5961.7342556667199</v>
      </c>
      <c r="DJ37" s="10">
        <v>1293.5102987866101</v>
      </c>
      <c r="DK37" s="10">
        <v>1711.4334202126799</v>
      </c>
      <c r="DL37" s="10">
        <v>1268.2226763142601</v>
      </c>
      <c r="DM37" s="10">
        <v>99329.694576321999</v>
      </c>
      <c r="DN37" s="10">
        <v>12479.976564823901</v>
      </c>
      <c r="DO37" s="10">
        <v>3327.3536100318902</v>
      </c>
      <c r="DP37" s="10">
        <v>12749.1346809844</v>
      </c>
      <c r="DQ37" s="10">
        <v>1435.22057013425</v>
      </c>
      <c r="DR37" s="10">
        <v>8002.22604334282</v>
      </c>
      <c r="DS37" s="10">
        <v>23344.671662075001</v>
      </c>
      <c r="DT37" s="10">
        <v>11424.335757086999</v>
      </c>
      <c r="DU37" s="10">
        <v>21105.709049756999</v>
      </c>
      <c r="DV37" s="10">
        <v>216.83544186002001</v>
      </c>
      <c r="DW37" s="10">
        <v>97.677019735543396</v>
      </c>
      <c r="DX37" s="10">
        <v>24858.626104390099</v>
      </c>
      <c r="DY37" s="10">
        <v>6993.1221072663002</v>
      </c>
      <c r="DZ37" s="10">
        <v>3048.1144726521202</v>
      </c>
      <c r="EA37" s="10">
        <v>3031.6024482606199</v>
      </c>
      <c r="EB37" s="10">
        <v>14.7059162791173</v>
      </c>
      <c r="EC37" s="10">
        <v>1495.11611843165</v>
      </c>
      <c r="ED37" s="10">
        <v>92294.581350617504</v>
      </c>
      <c r="EE37" s="10">
        <v>40536.844814731099</v>
      </c>
      <c r="EF37" s="10">
        <v>95999.9598734139</v>
      </c>
      <c r="EG37" s="10">
        <v>150670.672699521</v>
      </c>
      <c r="EH37" s="10">
        <v>84332.588180753999</v>
      </c>
      <c r="EI37" s="10">
        <v>47591.224434712603</v>
      </c>
      <c r="EJ37" s="10">
        <v>100456.520615716</v>
      </c>
      <c r="EK37" s="10">
        <v>55377.563884262599</v>
      </c>
      <c r="EL37" s="10">
        <v>23901.000520763599</v>
      </c>
      <c r="EM37" s="10">
        <v>4236.0403307543302</v>
      </c>
      <c r="EN37" s="10">
        <v>25222.591400336001</v>
      </c>
      <c r="EO37" s="10">
        <v>150153.72647781699</v>
      </c>
      <c r="EP37" s="10">
        <v>4354671.9110424398</v>
      </c>
      <c r="EQ37" s="10">
        <v>78874.783703988607</v>
      </c>
      <c r="ER37" s="10">
        <v>139440.887518654</v>
      </c>
      <c r="ES37" s="10">
        <v>16846.508827579801</v>
      </c>
      <c r="ET37" s="10">
        <v>0</v>
      </c>
      <c r="EU37" s="10">
        <v>467.63555876298301</v>
      </c>
      <c r="EV37" s="10">
        <v>222.45986333999801</v>
      </c>
      <c r="EW37" s="10">
        <v>3045.80351694811</v>
      </c>
      <c r="EX37" s="10">
        <v>1006.72207851079</v>
      </c>
      <c r="EY37" s="10">
        <v>65.908941645459194</v>
      </c>
      <c r="EZ37" s="10">
        <v>429.06656146427599</v>
      </c>
      <c r="FA37" s="10">
        <v>4199.5338470013603</v>
      </c>
      <c r="FB37" s="10">
        <v>73.689360025023504</v>
      </c>
      <c r="FC37" s="10">
        <v>60.067005535165002</v>
      </c>
      <c r="FD37" s="10">
        <v>2371871.60307637</v>
      </c>
      <c r="FE37" s="10">
        <v>259206.30841374499</v>
      </c>
      <c r="FF37" s="10">
        <v>33958.9151918403</v>
      </c>
      <c r="FG37" s="10">
        <v>1744332.61635814</v>
      </c>
      <c r="FH37" s="10">
        <v>0</v>
      </c>
      <c r="FI37" s="10">
        <v>546.40270043471298</v>
      </c>
      <c r="FJ37" s="10">
        <v>1123.6463729867801</v>
      </c>
      <c r="FK37" s="10">
        <v>80.383117845732698</v>
      </c>
      <c r="FL37" s="10">
        <v>321.84408934552198</v>
      </c>
      <c r="FM37" s="10">
        <v>2185.01342956289</v>
      </c>
      <c r="FN37" s="10">
        <v>2243.5495417488301</v>
      </c>
      <c r="FO37" s="10">
        <v>52.907763642292998</v>
      </c>
      <c r="FP37" s="10">
        <v>2335.80437152067</v>
      </c>
      <c r="FQ37" s="10">
        <v>1515.5244999279701</v>
      </c>
      <c r="FR37" s="10">
        <v>123.401163579892</v>
      </c>
      <c r="FS37" s="10">
        <v>759.22979691554701</v>
      </c>
      <c r="FT37" s="10">
        <v>626.75131225288101</v>
      </c>
      <c r="FU37" s="10">
        <v>720.49657335270194</v>
      </c>
      <c r="FV37" s="10">
        <v>1178.38723084348</v>
      </c>
      <c r="FW37" s="10">
        <v>105.37403664321999</v>
      </c>
      <c r="FX37" s="10">
        <v>199.83983920766801</v>
      </c>
      <c r="FY37" s="10">
        <v>242.74793823447499</v>
      </c>
      <c r="FZ37" s="10">
        <v>541.99638269301704</v>
      </c>
      <c r="GA37" s="10">
        <v>144.73722783411699</v>
      </c>
      <c r="GB37" s="10">
        <v>346.21434958545598</v>
      </c>
      <c r="GC37" s="10">
        <v>944.35291153795799</v>
      </c>
      <c r="GD37" s="10">
        <v>8236.1433606937699</v>
      </c>
      <c r="GE37" s="10">
        <v>79.263623795400406</v>
      </c>
      <c r="GF37" s="10">
        <v>425.116113476701</v>
      </c>
      <c r="GG37" s="10">
        <v>216.53001892112201</v>
      </c>
      <c r="GH37" s="10">
        <v>1605.9513874817101</v>
      </c>
      <c r="GI37" s="10">
        <v>563.47617043284902</v>
      </c>
      <c r="GJ37" s="10">
        <v>256.249325064424</v>
      </c>
      <c r="GK37" s="10">
        <v>183.39623757109999</v>
      </c>
      <c r="GL37" s="10">
        <v>510.79709681830002</v>
      </c>
      <c r="GM37" s="10">
        <v>79.688826783647002</v>
      </c>
      <c r="GN37" s="10">
        <v>901.90534544304501</v>
      </c>
      <c r="GO37" s="10">
        <v>2609.2599771904802</v>
      </c>
      <c r="GP37" s="10">
        <v>303.146764157137</v>
      </c>
      <c r="GQ37" s="10">
        <v>115.315064596032</v>
      </c>
      <c r="GR37" s="10">
        <v>485.63434557303401</v>
      </c>
      <c r="GS37" s="10">
        <v>10.778982735768301</v>
      </c>
      <c r="GT37" s="10">
        <v>17.378687465977901</v>
      </c>
      <c r="GU37" s="10">
        <v>437.06284006793697</v>
      </c>
      <c r="GV37" s="10">
        <v>1001.32994474366</v>
      </c>
      <c r="GW37" s="10">
        <v>1539.78622477467</v>
      </c>
      <c r="GX37" s="10">
        <v>178.84552979257799</v>
      </c>
      <c r="GY37" s="10">
        <v>18.332175704965799</v>
      </c>
      <c r="GZ37" s="10">
        <v>1558.7858267839799</v>
      </c>
      <c r="HA37" s="10">
        <v>13324.15309772</v>
      </c>
      <c r="HB37" s="10">
        <v>8696.9934123923194</v>
      </c>
      <c r="HC37" s="10">
        <v>104.648618210409</v>
      </c>
      <c r="HD37" s="10">
        <v>101.046648977842</v>
      </c>
      <c r="HE37" s="10">
        <v>3476.87570658701</v>
      </c>
      <c r="HF37" s="10">
        <v>13529.5824044112</v>
      </c>
      <c r="HG37" s="10">
        <v>2896.8236535367901</v>
      </c>
      <c r="HH37" s="10">
        <v>594.53244799604101</v>
      </c>
      <c r="HI37" s="10">
        <v>842.136607786642</v>
      </c>
      <c r="HJ37" s="10">
        <v>506.80429689384601</v>
      </c>
      <c r="HK37" s="10">
        <v>1981.9159872017401</v>
      </c>
      <c r="HL37" s="10">
        <v>540.90645487014899</v>
      </c>
      <c r="HM37" s="10">
        <v>217.436305048446</v>
      </c>
      <c r="HN37" s="10">
        <v>452.73310804024101</v>
      </c>
      <c r="HO37" s="10">
        <v>202.190717500201</v>
      </c>
      <c r="HP37" s="10">
        <v>356.99311298516102</v>
      </c>
      <c r="HQ37" s="10">
        <v>370.82238220102499</v>
      </c>
      <c r="HR37" s="10">
        <v>379.24328851548398</v>
      </c>
      <c r="HS37" s="10">
        <v>9617.8941369188306</v>
      </c>
      <c r="HT37" s="10">
        <v>1016.67629248961</v>
      </c>
      <c r="HU37" s="10">
        <v>233.28617172250901</v>
      </c>
      <c r="HV37" s="10">
        <v>24.0760135447299</v>
      </c>
      <c r="HW37" s="10">
        <v>538.06310141379299</v>
      </c>
      <c r="HX37" s="10">
        <v>17.8754887065503</v>
      </c>
      <c r="HY37" s="10">
        <v>108.47991010512099</v>
      </c>
      <c r="HZ37" s="10">
        <v>213.44591239449599</v>
      </c>
      <c r="IA37" s="10">
        <v>167.58391851489301</v>
      </c>
      <c r="IB37" s="10">
        <v>102.114348160379</v>
      </c>
      <c r="IC37" s="10">
        <v>20.469699326925799</v>
      </c>
      <c r="ID37" s="10">
        <v>268.277480226477</v>
      </c>
      <c r="IE37" s="10">
        <v>974.02949900032399</v>
      </c>
      <c r="IF37" s="10">
        <v>70.124247299607305</v>
      </c>
      <c r="IG37" s="10">
        <v>6.06221208863042</v>
      </c>
      <c r="IH37" s="10">
        <v>602.83864332510097</v>
      </c>
      <c r="II37" s="10">
        <v>3568.4484835342701</v>
      </c>
      <c r="IJ37" s="10">
        <v>651.20891062815497</v>
      </c>
      <c r="IK37" s="10">
        <v>13.6244523051435</v>
      </c>
      <c r="IL37" s="10">
        <v>48.970081797068303</v>
      </c>
      <c r="IM37" s="10">
        <v>141.541387813125</v>
      </c>
      <c r="IN37" s="10">
        <v>415.26079915495097</v>
      </c>
      <c r="IO37" s="10">
        <v>228.513342380816</v>
      </c>
      <c r="IP37" s="10">
        <v>327.367934820431</v>
      </c>
      <c r="IQ37" s="10">
        <v>2.0266115993968001</v>
      </c>
      <c r="IR37" s="10">
        <v>81.441144841588397</v>
      </c>
      <c r="IS37" s="10">
        <v>70.493691998233601</v>
      </c>
      <c r="IT37" s="10">
        <v>226.88768314269501</v>
      </c>
      <c r="IU37" s="10">
        <v>1287.40350934873</v>
      </c>
      <c r="IV37" s="10">
        <v>3858.7376424321901</v>
      </c>
      <c r="IW37" s="10">
        <v>5.3754710110410002</v>
      </c>
      <c r="IX37" s="10">
        <v>12.076594190179</v>
      </c>
      <c r="IY37" s="10">
        <v>565.67487822826195</v>
      </c>
      <c r="IZ37" s="10">
        <v>9.7277356771046204</v>
      </c>
      <c r="JA37" s="10">
        <v>7.0050270500889296</v>
      </c>
      <c r="JB37" s="10">
        <v>12866.1017461423</v>
      </c>
      <c r="JC37" s="10">
        <v>158.21476075685001</v>
      </c>
      <c r="JD37" s="10">
        <v>25493.284535045099</v>
      </c>
      <c r="JE37" s="10">
        <v>19918.5228904385</v>
      </c>
      <c r="JF37" s="10">
        <v>4413.2223930721402</v>
      </c>
      <c r="JG37" s="10">
        <v>51732.498330834998</v>
      </c>
      <c r="JH37" s="10">
        <v>33223.4004005565</v>
      </c>
      <c r="JI37" s="10">
        <v>102227.36849762</v>
      </c>
      <c r="JJ37" s="10">
        <v>94647.281942741407</v>
      </c>
      <c r="JK37" s="10">
        <v>39167.921330972997</v>
      </c>
      <c r="JL37" s="10">
        <v>21612.690966693401</v>
      </c>
      <c r="JM37" s="10">
        <v>3290.6351581591998</v>
      </c>
      <c r="JN37" s="10">
        <v>316.72502279456802</v>
      </c>
      <c r="JO37" s="10">
        <v>127045.191557621</v>
      </c>
      <c r="JP37" s="10">
        <v>584.13250700206504</v>
      </c>
      <c r="JQ37" s="10">
        <v>57.874115110390697</v>
      </c>
      <c r="JR37" s="10">
        <v>113.845314901229</v>
      </c>
      <c r="JS37" s="10">
        <v>20.645004249507402</v>
      </c>
      <c r="JT37" s="10">
        <v>5001.8580827301403</v>
      </c>
      <c r="JU37" s="10">
        <v>23.1504388323787</v>
      </c>
      <c r="JV37" s="10">
        <v>4401.7104525538898</v>
      </c>
      <c r="JW37" s="10">
        <v>2280.46909858856</v>
      </c>
      <c r="JX37" s="10">
        <v>7357.6189961381797</v>
      </c>
      <c r="JY37" s="10">
        <v>3062.9657555055401</v>
      </c>
      <c r="JZ37" s="10">
        <v>3459.0544354872</v>
      </c>
      <c r="KA37" s="10">
        <v>687.41564223152704</v>
      </c>
      <c r="KB37" s="10">
        <v>425.15668116501399</v>
      </c>
      <c r="KC37" s="10">
        <v>353.29127145974002</v>
      </c>
      <c r="KD37" s="10">
        <v>1035.0522232953999</v>
      </c>
      <c r="KE37" s="10">
        <v>48.700357868982998</v>
      </c>
      <c r="KF37" s="10">
        <v>113.005625053321</v>
      </c>
      <c r="KG37" s="10">
        <v>36.7697834968819</v>
      </c>
      <c r="KH37" s="10">
        <v>434.249997622053</v>
      </c>
      <c r="KI37" s="10">
        <v>23.138617652243401</v>
      </c>
      <c r="KJ37" s="10">
        <v>194.669261154232</v>
      </c>
      <c r="KK37" s="10">
        <v>191.84081626985699</v>
      </c>
      <c r="KL37" s="10">
        <v>1488.9779761411701</v>
      </c>
      <c r="KM37" s="10">
        <v>0</v>
      </c>
      <c r="KN37" s="10">
        <v>0</v>
      </c>
      <c r="KO37" s="10">
        <v>656.56047872110196</v>
      </c>
      <c r="KP37" s="10">
        <v>42.560815591934201</v>
      </c>
      <c r="KQ37" s="10">
        <v>10.407459840427</v>
      </c>
      <c r="KR37" s="10">
        <v>189.78777060612001</v>
      </c>
      <c r="KS37" s="10">
        <v>7.3751039508483398</v>
      </c>
      <c r="KT37" s="10">
        <v>388.96271356553899</v>
      </c>
      <c r="KU37" s="10">
        <v>862.52690210928495</v>
      </c>
      <c r="KV37" s="10">
        <v>10286.3370852027</v>
      </c>
      <c r="KW37" s="10">
        <v>14.080183020795801</v>
      </c>
      <c r="KX37" s="10">
        <v>19.2938092107022</v>
      </c>
      <c r="KY37" s="10">
        <v>0.76353010839147795</v>
      </c>
      <c r="KZ37" s="10">
        <v>2.7050859174557198</v>
      </c>
      <c r="LA37" s="10">
        <v>15.252455124155899</v>
      </c>
      <c r="LB37" s="10">
        <v>51.154952781870399</v>
      </c>
      <c r="LC37" s="10">
        <v>74.773156662961796</v>
      </c>
      <c r="LD37" s="10">
        <v>15.6313433796953</v>
      </c>
      <c r="LE37" s="10">
        <v>196.07026656425001</v>
      </c>
      <c r="LF37" s="10">
        <v>135.104502841526</v>
      </c>
      <c r="LG37" s="10">
        <v>84.465646920946497</v>
      </c>
      <c r="LH37" s="10">
        <v>47.510847718121497</v>
      </c>
      <c r="LI37" s="10">
        <v>340.85851989410298</v>
      </c>
      <c r="LJ37" s="10">
        <v>51.326155120373201</v>
      </c>
      <c r="LK37" s="10">
        <v>139.69579267965401</v>
      </c>
      <c r="LL37" s="10">
        <v>45.484213374288103</v>
      </c>
      <c r="LM37" s="10">
        <v>142.30504142701801</v>
      </c>
      <c r="LN37" s="10">
        <v>33.771758479122603</v>
      </c>
      <c r="LO37" s="10">
        <v>579.47602376569705</v>
      </c>
      <c r="LP37" s="10">
        <v>6230.3940995475105</v>
      </c>
      <c r="LQ37" s="10">
        <v>68711.047268966504</v>
      </c>
      <c r="LR37" s="10">
        <v>2899.9602652470999</v>
      </c>
      <c r="LS37" s="10">
        <v>2460.2992811251702</v>
      </c>
      <c r="LT37" s="10">
        <v>11122.4216890023</v>
      </c>
      <c r="LU37" s="10">
        <v>240.40523787145</v>
      </c>
      <c r="LV37" s="10">
        <v>138.81587493448501</v>
      </c>
      <c r="LW37" s="10">
        <v>35.309757358611101</v>
      </c>
      <c r="LX37" s="10">
        <v>247.68304072466299</v>
      </c>
      <c r="LY37" s="10">
        <v>10.367707317446101</v>
      </c>
      <c r="LZ37" s="10">
        <v>185.816838337712</v>
      </c>
      <c r="MA37" s="10">
        <v>56.713387286294399</v>
      </c>
      <c r="MB37" s="10">
        <v>182.97446947786301</v>
      </c>
      <c r="MC37" s="10">
        <v>114.687838165299</v>
      </c>
      <c r="MD37" s="10">
        <v>6.9433475666290203</v>
      </c>
      <c r="ME37" s="10">
        <v>0.22028386949965201</v>
      </c>
      <c r="MF37" s="10">
        <v>30205.8975573836</v>
      </c>
      <c r="MG37" s="10">
        <v>5650.7154276452302</v>
      </c>
      <c r="MH37" s="10">
        <v>4481.1970753615997</v>
      </c>
      <c r="MI37" s="10">
        <v>1775.1014024409801</v>
      </c>
      <c r="MJ37" s="10">
        <v>3060.9413462587499</v>
      </c>
      <c r="MK37" s="10">
        <v>17036.529066457599</v>
      </c>
      <c r="ML37" s="10">
        <v>24361.6551500815</v>
      </c>
      <c r="MM37" s="10">
        <v>38785.347982523701</v>
      </c>
      <c r="MN37" s="10">
        <v>130.17014416473401</v>
      </c>
      <c r="MO37" s="10">
        <v>16851.5599027684</v>
      </c>
      <c r="MP37" s="10">
        <v>36831.063899708701</v>
      </c>
      <c r="MQ37" s="10">
        <v>6280.4702081034402</v>
      </c>
      <c r="MR37" s="10">
        <v>22597.8841340707</v>
      </c>
      <c r="MS37" s="10">
        <v>18142.273636826802</v>
      </c>
      <c r="MT37" s="10">
        <v>24473.4078362006</v>
      </c>
      <c r="MU37" s="10">
        <v>135.36884935059601</v>
      </c>
      <c r="MV37" s="10">
        <v>44.075112340996803</v>
      </c>
      <c r="MW37" s="10">
        <v>273.18337939827597</v>
      </c>
      <c r="MX37" s="10">
        <v>245.37860791305201</v>
      </c>
      <c r="MY37" s="10">
        <v>15.2612664789359</v>
      </c>
      <c r="MZ37" s="10">
        <v>136.967699021058</v>
      </c>
      <c r="NA37" s="10">
        <v>218.28369196459499</v>
      </c>
      <c r="NB37" s="10">
        <v>207.075649163283</v>
      </c>
      <c r="NC37" s="10">
        <v>548.33941931331299</v>
      </c>
      <c r="ND37" s="10">
        <v>11.419515794861899</v>
      </c>
      <c r="NE37" s="10">
        <v>252.374823608361</v>
      </c>
      <c r="NF37" s="10">
        <v>21.2813937982678</v>
      </c>
      <c r="NG37" s="10">
        <v>208.433944720244</v>
      </c>
      <c r="NH37" s="10">
        <v>23335.676046731001</v>
      </c>
      <c r="NI37" s="10">
        <v>272975.90719334799</v>
      </c>
      <c r="NJ37" s="10">
        <v>38906.416348990802</v>
      </c>
      <c r="NK37" s="10">
        <v>133.18362749948901</v>
      </c>
      <c r="NL37" s="10">
        <v>48.286240953382197</v>
      </c>
      <c r="NM37" s="10">
        <v>71.117522994390995</v>
      </c>
      <c r="NN37" s="10">
        <v>0.99569733533816995</v>
      </c>
      <c r="NO37" s="10">
        <v>84.606997296713701</v>
      </c>
      <c r="NP37" s="10">
        <v>9.2959792928852991</v>
      </c>
      <c r="NQ37" s="10">
        <v>5.9565439448727204</v>
      </c>
      <c r="NR37" s="10">
        <v>0.41414839868933301</v>
      </c>
      <c r="NS37" s="10">
        <v>232.71853624475</v>
      </c>
      <c r="NT37" s="10">
        <v>531.46967446072495</v>
      </c>
      <c r="NU37" s="10">
        <v>1149.4932910678201</v>
      </c>
      <c r="NV37" s="10">
        <v>6.2208401767672203</v>
      </c>
      <c r="NW37" s="10">
        <v>2349.3960990378901</v>
      </c>
      <c r="NX37" s="10">
        <v>95.391492835267897</v>
      </c>
      <c r="NY37" s="10">
        <v>48.427100690499501</v>
      </c>
      <c r="NZ37" s="10">
        <v>2199.4607283110699</v>
      </c>
      <c r="OA37" s="10">
        <v>948.566676777716</v>
      </c>
      <c r="OB37" s="10">
        <v>7219.6518462696404</v>
      </c>
      <c r="OC37" s="13">
        <f t="shared" si="3"/>
        <v>16163431.296905568</v>
      </c>
      <c r="OD37" s="11">
        <f>W_DirectConsumption_Total!E37</f>
        <v>855422.19935193344</v>
      </c>
      <c r="OE37" s="11">
        <f t="shared" si="1"/>
        <v>17018853.496257503</v>
      </c>
      <c r="OF37" s="3">
        <v>17018853.496257495</v>
      </c>
      <c r="OG37" s="11">
        <f t="shared" si="2"/>
        <v>0</v>
      </c>
    </row>
    <row r="38" spans="1:397">
      <c r="A38" s="9">
        <v>35</v>
      </c>
      <c r="B38" s="21" t="s">
        <v>817</v>
      </c>
      <c r="C38" s="10">
        <v>0</v>
      </c>
      <c r="D38" s="10">
        <v>0</v>
      </c>
      <c r="E38" s="10">
        <v>0</v>
      </c>
      <c r="F38" s="10">
        <v>0</v>
      </c>
      <c r="G38" s="10">
        <v>191.96892584097</v>
      </c>
      <c r="H38" s="10">
        <v>4.6821689229504804</v>
      </c>
      <c r="I38" s="10">
        <v>0</v>
      </c>
      <c r="J38" s="10">
        <v>0</v>
      </c>
      <c r="K38" s="10">
        <v>0</v>
      </c>
      <c r="L38" s="10">
        <v>0</v>
      </c>
      <c r="M38" s="10">
        <v>1.75581334610643</v>
      </c>
      <c r="N38" s="10">
        <v>1.1705422307376201</v>
      </c>
      <c r="O38" s="10">
        <v>0</v>
      </c>
      <c r="P38" s="10">
        <v>0</v>
      </c>
      <c r="Q38" s="10">
        <v>0</v>
      </c>
      <c r="R38" s="10">
        <v>7.0232533844257201</v>
      </c>
      <c r="S38" s="10">
        <v>0</v>
      </c>
      <c r="T38" s="10">
        <v>5.8527111536880998</v>
      </c>
      <c r="U38" s="10">
        <v>0</v>
      </c>
      <c r="V38" s="10">
        <v>0</v>
      </c>
      <c r="W38" s="10">
        <v>1.6353100046941099E-2</v>
      </c>
      <c r="X38" s="10">
        <v>0</v>
      </c>
      <c r="Y38" s="10">
        <v>4.6821689229504804</v>
      </c>
      <c r="Z38" s="10">
        <v>0</v>
      </c>
      <c r="AA38" s="10">
        <v>39.798435845079098</v>
      </c>
      <c r="AB38" s="10">
        <v>22.825573499383601</v>
      </c>
      <c r="AC38" s="10">
        <v>0</v>
      </c>
      <c r="AD38" s="10">
        <v>485.07660403879402</v>
      </c>
      <c r="AE38" s="10">
        <v>217.91588583937801</v>
      </c>
      <c r="AF38" s="10">
        <v>0</v>
      </c>
      <c r="AG38" s="10">
        <v>4.7721194827582698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59.697653767618696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7.3588950211234998</v>
      </c>
      <c r="CB38" s="10">
        <v>0</v>
      </c>
      <c r="CC38" s="10">
        <v>0</v>
      </c>
      <c r="CD38" s="10">
        <v>0</v>
      </c>
      <c r="CE38" s="10">
        <v>466.06570246649102</v>
      </c>
      <c r="CF38" s="10">
        <v>802.57553402281803</v>
      </c>
      <c r="CG38" s="10">
        <v>8185.7432390333897</v>
      </c>
      <c r="CH38" s="10">
        <v>922.13606489564802</v>
      </c>
      <c r="CI38" s="10">
        <v>3970.0592199029402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115.556283218182</v>
      </c>
      <c r="CW38" s="10">
        <v>0</v>
      </c>
      <c r="CX38" s="10">
        <v>0</v>
      </c>
      <c r="CY38" s="10">
        <v>11.739532717507201</v>
      </c>
      <c r="CZ38" s="10">
        <v>0</v>
      </c>
      <c r="DA38" s="10">
        <v>0</v>
      </c>
      <c r="DB38" s="10">
        <v>0</v>
      </c>
      <c r="DC38" s="10">
        <v>1.4159991775343601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3.4219980123746998</v>
      </c>
      <c r="DQ38" s="10">
        <v>0</v>
      </c>
      <c r="DR38" s="10">
        <v>0</v>
      </c>
      <c r="DS38" s="10">
        <v>0</v>
      </c>
      <c r="DT38" s="10">
        <v>12.625992666348001</v>
      </c>
      <c r="DU38" s="10">
        <v>13.8639793861608</v>
      </c>
      <c r="DV38" s="10">
        <v>0</v>
      </c>
      <c r="DW38" s="10">
        <v>0</v>
      </c>
      <c r="DX38" s="10">
        <v>0</v>
      </c>
      <c r="DY38" s="10">
        <v>5254.9174358355704</v>
      </c>
      <c r="DZ38" s="10">
        <v>239.40319466207899</v>
      </c>
      <c r="EA38" s="10">
        <v>3087.1585416436001</v>
      </c>
      <c r="EB38" s="10">
        <v>0</v>
      </c>
      <c r="EC38" s="10">
        <v>0.88032409278720603</v>
      </c>
      <c r="ED38" s="10">
        <v>6.0179965045210304</v>
      </c>
      <c r="EE38" s="10">
        <v>0</v>
      </c>
      <c r="EF38" s="10">
        <v>0</v>
      </c>
      <c r="EG38" s="10">
        <v>146.55591487480601</v>
      </c>
      <c r="EH38" s="10">
        <v>0</v>
      </c>
      <c r="EI38" s="10">
        <v>12916.906462851501</v>
      </c>
      <c r="EJ38" s="10">
        <v>90.977947156582601</v>
      </c>
      <c r="EK38" s="10">
        <v>10.147994105662899</v>
      </c>
      <c r="EL38" s="10">
        <v>28.6514835543937</v>
      </c>
      <c r="EM38" s="10">
        <v>4.6019973269866696</v>
      </c>
      <c r="EN38" s="10">
        <v>1.68271602258106</v>
      </c>
      <c r="EO38" s="10">
        <v>1967.63556561887</v>
      </c>
      <c r="EP38" s="10">
        <v>152.19465630196899</v>
      </c>
      <c r="EQ38" s="10">
        <v>5212.5313885022397</v>
      </c>
      <c r="ER38" s="10">
        <v>339693.29496932001</v>
      </c>
      <c r="ES38" s="10">
        <v>256069.54056798699</v>
      </c>
      <c r="ET38" s="10">
        <v>0</v>
      </c>
      <c r="EU38" s="10">
        <v>23292.520414966999</v>
      </c>
      <c r="EV38" s="10">
        <v>278797.22862709698</v>
      </c>
      <c r="EW38" s="10">
        <v>784494.89760842896</v>
      </c>
      <c r="EX38" s="10">
        <v>244770.94241699201</v>
      </c>
      <c r="EY38" s="10">
        <v>568.571394280253</v>
      </c>
      <c r="EZ38" s="10">
        <v>999.16187950596702</v>
      </c>
      <c r="FA38" s="10">
        <v>79867.5675422692</v>
      </c>
      <c r="FB38" s="10">
        <v>446500.69523368002</v>
      </c>
      <c r="FC38" s="10">
        <v>39023.722622257403</v>
      </c>
      <c r="FD38" s="10">
        <v>0</v>
      </c>
      <c r="FE38" s="10">
        <v>0</v>
      </c>
      <c r="FF38" s="10">
        <v>0</v>
      </c>
      <c r="FG38" s="10">
        <v>349.40685587517999</v>
      </c>
      <c r="FH38" s="10">
        <v>0</v>
      </c>
      <c r="FI38" s="10">
        <v>1549.7672746585899</v>
      </c>
      <c r="FJ38" s="10">
        <v>142.43395497927901</v>
      </c>
      <c r="FK38" s="10">
        <v>0</v>
      </c>
      <c r="FL38" s="10">
        <v>0</v>
      </c>
      <c r="FM38" s="10">
        <v>345.48520636726698</v>
      </c>
      <c r="FN38" s="10">
        <v>1002.20475902775</v>
      </c>
      <c r="FO38" s="10">
        <v>0</v>
      </c>
      <c r="FP38" s="10">
        <v>190304.052300329</v>
      </c>
      <c r="FQ38" s="10">
        <v>93464.915948589594</v>
      </c>
      <c r="FR38" s="10">
        <v>32637.637013872802</v>
      </c>
      <c r="FS38" s="10">
        <v>123724.026762055</v>
      </c>
      <c r="FT38" s="10">
        <v>96061.840936768902</v>
      </c>
      <c r="FU38" s="10">
        <v>22797.329041063502</v>
      </c>
      <c r="FV38" s="10">
        <v>109448.09909375101</v>
      </c>
      <c r="FW38" s="10">
        <v>2566.5935002783599</v>
      </c>
      <c r="FX38" s="10">
        <v>12912.7256483073</v>
      </c>
      <c r="FY38" s="10">
        <v>5330.5450581264304</v>
      </c>
      <c r="FZ38" s="10">
        <v>42745.0761235674</v>
      </c>
      <c r="GA38" s="10">
        <v>16957.039819049402</v>
      </c>
      <c r="GB38" s="10">
        <v>5475.75445731325</v>
      </c>
      <c r="GC38" s="10">
        <v>84703.8633909255</v>
      </c>
      <c r="GD38" s="10">
        <v>64966.448893594199</v>
      </c>
      <c r="GE38" s="10">
        <v>19951.887604459</v>
      </c>
      <c r="GF38" s="10">
        <v>31813.6503074018</v>
      </c>
      <c r="GG38" s="10">
        <v>5263.0161780605104</v>
      </c>
      <c r="GH38" s="10">
        <v>30622.991443003099</v>
      </c>
      <c r="GI38" s="10">
        <v>11640.4329663027</v>
      </c>
      <c r="GJ38" s="10">
        <v>8597.8476102257591</v>
      </c>
      <c r="GK38" s="10">
        <v>36864.868448879497</v>
      </c>
      <c r="GL38" s="10">
        <v>19721.3792888961</v>
      </c>
      <c r="GM38" s="10">
        <v>30619.7320762827</v>
      </c>
      <c r="GN38" s="10">
        <v>22252.035808445598</v>
      </c>
      <c r="GO38" s="10">
        <v>34350.7840756449</v>
      </c>
      <c r="GP38" s="10">
        <v>10622.7000537239</v>
      </c>
      <c r="GQ38" s="10">
        <v>2777.4930847413798</v>
      </c>
      <c r="GR38" s="10">
        <v>19080.950545135998</v>
      </c>
      <c r="GS38" s="10">
        <v>2264.8238316708998</v>
      </c>
      <c r="GT38" s="10">
        <v>745.09960970648206</v>
      </c>
      <c r="GU38" s="10">
        <v>11158.8489623852</v>
      </c>
      <c r="GV38" s="10">
        <v>10710.3143336047</v>
      </c>
      <c r="GW38" s="10">
        <v>3254.3038205882099</v>
      </c>
      <c r="GX38" s="10">
        <v>174.60267018573199</v>
      </c>
      <c r="GY38" s="10">
        <v>1947.2050045901001</v>
      </c>
      <c r="GZ38" s="10">
        <v>10.383993968585299</v>
      </c>
      <c r="HA38" s="10">
        <v>106.671938040922</v>
      </c>
      <c r="HB38" s="10">
        <v>2520.76269389347</v>
      </c>
      <c r="HC38" s="10">
        <v>366.964989336244</v>
      </c>
      <c r="HD38" s="10">
        <v>440.39785413197302</v>
      </c>
      <c r="HE38" s="10">
        <v>561.44367389237402</v>
      </c>
      <c r="HF38" s="10">
        <v>13509.584871827699</v>
      </c>
      <c r="HG38" s="10">
        <v>22342.1984769806</v>
      </c>
      <c r="HH38" s="10">
        <v>7788.2878162432298</v>
      </c>
      <c r="HI38" s="10">
        <v>26983.290490391599</v>
      </c>
      <c r="HJ38" s="10">
        <v>5211.4869566939897</v>
      </c>
      <c r="HK38" s="10">
        <v>31930.367813142198</v>
      </c>
      <c r="HL38" s="10">
        <v>8512.3674742163294</v>
      </c>
      <c r="HM38" s="10">
        <v>9253.0223455019295</v>
      </c>
      <c r="HN38" s="10">
        <v>24716.242985004999</v>
      </c>
      <c r="HO38" s="10">
        <v>1282.72341856399</v>
      </c>
      <c r="HP38" s="10">
        <v>1610.40914190236</v>
      </c>
      <c r="HQ38" s="10">
        <v>0</v>
      </c>
      <c r="HR38" s="10">
        <v>17143.6629668151</v>
      </c>
      <c r="HS38" s="10">
        <v>5054.2528596489201</v>
      </c>
      <c r="HT38" s="10">
        <v>4543.1873356134502</v>
      </c>
      <c r="HU38" s="10">
        <v>788.20721756092905</v>
      </c>
      <c r="HV38" s="10">
        <v>75.302752304780995</v>
      </c>
      <c r="HW38" s="10">
        <v>807.10164312399604</v>
      </c>
      <c r="HX38" s="10">
        <v>188.03599251323101</v>
      </c>
      <c r="HY38" s="10">
        <v>2005.88094870394</v>
      </c>
      <c r="HZ38" s="10">
        <v>3253.2104789083101</v>
      </c>
      <c r="IA38" s="10">
        <v>1490.1277252074101</v>
      </c>
      <c r="IB38" s="10">
        <v>1342.3690098499001</v>
      </c>
      <c r="IC38" s="10">
        <v>194.44919079685499</v>
      </c>
      <c r="ID38" s="10">
        <v>643.69382294645698</v>
      </c>
      <c r="IE38" s="10">
        <v>252770.38952823501</v>
      </c>
      <c r="IF38" s="10">
        <v>106210.072812083</v>
      </c>
      <c r="IG38" s="10">
        <v>161.03441294942499</v>
      </c>
      <c r="IH38" s="10">
        <v>51082.9110593113</v>
      </c>
      <c r="II38" s="10">
        <v>136890.10790818001</v>
      </c>
      <c r="IJ38" s="10">
        <v>112002.94085819001</v>
      </c>
      <c r="IK38" s="10">
        <v>333.40038128662098</v>
      </c>
      <c r="IL38" s="10">
        <v>3910.2116589387001</v>
      </c>
      <c r="IM38" s="10">
        <v>4622.0104841761204</v>
      </c>
      <c r="IN38" s="10">
        <v>14175.853798739599</v>
      </c>
      <c r="IO38" s="10">
        <v>2205.3165083727599</v>
      </c>
      <c r="IP38" s="10">
        <v>1089.67782999724</v>
      </c>
      <c r="IQ38" s="10">
        <v>0</v>
      </c>
      <c r="IR38" s="10">
        <v>572.47101930896497</v>
      </c>
      <c r="IS38" s="10">
        <v>17648.9631431706</v>
      </c>
      <c r="IT38" s="10">
        <v>45.977467679098901</v>
      </c>
      <c r="IU38" s="10">
        <v>1523.00144277549</v>
      </c>
      <c r="IV38" s="10">
        <v>432.36420207336499</v>
      </c>
      <c r="IW38" s="10">
        <v>1032.0877976439899</v>
      </c>
      <c r="IX38" s="10">
        <v>654.13679931584295</v>
      </c>
      <c r="IY38" s="10">
        <v>945.96002324361996</v>
      </c>
      <c r="IZ38" s="10">
        <v>0</v>
      </c>
      <c r="JA38" s="10">
        <v>0</v>
      </c>
      <c r="JB38" s="10">
        <v>2132.1407412726599</v>
      </c>
      <c r="JC38" s="10">
        <v>0</v>
      </c>
      <c r="JD38" s="10">
        <v>21313.736638987601</v>
      </c>
      <c r="JE38" s="10">
        <v>106798.559926826</v>
      </c>
      <c r="JF38" s="10">
        <v>2180.9824350103499</v>
      </c>
      <c r="JG38" s="10">
        <v>98642.093789294304</v>
      </c>
      <c r="JH38" s="10">
        <v>73110.561778284798</v>
      </c>
      <c r="JI38" s="10">
        <v>53021.796265498197</v>
      </c>
      <c r="JJ38" s="10">
        <v>29638.905503071299</v>
      </c>
      <c r="JK38" s="10">
        <v>5596.2637257158704</v>
      </c>
      <c r="JL38" s="10">
        <v>41409.116922100402</v>
      </c>
      <c r="JM38" s="10">
        <v>4967.0983450413996</v>
      </c>
      <c r="JN38" s="10">
        <v>321.17987348996098</v>
      </c>
      <c r="JO38" s="10">
        <v>45666.901559251099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4.8236036122549297</v>
      </c>
      <c r="JV38" s="10">
        <v>4.5884773993610901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5836.9043442269103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163.92768831735901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834.15844584269701</v>
      </c>
      <c r="NA38" s="10">
        <v>56.875966964296801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0</v>
      </c>
      <c r="NN38" s="10">
        <v>0</v>
      </c>
      <c r="NO38" s="10">
        <v>0</v>
      </c>
      <c r="NP38" s="10">
        <v>0</v>
      </c>
      <c r="NQ38" s="10">
        <v>0</v>
      </c>
      <c r="NR38" s="10">
        <v>0</v>
      </c>
      <c r="NS38" s="10">
        <v>0</v>
      </c>
      <c r="NT38" s="10">
        <v>0</v>
      </c>
      <c r="NU38" s="10">
        <v>0</v>
      </c>
      <c r="NV38" s="10">
        <v>0</v>
      </c>
      <c r="NW38" s="10">
        <v>0</v>
      </c>
      <c r="NX38" s="10">
        <v>0</v>
      </c>
      <c r="NY38" s="10">
        <v>230.81059988315101</v>
      </c>
      <c r="NZ38" s="10">
        <v>0</v>
      </c>
      <c r="OA38" s="10">
        <v>0</v>
      </c>
      <c r="OB38" s="10">
        <v>4936.3266015439904</v>
      </c>
      <c r="OC38" s="13">
        <f t="shared" si="3"/>
        <v>5160531.152553197</v>
      </c>
      <c r="OD38" s="11">
        <f>W_DirectConsumption_Total!E38</f>
        <v>1287270.3202468564</v>
      </c>
      <c r="OE38" s="11">
        <f t="shared" si="1"/>
        <v>6447801.4728000537</v>
      </c>
      <c r="OF38" s="3">
        <v>6447801.4728000518</v>
      </c>
      <c r="OG38" s="11">
        <f t="shared" si="2"/>
        <v>0</v>
      </c>
    </row>
    <row r="39" spans="1:397">
      <c r="A39" s="9">
        <v>36</v>
      </c>
      <c r="B39" s="21" t="s">
        <v>818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2.13876424035145</v>
      </c>
      <c r="AE39" s="10">
        <v>3.2405518793203802E-2</v>
      </c>
      <c r="AF39" s="10">
        <v>0</v>
      </c>
      <c r="AG39" s="10">
        <v>0.97756648359498199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9.9125859761324403E-2</v>
      </c>
      <c r="BU39" s="10">
        <v>0.16520976626887399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195.16915446135499</v>
      </c>
      <c r="CF39" s="10">
        <v>20.922940216319301</v>
      </c>
      <c r="CG39" s="10">
        <v>168.36107783923899</v>
      </c>
      <c r="CH39" s="10">
        <v>28.093609026023199</v>
      </c>
      <c r="CI39" s="10">
        <v>89.6192230121313</v>
      </c>
      <c r="CJ39" s="10">
        <v>0</v>
      </c>
      <c r="CK39" s="10">
        <v>0</v>
      </c>
      <c r="CL39" s="10">
        <v>0</v>
      </c>
      <c r="CM39" s="10">
        <v>0</v>
      </c>
      <c r="CN39" s="10">
        <v>1.0565230702969399</v>
      </c>
      <c r="CO39" s="10">
        <v>0</v>
      </c>
      <c r="CP39" s="10">
        <v>1.4538459431660899</v>
      </c>
      <c r="CQ39" s="10">
        <v>0</v>
      </c>
      <c r="CR39" s="10">
        <v>2.2027968835849902E-2</v>
      </c>
      <c r="CS39" s="10">
        <v>137.91730702074099</v>
      </c>
      <c r="CT39" s="10">
        <v>0</v>
      </c>
      <c r="CU39" s="10">
        <v>1.7321428362370099</v>
      </c>
      <c r="CV39" s="10">
        <v>155.08184649741699</v>
      </c>
      <c r="CW39" s="10">
        <v>0</v>
      </c>
      <c r="CX39" s="10">
        <v>0</v>
      </c>
      <c r="CY39" s="10">
        <v>173.007759595225</v>
      </c>
      <c r="CZ39" s="10">
        <v>0</v>
      </c>
      <c r="DA39" s="10">
        <v>0</v>
      </c>
      <c r="DB39" s="10">
        <v>0</v>
      </c>
      <c r="DC39" s="10">
        <v>19.5246537578135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10.259344767506301</v>
      </c>
      <c r="DQ39" s="10">
        <v>0</v>
      </c>
      <c r="DR39" s="10">
        <v>0</v>
      </c>
      <c r="DS39" s="10">
        <v>1.3742019889283701</v>
      </c>
      <c r="DT39" s="10">
        <v>24.932981795618101</v>
      </c>
      <c r="DU39" s="10">
        <v>93.612224545063199</v>
      </c>
      <c r="DV39" s="10">
        <v>2.12569899265951</v>
      </c>
      <c r="DW39" s="10">
        <v>2.2027968835849902E-2</v>
      </c>
      <c r="DX39" s="10">
        <v>0</v>
      </c>
      <c r="DY39" s="10">
        <v>791.21505744746503</v>
      </c>
      <c r="DZ39" s="10">
        <v>44.320273297729898</v>
      </c>
      <c r="EA39" s="10">
        <v>15.915207483901501</v>
      </c>
      <c r="EB39" s="10">
        <v>0</v>
      </c>
      <c r="EC39" s="10">
        <v>2.903773974375</v>
      </c>
      <c r="ED39" s="10">
        <v>5.0450561287985698</v>
      </c>
      <c r="EE39" s="10">
        <v>0</v>
      </c>
      <c r="EF39" s="10">
        <v>9.6264613163392401</v>
      </c>
      <c r="EG39" s="10">
        <v>4.9783209569020697</v>
      </c>
      <c r="EH39" s="10">
        <v>0</v>
      </c>
      <c r="EI39" s="10">
        <v>0</v>
      </c>
      <c r="EJ39" s="10">
        <v>45.878736819271502</v>
      </c>
      <c r="EK39" s="10">
        <v>23.2433431338569</v>
      </c>
      <c r="EL39" s="10">
        <v>0</v>
      </c>
      <c r="EM39" s="10">
        <v>20.767874752727302</v>
      </c>
      <c r="EN39" s="10">
        <v>22.363218148954601</v>
      </c>
      <c r="EO39" s="10">
        <v>29.6666630207942</v>
      </c>
      <c r="EP39" s="10">
        <v>1.69428756603428</v>
      </c>
      <c r="EQ39" s="10">
        <v>23.994745941003</v>
      </c>
      <c r="ER39" s="10">
        <v>116.239659833172</v>
      </c>
      <c r="ES39" s="10">
        <v>40.005883821289501</v>
      </c>
      <c r="ET39" s="10">
        <v>0</v>
      </c>
      <c r="EU39" s="10">
        <v>0</v>
      </c>
      <c r="EV39" s="10">
        <v>0</v>
      </c>
      <c r="EW39" s="10">
        <v>212.94354848051</v>
      </c>
      <c r="EX39" s="10">
        <v>230.655740796445</v>
      </c>
      <c r="EY39" s="10">
        <v>0</v>
      </c>
      <c r="EZ39" s="10">
        <v>1.2946287074645599</v>
      </c>
      <c r="FA39" s="10">
        <v>22.414508373256002</v>
      </c>
      <c r="FB39" s="10">
        <v>0</v>
      </c>
      <c r="FC39" s="10">
        <v>0</v>
      </c>
      <c r="FD39" s="10">
        <v>330.76466570632198</v>
      </c>
      <c r="FE39" s="10">
        <v>5837.6931776086503</v>
      </c>
      <c r="FF39" s="10">
        <v>27650.352643131399</v>
      </c>
      <c r="FG39" s="10">
        <v>28387.9308101563</v>
      </c>
      <c r="FH39" s="10">
        <v>0</v>
      </c>
      <c r="FI39" s="10">
        <v>27582.4299104653</v>
      </c>
      <c r="FJ39" s="10">
        <v>196.151839056868</v>
      </c>
      <c r="FK39" s="10">
        <v>35410.264311845996</v>
      </c>
      <c r="FL39" s="10">
        <v>43698.225238193103</v>
      </c>
      <c r="FM39" s="10">
        <v>1576.49155490404</v>
      </c>
      <c r="FN39" s="10">
        <v>46.408713328925899</v>
      </c>
      <c r="FO39" s="10">
        <v>2503.9822248069399</v>
      </c>
      <c r="FP39" s="10">
        <v>87.449855894713195</v>
      </c>
      <c r="FQ39" s="10">
        <v>972.90396472763905</v>
      </c>
      <c r="FR39" s="10">
        <v>1416.3565714679501</v>
      </c>
      <c r="FS39" s="10">
        <v>3831.1578032218799</v>
      </c>
      <c r="FT39" s="10">
        <v>497.254060716227</v>
      </c>
      <c r="FU39" s="10">
        <v>1600.9970450676301</v>
      </c>
      <c r="FV39" s="10">
        <v>2935.13287857676</v>
      </c>
      <c r="FW39" s="10">
        <v>139.998715625649</v>
      </c>
      <c r="FX39" s="10">
        <v>1132.27708841308</v>
      </c>
      <c r="FY39" s="10">
        <v>411.67817352176002</v>
      </c>
      <c r="FZ39" s="10">
        <v>685.68967824947697</v>
      </c>
      <c r="GA39" s="10">
        <v>278.855887439583</v>
      </c>
      <c r="GB39" s="10">
        <v>3199.9930307019999</v>
      </c>
      <c r="GC39" s="10">
        <v>551.30896142444794</v>
      </c>
      <c r="GD39" s="10">
        <v>5119.2140126716504</v>
      </c>
      <c r="GE39" s="10">
        <v>36.068525482219997</v>
      </c>
      <c r="GF39" s="10">
        <v>286.47214846435998</v>
      </c>
      <c r="GG39" s="10">
        <v>227.91915682949301</v>
      </c>
      <c r="GH39" s="10">
        <v>123.842298875187</v>
      </c>
      <c r="GI39" s="10">
        <v>515.00276177748401</v>
      </c>
      <c r="GJ39" s="10">
        <v>107.15029766208301</v>
      </c>
      <c r="GK39" s="10">
        <v>74.316741344857107</v>
      </c>
      <c r="GL39" s="10">
        <v>77.070033564783998</v>
      </c>
      <c r="GM39" s="10">
        <v>198.50456384256699</v>
      </c>
      <c r="GN39" s="10">
        <v>464.51523783839798</v>
      </c>
      <c r="GO39" s="10">
        <v>339.47817133898099</v>
      </c>
      <c r="GP39" s="10">
        <v>113.604469494702</v>
      </c>
      <c r="GQ39" s="10">
        <v>184.03213868844401</v>
      </c>
      <c r="GR39" s="10">
        <v>278.17046038391902</v>
      </c>
      <c r="GS39" s="10">
        <v>118.93956417836201</v>
      </c>
      <c r="GT39" s="10">
        <v>87.083447793677294</v>
      </c>
      <c r="GU39" s="10">
        <v>468.58538316343203</v>
      </c>
      <c r="GV39" s="10">
        <v>796.98004733494497</v>
      </c>
      <c r="GW39" s="10">
        <v>334.14102995833798</v>
      </c>
      <c r="GX39" s="10">
        <v>251.757178263772</v>
      </c>
      <c r="GY39" s="10">
        <v>1710.3120199866401</v>
      </c>
      <c r="GZ39" s="10">
        <v>205.19629902714101</v>
      </c>
      <c r="HA39" s="10">
        <v>1740.2121878879</v>
      </c>
      <c r="HB39" s="10">
        <v>150.93045228960199</v>
      </c>
      <c r="HC39" s="10">
        <v>29.7787047434534</v>
      </c>
      <c r="HD39" s="10">
        <v>12.4634738657951</v>
      </c>
      <c r="HE39" s="10">
        <v>1030.43214440985</v>
      </c>
      <c r="HF39" s="10">
        <v>4155.3787278733098</v>
      </c>
      <c r="HG39" s="10">
        <v>1122.3972864005</v>
      </c>
      <c r="HH39" s="10">
        <v>348.99117399189203</v>
      </c>
      <c r="HI39" s="10">
        <v>2945.3567070989102</v>
      </c>
      <c r="HJ39" s="10">
        <v>2186.0731891821902</v>
      </c>
      <c r="HK39" s="10">
        <v>1109.90602827048</v>
      </c>
      <c r="HL39" s="10">
        <v>849.20953244937004</v>
      </c>
      <c r="HM39" s="10">
        <v>3502.95475385803</v>
      </c>
      <c r="HN39" s="10">
        <v>1094.3733604670699</v>
      </c>
      <c r="HO39" s="10">
        <v>175.69952815275599</v>
      </c>
      <c r="HP39" s="10">
        <v>398.73233490830199</v>
      </c>
      <c r="HQ39" s="10">
        <v>98.135448077219607</v>
      </c>
      <c r="HR39" s="10">
        <v>531.40223328161596</v>
      </c>
      <c r="HS39" s="10">
        <v>571.36791873231198</v>
      </c>
      <c r="HT39" s="10">
        <v>400.42790825230003</v>
      </c>
      <c r="HU39" s="10">
        <v>455.73984470611498</v>
      </c>
      <c r="HV39" s="10">
        <v>25.950890851162502</v>
      </c>
      <c r="HW39" s="10">
        <v>558.21160095873404</v>
      </c>
      <c r="HX39" s="10">
        <v>19.842308845505698</v>
      </c>
      <c r="HY39" s="10">
        <v>21.710428799301202</v>
      </c>
      <c r="HZ39" s="10">
        <v>177.61793673369399</v>
      </c>
      <c r="IA39" s="10">
        <v>132.550925184817</v>
      </c>
      <c r="IB39" s="10">
        <v>111.033582984068</v>
      </c>
      <c r="IC39" s="10">
        <v>13.6806895631829</v>
      </c>
      <c r="ID39" s="10">
        <v>106.04116788873201</v>
      </c>
      <c r="IE39" s="10">
        <v>989.96350279636999</v>
      </c>
      <c r="IF39" s="10">
        <v>331.96794480128199</v>
      </c>
      <c r="IG39" s="10">
        <v>18.207092415844102</v>
      </c>
      <c r="IH39" s="10">
        <v>2627.3355220477802</v>
      </c>
      <c r="II39" s="10">
        <v>2599.5841812385402</v>
      </c>
      <c r="IJ39" s="10">
        <v>337.97185122857502</v>
      </c>
      <c r="IK39" s="10">
        <v>11.0217645715435</v>
      </c>
      <c r="IL39" s="10">
        <v>79.961821265603305</v>
      </c>
      <c r="IM39" s="10">
        <v>13.124529168967801</v>
      </c>
      <c r="IN39" s="10">
        <v>302.56469409321699</v>
      </c>
      <c r="IO39" s="10">
        <v>200.354547447562</v>
      </c>
      <c r="IP39" s="10">
        <v>202.57096962501899</v>
      </c>
      <c r="IQ39" s="10">
        <v>0.59950209767427098</v>
      </c>
      <c r="IR39" s="10">
        <v>48.268290551004</v>
      </c>
      <c r="IS39" s="10">
        <v>86.248977375187494</v>
      </c>
      <c r="IT39" s="10">
        <v>11.106961981206901</v>
      </c>
      <c r="IU39" s="10">
        <v>211.23731454561499</v>
      </c>
      <c r="IV39" s="10">
        <v>192.73835073411101</v>
      </c>
      <c r="IW39" s="10">
        <v>104.170595389779</v>
      </c>
      <c r="IX39" s="10">
        <v>11.8330549020706</v>
      </c>
      <c r="IY39" s="10">
        <v>142.82376291951499</v>
      </c>
      <c r="IZ39" s="10">
        <v>0</v>
      </c>
      <c r="JA39" s="10">
        <v>9.0197218259332494</v>
      </c>
      <c r="JB39" s="10">
        <v>2262.4445150330898</v>
      </c>
      <c r="JC39" s="10">
        <v>0</v>
      </c>
      <c r="JD39" s="10">
        <v>489.97506861529899</v>
      </c>
      <c r="JE39" s="10">
        <v>1207.8153108727499</v>
      </c>
      <c r="JF39" s="10">
        <v>67.384595512454297</v>
      </c>
      <c r="JG39" s="10">
        <v>2032.34981139619</v>
      </c>
      <c r="JH39" s="10">
        <v>1658.1163040441199</v>
      </c>
      <c r="JI39" s="10">
        <v>182.041334908664</v>
      </c>
      <c r="JJ39" s="10">
        <v>132.87301255640699</v>
      </c>
      <c r="JK39" s="10">
        <v>6.0157198420253302</v>
      </c>
      <c r="JL39" s="10">
        <v>515.616948962739</v>
      </c>
      <c r="JM39" s="10">
        <v>258.16902260524301</v>
      </c>
      <c r="JN39" s="10">
        <v>31.608513106059998</v>
      </c>
      <c r="JO39" s="10">
        <v>145.23725462372701</v>
      </c>
      <c r="JP39" s="10">
        <v>59.761879451660697</v>
      </c>
      <c r="JQ39" s="10">
        <v>11.542655669985299</v>
      </c>
      <c r="JR39" s="10">
        <v>0</v>
      </c>
      <c r="JS39" s="10">
        <v>0</v>
      </c>
      <c r="JT39" s="10">
        <v>11.873075202523101</v>
      </c>
      <c r="JU39" s="10">
        <v>0</v>
      </c>
      <c r="JV39" s="10">
        <v>0</v>
      </c>
      <c r="JW39" s="10">
        <v>9.7216556379611505E-2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2.3818056313004798</v>
      </c>
      <c r="LN39" s="10">
        <v>72.864580769197602</v>
      </c>
      <c r="LO39" s="10">
        <v>37.202458368931801</v>
      </c>
      <c r="LP39" s="10">
        <v>52.0931319795896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12.4075145569331</v>
      </c>
      <c r="MG39" s="10">
        <v>383.46288149447503</v>
      </c>
      <c r="MH39" s="10">
        <v>196.52252396903501</v>
      </c>
      <c r="MI39" s="10">
        <v>190.266580819653</v>
      </c>
      <c r="MJ39" s="10">
        <v>7.30227166908423</v>
      </c>
      <c r="MK39" s="10">
        <v>24.737409002659401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13.954718257510899</v>
      </c>
      <c r="MT39" s="10">
        <v>8.7671315966682499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271.03912281073502</v>
      </c>
      <c r="NA39" s="10">
        <v>91.405166676030305</v>
      </c>
      <c r="NB39" s="10">
        <v>0</v>
      </c>
      <c r="NC39" s="10">
        <v>0</v>
      </c>
      <c r="ND39" s="10">
        <v>0</v>
      </c>
      <c r="NE39" s="10">
        <v>0</v>
      </c>
      <c r="NF39" s="10">
        <v>0.80473705003122797</v>
      </c>
      <c r="NG39" s="10">
        <v>9.2841811342529006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</v>
      </c>
      <c r="NN39" s="10">
        <v>0</v>
      </c>
      <c r="NO39" s="10">
        <v>0</v>
      </c>
      <c r="NP39" s="10">
        <v>0</v>
      </c>
      <c r="NQ39" s="10">
        <v>0</v>
      </c>
      <c r="NR39" s="10">
        <v>0</v>
      </c>
      <c r="NS39" s="10">
        <v>0</v>
      </c>
      <c r="NT39" s="10">
        <v>0</v>
      </c>
      <c r="NU39" s="10">
        <v>0</v>
      </c>
      <c r="NV39" s="10">
        <v>0</v>
      </c>
      <c r="NW39" s="10">
        <v>0</v>
      </c>
      <c r="NX39" s="10">
        <v>0</v>
      </c>
      <c r="NY39" s="10">
        <v>1.15646836388212</v>
      </c>
      <c r="NZ39" s="10">
        <v>0</v>
      </c>
      <c r="OA39" s="10">
        <v>0</v>
      </c>
      <c r="OB39" s="10">
        <v>225.80534178396201</v>
      </c>
      <c r="OC39" s="13">
        <f t="shared" si="3"/>
        <v>249156.6311340144</v>
      </c>
      <c r="OD39" s="11">
        <f>W_DirectConsumption_Total!E39</f>
        <v>87945.942348945813</v>
      </c>
      <c r="OE39" s="11">
        <f t="shared" si="1"/>
        <v>337102.57348296023</v>
      </c>
      <c r="OF39" s="3">
        <v>337102.57348296006</v>
      </c>
      <c r="OG39" s="11">
        <f t="shared" si="2"/>
        <v>0</v>
      </c>
    </row>
    <row r="40" spans="1:397">
      <c r="A40" s="9">
        <v>37</v>
      </c>
      <c r="B40" s="21" t="s">
        <v>819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8.7318230354401893E-2</v>
      </c>
      <c r="BU40" s="10">
        <v>0.145530383924003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1.45519480499044</v>
      </c>
      <c r="CF40" s="10">
        <v>4.9965431813907797</v>
      </c>
      <c r="CG40" s="10">
        <v>76.907956891038197</v>
      </c>
      <c r="CH40" s="10">
        <v>0</v>
      </c>
      <c r="CI40" s="10">
        <v>34.578019220343201</v>
      </c>
      <c r="CJ40" s="10">
        <v>0</v>
      </c>
      <c r="CK40" s="10">
        <v>0</v>
      </c>
      <c r="CL40" s="10">
        <v>0</v>
      </c>
      <c r="CM40" s="10">
        <v>0</v>
      </c>
      <c r="CN40" s="10">
        <v>34.063940682292497</v>
      </c>
      <c r="CO40" s="10">
        <v>0</v>
      </c>
      <c r="CP40" s="10">
        <v>1.2806673785312299</v>
      </c>
      <c r="CQ40" s="10">
        <v>0</v>
      </c>
      <c r="CR40" s="10">
        <v>1.94040511898671E-2</v>
      </c>
      <c r="CS40" s="10">
        <v>7.6528919642100899</v>
      </c>
      <c r="CT40" s="10">
        <v>0</v>
      </c>
      <c r="CU40" s="10">
        <v>54.810751000927198</v>
      </c>
      <c r="CV40" s="10">
        <v>256.30670332900098</v>
      </c>
      <c r="CW40" s="10">
        <v>0</v>
      </c>
      <c r="CX40" s="10">
        <v>0</v>
      </c>
      <c r="CY40" s="10">
        <v>3090.0472984887601</v>
      </c>
      <c r="CZ40" s="10">
        <v>0</v>
      </c>
      <c r="DA40" s="10">
        <v>0</v>
      </c>
      <c r="DB40" s="10">
        <v>0</v>
      </c>
      <c r="DC40" s="10">
        <v>626.05102819229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5.8212153569601304</v>
      </c>
      <c r="DQ40" s="10">
        <v>0</v>
      </c>
      <c r="DR40" s="10">
        <v>0</v>
      </c>
      <c r="DS40" s="10">
        <v>44.306401206353101</v>
      </c>
      <c r="DT40" s="10">
        <v>803.87796234293899</v>
      </c>
      <c r="DU40" s="10">
        <v>1220.3519247583599</v>
      </c>
      <c r="DV40" s="10">
        <v>1.8724909398221701</v>
      </c>
      <c r="DW40" s="10">
        <v>1.94040511898671E-2</v>
      </c>
      <c r="DX40" s="10">
        <v>0</v>
      </c>
      <c r="DY40" s="10">
        <v>585.82563131272298</v>
      </c>
      <c r="DZ40" s="10">
        <v>39.040950994012597</v>
      </c>
      <c r="EA40" s="10">
        <v>14.019426984679001</v>
      </c>
      <c r="EB40" s="10">
        <v>0</v>
      </c>
      <c r="EC40" s="10">
        <v>1.8821929654171099</v>
      </c>
      <c r="ED40" s="10">
        <v>5.50074321642846</v>
      </c>
      <c r="EE40" s="10">
        <v>0</v>
      </c>
      <c r="EF40" s="10">
        <v>256.48870752359102</v>
      </c>
      <c r="EG40" s="10">
        <v>4.3853155689099603</v>
      </c>
      <c r="EH40" s="10">
        <v>0</v>
      </c>
      <c r="EI40" s="10">
        <v>0</v>
      </c>
      <c r="EJ40" s="10">
        <v>1148.3027074342299</v>
      </c>
      <c r="EK40" s="10">
        <v>293.46561102415501</v>
      </c>
      <c r="EL40" s="10">
        <v>0</v>
      </c>
      <c r="EM40" s="10">
        <v>58.220021797184401</v>
      </c>
      <c r="EN40" s="10">
        <v>212.77532925527501</v>
      </c>
      <c r="EO40" s="10">
        <v>172.343507408465</v>
      </c>
      <c r="EP40" s="10">
        <v>54.626456128323298</v>
      </c>
      <c r="EQ40" s="10">
        <v>1068.21162231228</v>
      </c>
      <c r="ER40" s="10">
        <v>9804.1825926698293</v>
      </c>
      <c r="ES40" s="10">
        <v>19078.622288386701</v>
      </c>
      <c r="ET40" s="10">
        <v>0</v>
      </c>
      <c r="EU40" s="10">
        <v>0</v>
      </c>
      <c r="EV40" s="10">
        <v>0</v>
      </c>
      <c r="EW40" s="10">
        <v>6865.6299214349001</v>
      </c>
      <c r="EX40" s="10">
        <v>868.74200437403499</v>
      </c>
      <c r="EY40" s="10">
        <v>0</v>
      </c>
      <c r="EZ40" s="10">
        <v>40.365878798349598</v>
      </c>
      <c r="FA40" s="10">
        <v>513.07044664975001</v>
      </c>
      <c r="FB40" s="10">
        <v>0</v>
      </c>
      <c r="FC40" s="10">
        <v>5.7943259394256001</v>
      </c>
      <c r="FD40" s="10">
        <v>0</v>
      </c>
      <c r="FE40" s="10">
        <v>1289.5017013720801</v>
      </c>
      <c r="FF40" s="10">
        <v>5277.4109668802903</v>
      </c>
      <c r="FG40" s="10">
        <v>7365.4766406634999</v>
      </c>
      <c r="FH40" s="10">
        <v>0</v>
      </c>
      <c r="FI40" s="10">
        <v>1685.1769922255201</v>
      </c>
      <c r="FJ40" s="10">
        <v>125.112405378169</v>
      </c>
      <c r="FK40" s="10">
        <v>6833.9261885694796</v>
      </c>
      <c r="FL40" s="10">
        <v>3617.73624633388</v>
      </c>
      <c r="FM40" s="10">
        <v>6204.6792632556499</v>
      </c>
      <c r="FN40" s="10">
        <v>1390.94815091335</v>
      </c>
      <c r="FO40" s="10">
        <v>30759.5368380666</v>
      </c>
      <c r="FP40" s="10">
        <v>73.932638617712897</v>
      </c>
      <c r="FQ40" s="10">
        <v>38.837208456519001</v>
      </c>
      <c r="FR40" s="10">
        <v>261.92986677752401</v>
      </c>
      <c r="FS40" s="10">
        <v>219.35600868064799</v>
      </c>
      <c r="FT40" s="10">
        <v>23.536307239861799</v>
      </c>
      <c r="FU40" s="10">
        <v>4319.3195684595303</v>
      </c>
      <c r="FV40" s="10">
        <v>1169.1642076251101</v>
      </c>
      <c r="FW40" s="10">
        <v>0.950798508303488</v>
      </c>
      <c r="FX40" s="10">
        <v>45.725646628921801</v>
      </c>
      <c r="FY40" s="10">
        <v>127.77567708527501</v>
      </c>
      <c r="FZ40" s="10">
        <v>43.591200998036399</v>
      </c>
      <c r="GA40" s="10">
        <v>14.2328715477675</v>
      </c>
      <c r="GB40" s="10">
        <v>13.8350884983752</v>
      </c>
      <c r="GC40" s="10">
        <v>25.234968572422201</v>
      </c>
      <c r="GD40" s="10">
        <v>1087.3816292086101</v>
      </c>
      <c r="GE40" s="10">
        <v>6.7332057628838804</v>
      </c>
      <c r="GF40" s="10">
        <v>32.181618898394603</v>
      </c>
      <c r="GG40" s="10">
        <v>109.565928477125</v>
      </c>
      <c r="GH40" s="10">
        <v>158.848378471183</v>
      </c>
      <c r="GI40" s="10">
        <v>14.2328715477675</v>
      </c>
      <c r="GJ40" s="10">
        <v>160.04015752616601</v>
      </c>
      <c r="GK40" s="10">
        <v>18.705505347031899</v>
      </c>
      <c r="GL40" s="10">
        <v>21.2377340273095</v>
      </c>
      <c r="GM40" s="10">
        <v>32.210724975179403</v>
      </c>
      <c r="GN40" s="10">
        <v>280.60355997576198</v>
      </c>
      <c r="GO40" s="10">
        <v>138.90193175831499</v>
      </c>
      <c r="GP40" s="10">
        <v>18.955053963110299</v>
      </c>
      <c r="GQ40" s="10">
        <v>3.3763049070368698</v>
      </c>
      <c r="GR40" s="10">
        <v>433.23254751729399</v>
      </c>
      <c r="GS40" s="10">
        <v>11.535708432376</v>
      </c>
      <c r="GT40" s="10">
        <v>4.0845527754670199</v>
      </c>
      <c r="GU40" s="10">
        <v>10.7013342312117</v>
      </c>
      <c r="GV40" s="10">
        <v>869.77771629134497</v>
      </c>
      <c r="GW40" s="10">
        <v>5866.3892620370898</v>
      </c>
      <c r="GX40" s="10">
        <v>556.57474174742697</v>
      </c>
      <c r="GY40" s="10">
        <v>63.664691953953898</v>
      </c>
      <c r="GZ40" s="10">
        <v>1459.2920064356099</v>
      </c>
      <c r="HA40" s="10">
        <v>11473.3088999847</v>
      </c>
      <c r="HB40" s="10">
        <v>1891.67084314372</v>
      </c>
      <c r="HC40" s="10">
        <v>101.07833520900201</v>
      </c>
      <c r="HD40" s="10">
        <v>24.239801215009798</v>
      </c>
      <c r="HE40" s="10">
        <v>1560.11571810036</v>
      </c>
      <c r="HF40" s="10">
        <v>9380.1572180606199</v>
      </c>
      <c r="HG40" s="10">
        <v>161.596452490659</v>
      </c>
      <c r="HH40" s="10">
        <v>1074.45045651384</v>
      </c>
      <c r="HI40" s="10">
        <v>1403.8129734542999</v>
      </c>
      <c r="HJ40" s="10">
        <v>2159.44673136032</v>
      </c>
      <c r="HK40" s="10">
        <v>1178.1911612188501</v>
      </c>
      <c r="HL40" s="10">
        <v>469.648109387516</v>
      </c>
      <c r="HM40" s="10">
        <v>129.85578409140101</v>
      </c>
      <c r="HN40" s="10">
        <v>207.53532359155099</v>
      </c>
      <c r="HO40" s="10">
        <v>166.632025888166</v>
      </c>
      <c r="HP40" s="10">
        <v>261.57556254163097</v>
      </c>
      <c r="HQ40" s="10">
        <v>15.697746571503</v>
      </c>
      <c r="HR40" s="10">
        <v>47.0336101156946</v>
      </c>
      <c r="HS40" s="10">
        <v>4467.3755145988998</v>
      </c>
      <c r="HT40" s="10">
        <v>2183.31855948977</v>
      </c>
      <c r="HU40" s="10">
        <v>104.828574562095</v>
      </c>
      <c r="HV40" s="10">
        <v>22.4057694679686</v>
      </c>
      <c r="HW40" s="10">
        <v>181.450151067543</v>
      </c>
      <c r="HX40" s="10">
        <v>14.4909664263952</v>
      </c>
      <c r="HY40" s="10">
        <v>4.5595376994703196</v>
      </c>
      <c r="HZ40" s="10">
        <v>385.66838299810399</v>
      </c>
      <c r="IA40" s="10">
        <v>4.9951475429960102</v>
      </c>
      <c r="IB40" s="10">
        <v>30.0374712419143</v>
      </c>
      <c r="IC40" s="10">
        <v>7.0824786843014902</v>
      </c>
      <c r="ID40" s="10">
        <v>28.5724653770793</v>
      </c>
      <c r="IE40" s="10">
        <v>53.5163731816534</v>
      </c>
      <c r="IF40" s="10">
        <v>29.707602371686502</v>
      </c>
      <c r="IG40" s="10">
        <v>1.7560666326829699</v>
      </c>
      <c r="IH40" s="10">
        <v>6203.3240453917097</v>
      </c>
      <c r="II40" s="10">
        <v>7077.9571931805804</v>
      </c>
      <c r="IJ40" s="10">
        <v>55.020187148868096</v>
      </c>
      <c r="IK40" s="10">
        <v>8.5668886003263207</v>
      </c>
      <c r="IL40" s="10">
        <v>3.9584264427328901</v>
      </c>
      <c r="IM40" s="10">
        <v>36.364323863388002</v>
      </c>
      <c r="IN40" s="10">
        <v>22.993800659992498</v>
      </c>
      <c r="IO40" s="10">
        <v>130.048210896406</v>
      </c>
      <c r="IP40" s="10">
        <v>123.41946759315</v>
      </c>
      <c r="IQ40" s="10">
        <v>0</v>
      </c>
      <c r="IR40" s="10">
        <v>12.660903526039201</v>
      </c>
      <c r="IS40" s="10">
        <v>14.3391576923134</v>
      </c>
      <c r="IT40" s="10">
        <v>0.95058043980430496</v>
      </c>
      <c r="IU40" s="10">
        <v>200.512712358795</v>
      </c>
      <c r="IV40" s="10">
        <v>1388.00998544443</v>
      </c>
      <c r="IW40" s="10">
        <v>120.866934712979</v>
      </c>
      <c r="IX40" s="10">
        <v>1.82398081184751</v>
      </c>
      <c r="IY40" s="10">
        <v>39.718869579443798</v>
      </c>
      <c r="IZ40" s="10">
        <v>0</v>
      </c>
      <c r="JA40" s="10">
        <v>2.9297282406209901</v>
      </c>
      <c r="JB40" s="10">
        <v>2019.63338426465</v>
      </c>
      <c r="JC40" s="10">
        <v>0</v>
      </c>
      <c r="JD40" s="10">
        <v>12.758163657337599</v>
      </c>
      <c r="JE40" s="10">
        <v>7.1309888122761604</v>
      </c>
      <c r="JF40" s="10">
        <v>1.73666258149311</v>
      </c>
      <c r="JG40" s="10">
        <v>15.552347028678501</v>
      </c>
      <c r="JH40" s="10">
        <v>0.116424307139203</v>
      </c>
      <c r="JI40" s="10">
        <v>8.0332771926049809</v>
      </c>
      <c r="JJ40" s="10">
        <v>23.304265479030398</v>
      </c>
      <c r="JK40" s="10">
        <v>3.6576636492899501</v>
      </c>
      <c r="JL40" s="10">
        <v>6.90784222359268</v>
      </c>
      <c r="JM40" s="10">
        <v>0.90228838032881997</v>
      </c>
      <c r="JN40" s="10">
        <v>0.53361140772134497</v>
      </c>
      <c r="JO40" s="10">
        <v>14.921715365007801</v>
      </c>
      <c r="JP40" s="10">
        <v>52.643190878109401</v>
      </c>
      <c r="JQ40" s="10">
        <v>10.167722823490401</v>
      </c>
      <c r="JR40" s="10">
        <v>0</v>
      </c>
      <c r="JS40" s="10">
        <v>0</v>
      </c>
      <c r="JT40" s="10">
        <v>10.458783591338401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18.245017932986801</v>
      </c>
      <c r="LO40" s="10">
        <v>0</v>
      </c>
      <c r="LP40" s="10">
        <v>16.7359941512604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107.924519796738</v>
      </c>
      <c r="MG40" s="10">
        <v>337.78572311320602</v>
      </c>
      <c r="MH40" s="10">
        <v>173.11324269039901</v>
      </c>
      <c r="MI40" s="10">
        <v>167.602492152477</v>
      </c>
      <c r="MJ40" s="10">
        <v>6.43244296944094</v>
      </c>
      <c r="MK40" s="10">
        <v>21.790749486220701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12.2924664287808</v>
      </c>
      <c r="MT40" s="10">
        <v>7.7228123735671002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0</v>
      </c>
      <c r="NN40" s="10">
        <v>0</v>
      </c>
      <c r="NO40" s="10">
        <v>0</v>
      </c>
      <c r="NP40" s="10">
        <v>0</v>
      </c>
      <c r="NQ40" s="10">
        <v>0</v>
      </c>
      <c r="NR40" s="10">
        <v>0</v>
      </c>
      <c r="NS40" s="10">
        <v>0</v>
      </c>
      <c r="NT40" s="10">
        <v>0</v>
      </c>
      <c r="NU40" s="10">
        <v>0</v>
      </c>
      <c r="NV40" s="10">
        <v>0</v>
      </c>
      <c r="NW40" s="10">
        <v>0</v>
      </c>
      <c r="NX40" s="10">
        <v>0</v>
      </c>
      <c r="NY40" s="10">
        <v>1.0187126874680199</v>
      </c>
      <c r="NZ40" s="10">
        <v>0</v>
      </c>
      <c r="OA40" s="10">
        <v>0</v>
      </c>
      <c r="OB40" s="10">
        <v>480.893865156152</v>
      </c>
      <c r="OC40" s="13">
        <f t="shared" si="3"/>
        <v>187850.5965277013</v>
      </c>
      <c r="OD40" s="11">
        <f>W_DirectConsumption_Total!E40</f>
        <v>70984.979608817594</v>
      </c>
      <c r="OE40" s="11">
        <f t="shared" si="1"/>
        <v>258835.57613651891</v>
      </c>
      <c r="OF40" s="3">
        <v>258835.57613651891</v>
      </c>
      <c r="OG40" s="11">
        <f t="shared" si="2"/>
        <v>0</v>
      </c>
    </row>
    <row r="41" spans="1:397">
      <c r="A41" s="9">
        <v>38</v>
      </c>
      <c r="B41" s="21" t="s">
        <v>820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0.864516384358618</v>
      </c>
      <c r="AE41" s="10">
        <v>1.3098733096342701E-2</v>
      </c>
      <c r="AF41" s="10">
        <v>0</v>
      </c>
      <c r="AG41" s="10">
        <v>0.39514511507300498</v>
      </c>
      <c r="AH41" s="10">
        <v>0</v>
      </c>
      <c r="AI41" s="10">
        <v>127.07809099107899</v>
      </c>
      <c r="AJ41" s="10">
        <v>116.04627007031699</v>
      </c>
      <c r="AK41" s="10">
        <v>0</v>
      </c>
      <c r="AL41" s="10">
        <v>0</v>
      </c>
      <c r="AM41" s="10">
        <v>0</v>
      </c>
      <c r="AN41" s="10">
        <v>57.810984632836302</v>
      </c>
      <c r="AO41" s="10">
        <v>70.964309576821094</v>
      </c>
      <c r="AP41" s="10">
        <v>0</v>
      </c>
      <c r="AQ41" s="10">
        <v>0</v>
      </c>
      <c r="AR41" s="10">
        <v>111.697186822709</v>
      </c>
      <c r="AS41" s="10">
        <v>607.81090265348996</v>
      </c>
      <c r="AT41" s="10">
        <v>1704.73455786112</v>
      </c>
      <c r="AU41" s="10">
        <v>0</v>
      </c>
      <c r="AV41" s="10">
        <v>0</v>
      </c>
      <c r="AW41" s="10">
        <v>0</v>
      </c>
      <c r="AX41" s="10">
        <v>0</v>
      </c>
      <c r="AY41" s="10">
        <v>13.895851352112899</v>
      </c>
      <c r="AZ41" s="10">
        <v>105.332674753039</v>
      </c>
      <c r="BA41" s="10">
        <v>98.9681626833693</v>
      </c>
      <c r="BB41" s="10">
        <v>437.34805438749402</v>
      </c>
      <c r="BC41" s="10">
        <v>501.41747588883902</v>
      </c>
      <c r="BD41" s="10">
        <v>361.61036075841997</v>
      </c>
      <c r="BE41" s="10">
        <v>478.71738284034899</v>
      </c>
      <c r="BF41" s="10">
        <v>460.578523441789</v>
      </c>
      <c r="BG41" s="10">
        <v>24.8215970717132</v>
      </c>
      <c r="BH41" s="10">
        <v>84.754085727772903</v>
      </c>
      <c r="BI41" s="10">
        <v>117.000946880768</v>
      </c>
      <c r="BJ41" s="10">
        <v>362.45896236771</v>
      </c>
      <c r="BK41" s="10">
        <v>0</v>
      </c>
      <c r="BL41" s="10">
        <v>0</v>
      </c>
      <c r="BM41" s="10">
        <v>0</v>
      </c>
      <c r="BN41" s="10">
        <v>37.550621211053297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4.6629887704566803E-2</v>
      </c>
      <c r="BU41" s="10">
        <v>7.7716479507611305E-2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96.163474006547602</v>
      </c>
      <c r="CF41" s="10">
        <v>33.007956450704597</v>
      </c>
      <c r="CG41" s="10">
        <v>1568.14252558304</v>
      </c>
      <c r="CH41" s="10">
        <v>1.8032784197398499</v>
      </c>
      <c r="CI41" s="10">
        <v>903.53940152249299</v>
      </c>
      <c r="CJ41" s="10">
        <v>0</v>
      </c>
      <c r="CK41" s="10">
        <v>0.74252640812817305</v>
      </c>
      <c r="CL41" s="10">
        <v>0.106075201161168</v>
      </c>
      <c r="CM41" s="10">
        <v>0</v>
      </c>
      <c r="CN41" s="10">
        <v>6.7382498875607801</v>
      </c>
      <c r="CO41" s="10">
        <v>0</v>
      </c>
      <c r="CP41" s="10">
        <v>47.038767927097197</v>
      </c>
      <c r="CQ41" s="10">
        <v>171.20537467412399</v>
      </c>
      <c r="CR41" s="10">
        <v>0.54073820307351905</v>
      </c>
      <c r="CS41" s="10">
        <v>1174.63315028288</v>
      </c>
      <c r="CT41" s="10">
        <v>0</v>
      </c>
      <c r="CU41" s="10">
        <v>1.55432959015223E-2</v>
      </c>
      <c r="CV41" s="10">
        <v>17.482550136662802</v>
      </c>
      <c r="CW41" s="10">
        <v>0</v>
      </c>
      <c r="CX41" s="10">
        <v>3.0761808336738601</v>
      </c>
      <c r="CY41" s="10">
        <v>301.41024696283102</v>
      </c>
      <c r="CZ41" s="10">
        <v>0</v>
      </c>
      <c r="DA41" s="10">
        <v>0</v>
      </c>
      <c r="DB41" s="10">
        <v>0</v>
      </c>
      <c r="DC41" s="10">
        <v>5.1810986338407597E-2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810.83883767596501</v>
      </c>
      <c r="DN41" s="10">
        <v>28.3220787100317</v>
      </c>
      <c r="DO41" s="10">
        <v>0</v>
      </c>
      <c r="DP41" s="10">
        <v>816.75233310326803</v>
      </c>
      <c r="DQ41" s="10">
        <v>43.798624269145101</v>
      </c>
      <c r="DR41" s="10">
        <v>0</v>
      </c>
      <c r="DS41" s="10">
        <v>353.75811909694102</v>
      </c>
      <c r="DT41" s="10">
        <v>0</v>
      </c>
      <c r="DU41" s="10">
        <v>11750.282485755301</v>
      </c>
      <c r="DV41" s="10">
        <v>0.99995203633126595</v>
      </c>
      <c r="DW41" s="10">
        <v>1.03621972676815E-2</v>
      </c>
      <c r="DX41" s="10">
        <v>0</v>
      </c>
      <c r="DY41" s="10">
        <v>442.10690808972203</v>
      </c>
      <c r="DZ41" s="10">
        <v>20.848740902575202</v>
      </c>
      <c r="EA41" s="10">
        <v>107.40952701972</v>
      </c>
      <c r="EB41" s="10">
        <v>0</v>
      </c>
      <c r="EC41" s="10">
        <v>1.21728353728744</v>
      </c>
      <c r="ED41" s="10">
        <v>2.3573998783975401</v>
      </c>
      <c r="EE41" s="10">
        <v>1048.35625730627</v>
      </c>
      <c r="EF41" s="10">
        <v>2741.59139315223</v>
      </c>
      <c r="EG41" s="10">
        <v>2.3418565824960198</v>
      </c>
      <c r="EH41" s="10">
        <v>0</v>
      </c>
      <c r="EI41" s="10">
        <v>0</v>
      </c>
      <c r="EJ41" s="10">
        <v>9810.8016413640398</v>
      </c>
      <c r="EK41" s="10">
        <v>9435.3352053660892</v>
      </c>
      <c r="EL41" s="10">
        <v>0</v>
      </c>
      <c r="EM41" s="10">
        <v>2311.9674436557898</v>
      </c>
      <c r="EN41" s="10">
        <v>10076.781978849</v>
      </c>
      <c r="EO41" s="10">
        <v>2334.8862919438402</v>
      </c>
      <c r="EP41" s="10">
        <v>0</v>
      </c>
      <c r="EQ41" s="10">
        <v>9.9687606762274701</v>
      </c>
      <c r="ER41" s="10">
        <v>20430.3736590843</v>
      </c>
      <c r="ES41" s="10">
        <v>16208.860104527501</v>
      </c>
      <c r="ET41" s="10">
        <v>0</v>
      </c>
      <c r="EU41" s="10">
        <v>0</v>
      </c>
      <c r="EV41" s="10">
        <v>0</v>
      </c>
      <c r="EW41" s="10">
        <v>0</v>
      </c>
      <c r="EX41" s="10">
        <v>7687.02811954969</v>
      </c>
      <c r="EY41" s="10">
        <v>0</v>
      </c>
      <c r="EZ41" s="10">
        <v>0</v>
      </c>
      <c r="FA41" s="10">
        <v>130.82156228205099</v>
      </c>
      <c r="FB41" s="10">
        <v>0</v>
      </c>
      <c r="FC41" s="10">
        <v>0</v>
      </c>
      <c r="FD41" s="10">
        <v>0</v>
      </c>
      <c r="FE41" s="10">
        <v>7435.2969701775601</v>
      </c>
      <c r="FF41" s="10">
        <v>244515.02355699599</v>
      </c>
      <c r="FG41" s="10">
        <v>11969.382794090699</v>
      </c>
      <c r="FH41" s="10">
        <v>0</v>
      </c>
      <c r="FI41" s="10">
        <v>107196.19501336799</v>
      </c>
      <c r="FJ41" s="10">
        <v>170.69433689543999</v>
      </c>
      <c r="FK41" s="10">
        <v>8638.7134709429902</v>
      </c>
      <c r="FL41" s="10">
        <v>739290.05817967304</v>
      </c>
      <c r="FM41" s="10">
        <v>922922.90846716997</v>
      </c>
      <c r="FN41" s="10">
        <v>1246.35430417933</v>
      </c>
      <c r="FO41" s="10">
        <v>27112.252275123999</v>
      </c>
      <c r="FP41" s="10">
        <v>7834.84658979906</v>
      </c>
      <c r="FQ41" s="10">
        <v>29902.654480937999</v>
      </c>
      <c r="FR41" s="10">
        <v>1332.43664518736</v>
      </c>
      <c r="FS41" s="10">
        <v>3962.5604423519899</v>
      </c>
      <c r="FT41" s="10">
        <v>7481.7011401280297</v>
      </c>
      <c r="FU41" s="10">
        <v>1128.9322896640399</v>
      </c>
      <c r="FV41" s="10">
        <v>161735.019117135</v>
      </c>
      <c r="FW41" s="10">
        <v>3.4841183023651698</v>
      </c>
      <c r="FX41" s="10">
        <v>45.173234580064403</v>
      </c>
      <c r="FY41" s="10">
        <v>149.17612427495601</v>
      </c>
      <c r="FZ41" s="10">
        <v>1132.1525610226799</v>
      </c>
      <c r="GA41" s="10">
        <v>275.36137732491397</v>
      </c>
      <c r="GB41" s="10">
        <v>1370.31475617978</v>
      </c>
      <c r="GC41" s="10">
        <v>38.618043343999197</v>
      </c>
      <c r="GD41" s="10">
        <v>626.41698262045804</v>
      </c>
      <c r="GE41" s="10">
        <v>192.45767239457001</v>
      </c>
      <c r="GF41" s="10">
        <v>68.524964079206498</v>
      </c>
      <c r="GG41" s="10">
        <v>134.865979137506</v>
      </c>
      <c r="GH41" s="10">
        <v>146.69939900371699</v>
      </c>
      <c r="GI41" s="10">
        <v>465.863108877336</v>
      </c>
      <c r="GJ41" s="10">
        <v>105.14456919982</v>
      </c>
      <c r="GK41" s="10">
        <v>44.5645770963799</v>
      </c>
      <c r="GL41" s="10">
        <v>54.496611501966797</v>
      </c>
      <c r="GM41" s="10">
        <v>200.675459242025</v>
      </c>
      <c r="GN41" s="10">
        <v>2288.78450671671</v>
      </c>
      <c r="GO41" s="10">
        <v>1179.9405919615999</v>
      </c>
      <c r="GP41" s="10">
        <v>201.468074590762</v>
      </c>
      <c r="GQ41" s="10">
        <v>69.149391527564305</v>
      </c>
      <c r="GR41" s="10">
        <v>201.845769666384</v>
      </c>
      <c r="GS41" s="10">
        <v>108.02482018207</v>
      </c>
      <c r="GT41" s="10">
        <v>31.6649681084698</v>
      </c>
      <c r="GU41" s="10">
        <v>436.12208965051502</v>
      </c>
      <c r="GV41" s="10">
        <v>645.55015168165596</v>
      </c>
      <c r="GW41" s="10">
        <v>214.95054592519801</v>
      </c>
      <c r="GX41" s="10">
        <v>385.74065553739399</v>
      </c>
      <c r="GY41" s="10">
        <v>1381.72414185812</v>
      </c>
      <c r="GZ41" s="10">
        <v>15.1761191163107</v>
      </c>
      <c r="HA41" s="10">
        <v>167.86771337526201</v>
      </c>
      <c r="HB41" s="10">
        <v>52.068117931307398</v>
      </c>
      <c r="HC41" s="10">
        <v>14.8960492678438</v>
      </c>
      <c r="HD41" s="10">
        <v>23.581576980842598</v>
      </c>
      <c r="HE41" s="10">
        <v>1978.25216051845</v>
      </c>
      <c r="HF41" s="10">
        <v>6897.5011721418296</v>
      </c>
      <c r="HG41" s="10">
        <v>485.19514992790897</v>
      </c>
      <c r="HH41" s="10">
        <v>419.56119124863397</v>
      </c>
      <c r="HI41" s="10">
        <v>738.12563207831397</v>
      </c>
      <c r="HJ41" s="10">
        <v>81.299343114019393</v>
      </c>
      <c r="HK41" s="10">
        <v>2390.1409850842001</v>
      </c>
      <c r="HL41" s="10">
        <v>2002.75100534935</v>
      </c>
      <c r="HM41" s="10">
        <v>1190.4206923951599</v>
      </c>
      <c r="HN41" s="10">
        <v>3168.77725603212</v>
      </c>
      <c r="HO41" s="10">
        <v>96.389180283983904</v>
      </c>
      <c r="HP41" s="10">
        <v>230.51200203311299</v>
      </c>
      <c r="HQ41" s="10">
        <v>32.637696323359698</v>
      </c>
      <c r="HR41" s="10">
        <v>227.37732772027999</v>
      </c>
      <c r="HS41" s="10">
        <v>208.89312008268701</v>
      </c>
      <c r="HT41" s="10">
        <v>730.66794319079202</v>
      </c>
      <c r="HU41" s="10">
        <v>184.41837548131301</v>
      </c>
      <c r="HV41" s="10">
        <v>26.661119813740601</v>
      </c>
      <c r="HW41" s="10">
        <v>470.09624651003702</v>
      </c>
      <c r="HX41" s="10">
        <v>13.066351334097501</v>
      </c>
      <c r="HY41" s="10">
        <v>24.4475568056423</v>
      </c>
      <c r="HZ41" s="10">
        <v>149.172467229744</v>
      </c>
      <c r="IA41" s="10">
        <v>51.208921571013903</v>
      </c>
      <c r="IB41" s="10">
        <v>412.20884010718402</v>
      </c>
      <c r="IC41" s="10">
        <v>158.726854772011</v>
      </c>
      <c r="ID41" s="10">
        <v>569.43857012717899</v>
      </c>
      <c r="IE41" s="10">
        <v>268.20663266422298</v>
      </c>
      <c r="IF41" s="10">
        <v>1032.02430302536</v>
      </c>
      <c r="IG41" s="10">
        <v>7.4915116452619799</v>
      </c>
      <c r="IH41" s="10">
        <v>3644.7660299234699</v>
      </c>
      <c r="II41" s="10">
        <v>7481.5182817336199</v>
      </c>
      <c r="IJ41" s="10">
        <v>493.70802204658497</v>
      </c>
      <c r="IK41" s="10">
        <v>159.51521812438699</v>
      </c>
      <c r="IL41" s="10">
        <v>12.7839243040165</v>
      </c>
      <c r="IM41" s="10">
        <v>70.265473763566703</v>
      </c>
      <c r="IN41" s="10">
        <v>643.00278211445902</v>
      </c>
      <c r="IO41" s="10">
        <v>139.512722695919</v>
      </c>
      <c r="IP41" s="10">
        <v>789.64820722898003</v>
      </c>
      <c r="IQ41" s="10">
        <v>9.3647938621427507</v>
      </c>
      <c r="IR41" s="10">
        <v>528.42063588574695</v>
      </c>
      <c r="IS41" s="10">
        <v>134.035053467257</v>
      </c>
      <c r="IT41" s="10">
        <v>3.8708362527175399</v>
      </c>
      <c r="IU41" s="10">
        <v>49.693249556625702</v>
      </c>
      <c r="IV41" s="10">
        <v>235.00350267664399</v>
      </c>
      <c r="IW41" s="10">
        <v>48.657831562920499</v>
      </c>
      <c r="IX41" s="10">
        <v>1.29535305462059</v>
      </c>
      <c r="IY41" s="10">
        <v>3.4208612136568401</v>
      </c>
      <c r="IZ41" s="10">
        <v>0</v>
      </c>
      <c r="JA41" s="10">
        <v>8.66327201310453</v>
      </c>
      <c r="JB41" s="10">
        <v>12634.7903878836</v>
      </c>
      <c r="JC41" s="10">
        <v>0</v>
      </c>
      <c r="JD41" s="10">
        <v>70.339817098579999</v>
      </c>
      <c r="JE41" s="10">
        <v>90.096011768030493</v>
      </c>
      <c r="JF41" s="10">
        <v>8.4548219414891008</v>
      </c>
      <c r="JG41" s="10">
        <v>135.35427965584</v>
      </c>
      <c r="JH41" s="10">
        <v>152.52487705848699</v>
      </c>
      <c r="JI41" s="10">
        <v>184.26747494131499</v>
      </c>
      <c r="JJ41" s="10">
        <v>378.80437844256801</v>
      </c>
      <c r="JK41" s="10">
        <v>32.733955520144796</v>
      </c>
      <c r="JL41" s="10">
        <v>332.17929562687902</v>
      </c>
      <c r="JM41" s="10">
        <v>119.58981815967</v>
      </c>
      <c r="JN41" s="10">
        <v>20.607089891286702</v>
      </c>
      <c r="JO41" s="10">
        <v>264.99811083901102</v>
      </c>
      <c r="JP41" s="10">
        <v>28.1126411872199</v>
      </c>
      <c r="JQ41" s="10">
        <v>5.4297913682651098</v>
      </c>
      <c r="JR41" s="10">
        <v>0</v>
      </c>
      <c r="JS41" s="10">
        <v>0</v>
      </c>
      <c r="JT41" s="10">
        <v>5.5852243272803399</v>
      </c>
      <c r="JU41" s="10">
        <v>0</v>
      </c>
      <c r="JV41" s="10">
        <v>0</v>
      </c>
      <c r="JW41" s="10">
        <v>3.9296199289028097E-2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21.6393410368782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0.96275688258118897</v>
      </c>
      <c r="LN41" s="10">
        <v>75.353761593341005</v>
      </c>
      <c r="LO41" s="10">
        <v>0</v>
      </c>
      <c r="LP41" s="10">
        <v>23.101143307909101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25.430029298381498</v>
      </c>
      <c r="MG41" s="10">
        <v>180.38513003579999</v>
      </c>
      <c r="MH41" s="10">
        <v>92.446342923620605</v>
      </c>
      <c r="MI41" s="10">
        <v>89.503478899599102</v>
      </c>
      <c r="MJ41" s="10">
        <v>3.4350683942364202</v>
      </c>
      <c r="MK41" s="10">
        <v>11.6367475316063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6.5644519690762397</v>
      </c>
      <c r="MT41" s="10">
        <v>4.1241545125372401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71.969365579426295</v>
      </c>
      <c r="NA41" s="10">
        <v>36.947159820417298</v>
      </c>
      <c r="NB41" s="10">
        <v>0</v>
      </c>
      <c r="NC41" s="10">
        <v>0</v>
      </c>
      <c r="ND41" s="10">
        <v>0</v>
      </c>
      <c r="NE41" s="10">
        <v>0</v>
      </c>
      <c r="NF41" s="10">
        <v>0.32528520522584398</v>
      </c>
      <c r="NG41" s="10">
        <v>3.7527870321021801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0</v>
      </c>
      <c r="NN41" s="10">
        <v>0</v>
      </c>
      <c r="NO41" s="10">
        <v>0</v>
      </c>
      <c r="NP41" s="10">
        <v>0</v>
      </c>
      <c r="NQ41" s="10">
        <v>0</v>
      </c>
      <c r="NR41" s="10">
        <v>0</v>
      </c>
      <c r="NS41" s="10">
        <v>0</v>
      </c>
      <c r="NT41" s="10">
        <v>0</v>
      </c>
      <c r="NU41" s="10">
        <v>0</v>
      </c>
      <c r="NV41" s="10">
        <v>0</v>
      </c>
      <c r="NW41" s="10">
        <v>0</v>
      </c>
      <c r="NX41" s="10">
        <v>0</v>
      </c>
      <c r="NY41" s="10">
        <v>0.54401535655327904</v>
      </c>
      <c r="NZ41" s="10">
        <v>0</v>
      </c>
      <c r="OA41" s="10">
        <v>0</v>
      </c>
      <c r="OB41" s="10">
        <v>124.97027098477901</v>
      </c>
      <c r="OC41" s="13">
        <f t="shared" si="3"/>
        <v>2457102.8980044094</v>
      </c>
      <c r="OD41" s="11">
        <f>W_DirectConsumption_Total!E41</f>
        <v>96332.448638126007</v>
      </c>
      <c r="OE41" s="11">
        <f t="shared" si="1"/>
        <v>2553435.3466425352</v>
      </c>
      <c r="OF41" s="3">
        <v>2553435.3466425361</v>
      </c>
      <c r="OG41" s="11">
        <f t="shared" si="2"/>
        <v>0</v>
      </c>
    </row>
    <row r="42" spans="1:397">
      <c r="A42" s="9">
        <v>39</v>
      </c>
      <c r="B42" s="21" t="s">
        <v>821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6.8583370024753898E-2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4.1236836407288696E-3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1.96417562887349E-2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2.1908164334669099E-2</v>
      </c>
      <c r="BU42" s="10">
        <v>0.53149874655634799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0.56309359405673198</v>
      </c>
      <c r="CF42" s="10">
        <v>1.2443193871842499</v>
      </c>
      <c r="CG42" s="10">
        <v>19.152853946037901</v>
      </c>
      <c r="CH42" s="10">
        <v>0</v>
      </c>
      <c r="CI42" s="10">
        <v>8.6111733901449607</v>
      </c>
      <c r="CJ42" s="10">
        <v>2.14323031327356E-2</v>
      </c>
      <c r="CK42" s="10">
        <v>0.31947696416594201</v>
      </c>
      <c r="CL42" s="10">
        <v>6.3483024469115606E-2</v>
      </c>
      <c r="CM42" s="10">
        <v>1.6277698581824499E-4</v>
      </c>
      <c r="CN42" s="10">
        <v>3.6353526832741401E-2</v>
      </c>
      <c r="CO42" s="10">
        <v>0</v>
      </c>
      <c r="CP42" s="10">
        <v>0.318932347783147</v>
      </c>
      <c r="CQ42" s="10">
        <v>0</v>
      </c>
      <c r="CR42" s="10">
        <v>6.4600781579271004E-3</v>
      </c>
      <c r="CS42" s="10">
        <v>4.0901076444093398</v>
      </c>
      <c r="CT42" s="10">
        <v>8.6705874445851802E-2</v>
      </c>
      <c r="CU42" s="10">
        <v>0.14251613766457899</v>
      </c>
      <c r="CV42" s="10">
        <v>1395.1399481327901</v>
      </c>
      <c r="CW42" s="10">
        <v>0</v>
      </c>
      <c r="CX42" s="10">
        <v>0</v>
      </c>
      <c r="CY42" s="10">
        <v>998.607778227832</v>
      </c>
      <c r="CZ42" s="10">
        <v>0</v>
      </c>
      <c r="DA42" s="10">
        <v>0</v>
      </c>
      <c r="DB42" s="10">
        <v>0</v>
      </c>
      <c r="DC42" s="10">
        <v>1.31296770960094</v>
      </c>
      <c r="DD42" s="10">
        <v>0</v>
      </c>
      <c r="DE42" s="10">
        <v>1.6114921596006301E-2</v>
      </c>
      <c r="DF42" s="10">
        <v>0</v>
      </c>
      <c r="DG42" s="10">
        <v>34.503542663919497</v>
      </c>
      <c r="DH42" s="10">
        <v>0</v>
      </c>
      <c r="DI42" s="10">
        <v>0</v>
      </c>
      <c r="DJ42" s="10">
        <v>0</v>
      </c>
      <c r="DK42" s="10">
        <v>1.17742019741864E-2</v>
      </c>
      <c r="DL42" s="10">
        <v>0</v>
      </c>
      <c r="DM42" s="10">
        <v>3.0710591324375602E-2</v>
      </c>
      <c r="DN42" s="10">
        <v>1.1394389007277201E-3</v>
      </c>
      <c r="DO42" s="10">
        <v>1.41073387709146E-3</v>
      </c>
      <c r="DP42" s="10">
        <v>1.4555524614128501</v>
      </c>
      <c r="DQ42" s="10">
        <v>1.3564748818187099E-3</v>
      </c>
      <c r="DR42" s="10">
        <v>4.1562390378925201E-2</v>
      </c>
      <c r="DS42" s="10">
        <v>2.2246188061826799E-3</v>
      </c>
      <c r="DT42" s="10">
        <v>0</v>
      </c>
      <c r="DU42" s="10">
        <v>2.8314204740027402</v>
      </c>
      <c r="DV42" s="10">
        <v>0.46631775092535799</v>
      </c>
      <c r="DW42" s="10">
        <v>5.8632292099268599E-3</v>
      </c>
      <c r="DX42" s="10">
        <v>1.1502906997822601E-2</v>
      </c>
      <c r="DY42" s="10">
        <v>23.687975285348202</v>
      </c>
      <c r="DZ42" s="10">
        <v>9.7385564436964103</v>
      </c>
      <c r="EA42" s="10">
        <v>3.5072406321804199</v>
      </c>
      <c r="EB42" s="10">
        <v>0</v>
      </c>
      <c r="EC42" s="10">
        <v>0.46960204899959501</v>
      </c>
      <c r="ED42" s="10">
        <v>3.2070241170029301</v>
      </c>
      <c r="EE42" s="10">
        <v>0.61714181223223996</v>
      </c>
      <c r="EF42" s="10">
        <v>209.729540172676</v>
      </c>
      <c r="EG42" s="10">
        <v>3.2957222507544199</v>
      </c>
      <c r="EH42" s="10">
        <v>2.9516893428375102E-2</v>
      </c>
      <c r="EI42" s="10">
        <v>0.103037832022949</v>
      </c>
      <c r="EJ42" s="10">
        <v>93.453584295905898</v>
      </c>
      <c r="EK42" s="10">
        <v>3.9596926927139502</v>
      </c>
      <c r="EL42" s="10">
        <v>0.26190817018155599</v>
      </c>
      <c r="EM42" s="10">
        <v>5.5958925687195098</v>
      </c>
      <c r="EN42" s="10">
        <v>2.2733358201628202</v>
      </c>
      <c r="EO42" s="10">
        <v>51.612068771590799</v>
      </c>
      <c r="EP42" s="10">
        <v>67.439102073446904</v>
      </c>
      <c r="EQ42" s="10">
        <v>1.20427527672802</v>
      </c>
      <c r="ER42" s="10">
        <v>2.0621131153408001</v>
      </c>
      <c r="ES42" s="10">
        <v>9.6852306561855797E-2</v>
      </c>
      <c r="ET42" s="10">
        <v>0</v>
      </c>
      <c r="EU42" s="10">
        <v>0</v>
      </c>
      <c r="EV42" s="10">
        <v>224.15306216792001</v>
      </c>
      <c r="EW42" s="10">
        <v>2506.5918653209801</v>
      </c>
      <c r="EX42" s="10">
        <v>2745.6383335025098</v>
      </c>
      <c r="EY42" s="10">
        <v>0</v>
      </c>
      <c r="EZ42" s="10">
        <v>2.8214677541829099E-3</v>
      </c>
      <c r="FA42" s="10">
        <v>2.212297813807</v>
      </c>
      <c r="FB42" s="10">
        <v>0</v>
      </c>
      <c r="FC42" s="10">
        <v>0</v>
      </c>
      <c r="FD42" s="10">
        <v>36.739036994154297</v>
      </c>
      <c r="FE42" s="10">
        <v>176.34143005008701</v>
      </c>
      <c r="FF42" s="10">
        <v>59.539787620779897</v>
      </c>
      <c r="FG42" s="10">
        <v>82.020690246506305</v>
      </c>
      <c r="FH42" s="10">
        <v>0</v>
      </c>
      <c r="FI42" s="10">
        <v>29.3754665487068</v>
      </c>
      <c r="FJ42" s="10">
        <v>12.2996027242129</v>
      </c>
      <c r="FK42" s="10">
        <v>2921.2267317851602</v>
      </c>
      <c r="FL42" s="10">
        <v>90.725778281560807</v>
      </c>
      <c r="FM42" s="10">
        <v>894.61625518954099</v>
      </c>
      <c r="FN42" s="10">
        <v>0.59679007501846404</v>
      </c>
      <c r="FO42" s="10">
        <v>1797.31685733364</v>
      </c>
      <c r="FP42" s="10">
        <v>154.00186451226099</v>
      </c>
      <c r="FQ42" s="10">
        <v>70.010756272234104</v>
      </c>
      <c r="FR42" s="10">
        <v>60.646947217177001</v>
      </c>
      <c r="FS42" s="10">
        <v>33.742617169194403</v>
      </c>
      <c r="FT42" s="10">
        <v>97.066002546841702</v>
      </c>
      <c r="FU42" s="10">
        <v>197.894440386638</v>
      </c>
      <c r="FV42" s="10">
        <v>368.49016076138298</v>
      </c>
      <c r="FW42" s="10">
        <v>0.236783106687488</v>
      </c>
      <c r="FX42" s="10">
        <v>11.3873345083483</v>
      </c>
      <c r="FY42" s="10">
        <v>31.820750153818501</v>
      </c>
      <c r="FZ42" s="10">
        <v>10.8557805953763</v>
      </c>
      <c r="GA42" s="10">
        <v>7.1103444648821901</v>
      </c>
      <c r="GB42" s="10">
        <v>14.539179946222999</v>
      </c>
      <c r="GC42" s="10">
        <v>6.2857734186997298</v>
      </c>
      <c r="GD42" s="10">
        <v>38.192953117908402</v>
      </c>
      <c r="GE42" s="10">
        <v>1.67681098001139</v>
      </c>
      <c r="GF42" s="10">
        <v>8.0143833151264907</v>
      </c>
      <c r="GG42" s="10">
        <v>2.4380512809238799</v>
      </c>
      <c r="GH42" s="10">
        <v>77.791789364006306</v>
      </c>
      <c r="GI42" s="10">
        <v>5.2283700145107899</v>
      </c>
      <c r="GJ42" s="10">
        <v>77.687784402730699</v>
      </c>
      <c r="GK42" s="10">
        <v>6.6393709381868904</v>
      </c>
      <c r="GL42" s="10">
        <v>5.2889614340705098</v>
      </c>
      <c r="GM42" s="10">
        <v>8.0216317775761095</v>
      </c>
      <c r="GN42" s="10">
        <v>214.26995470118101</v>
      </c>
      <c r="GO42" s="10">
        <v>32.338370182159899</v>
      </c>
      <c r="GP42" s="10">
        <v>4.6025198899951798</v>
      </c>
      <c r="GQ42" s="10">
        <v>5.1000269792066302</v>
      </c>
      <c r="GR42" s="10">
        <v>225.880777884325</v>
      </c>
      <c r="GS42" s="10">
        <v>11.2921666674387</v>
      </c>
      <c r="GT42" s="10">
        <v>1.51245733140451</v>
      </c>
      <c r="GU42" s="10">
        <v>2.6650180273091699</v>
      </c>
      <c r="GV42" s="10">
        <v>11.0007498443687</v>
      </c>
      <c r="GW42" s="10">
        <v>17.843599886613699</v>
      </c>
      <c r="GX42" s="10">
        <v>9.3338297353803998</v>
      </c>
      <c r="GY42" s="10">
        <v>15.8549120494527</v>
      </c>
      <c r="GZ42" s="10">
        <v>36.470522763497399</v>
      </c>
      <c r="HA42" s="10">
        <v>399.74750553210498</v>
      </c>
      <c r="HB42" s="10">
        <v>288.42688846300098</v>
      </c>
      <c r="HC42" s="10">
        <v>6.0713099141721898</v>
      </c>
      <c r="HD42" s="10">
        <v>9.2312202774469103</v>
      </c>
      <c r="HE42" s="10">
        <v>40.515120812103</v>
      </c>
      <c r="HF42" s="10">
        <v>373.09835202860103</v>
      </c>
      <c r="HG42" s="10">
        <v>14.1199938185707</v>
      </c>
      <c r="HH42" s="10">
        <v>11.233947268896401</v>
      </c>
      <c r="HI42" s="10">
        <v>116.54366917600601</v>
      </c>
      <c r="HJ42" s="10">
        <v>225.02562481451699</v>
      </c>
      <c r="HK42" s="10">
        <v>1226.8606028106301</v>
      </c>
      <c r="HL42" s="10">
        <v>23.329534908367499</v>
      </c>
      <c r="HM42" s="10">
        <v>18.9141179482395</v>
      </c>
      <c r="HN42" s="10">
        <v>20.036791233265301</v>
      </c>
      <c r="HO42" s="10">
        <v>34.845532417230203</v>
      </c>
      <c r="HP42" s="10">
        <v>30.7817266363916</v>
      </c>
      <c r="HQ42" s="10">
        <v>4.9819774576393803</v>
      </c>
      <c r="HR42" s="10">
        <v>12.1892659871605</v>
      </c>
      <c r="HS42" s="10">
        <v>8833.1433322579505</v>
      </c>
      <c r="HT42" s="10">
        <v>194.41458493123901</v>
      </c>
      <c r="HU42" s="10">
        <v>17.785101064831</v>
      </c>
      <c r="HV42" s="10">
        <v>1.4326580447600501</v>
      </c>
      <c r="HW42" s="10">
        <v>23.166449952466799</v>
      </c>
      <c r="HX42" s="10">
        <v>0.28751131055169399</v>
      </c>
      <c r="HY42" s="10">
        <v>1.4616960276909701</v>
      </c>
      <c r="HZ42" s="10">
        <v>22.285557716526601</v>
      </c>
      <c r="IA42" s="10">
        <v>0.205351036172922</v>
      </c>
      <c r="IB42" s="10">
        <v>14.513054615182</v>
      </c>
      <c r="IC42" s="10">
        <v>3.34861311919324</v>
      </c>
      <c r="ID42" s="10">
        <v>9.2947022823303502</v>
      </c>
      <c r="IE42" s="10">
        <v>25.609865861540701</v>
      </c>
      <c r="IF42" s="10">
        <v>10.7660077602052</v>
      </c>
      <c r="IG42" s="10">
        <v>0.43732390112689001</v>
      </c>
      <c r="IH42" s="10">
        <v>47.772276949405601</v>
      </c>
      <c r="II42" s="10">
        <v>140.34695772871001</v>
      </c>
      <c r="IJ42" s="10">
        <v>13.7020101839259</v>
      </c>
      <c r="IK42" s="10">
        <v>2.1334641143372601</v>
      </c>
      <c r="IL42" s="10">
        <v>0.98579089314790802</v>
      </c>
      <c r="IM42" s="10">
        <v>1.46177326067276</v>
      </c>
      <c r="IN42" s="10">
        <v>5.7262853351974004</v>
      </c>
      <c r="IO42" s="10">
        <v>0</v>
      </c>
      <c r="IP42" s="10">
        <v>30.735896940525802</v>
      </c>
      <c r="IQ42" s="10">
        <v>0</v>
      </c>
      <c r="IR42" s="10">
        <v>12.053177991666701</v>
      </c>
      <c r="IS42" s="10">
        <v>17.745030338194699</v>
      </c>
      <c r="IT42" s="10">
        <v>0.54178571274123899</v>
      </c>
      <c r="IU42" s="10">
        <v>9.2754502821131606</v>
      </c>
      <c r="IV42" s="10">
        <v>29.622548135217802</v>
      </c>
      <c r="IW42" s="10">
        <v>6.2841080118907602</v>
      </c>
      <c r="IX42" s="10">
        <v>1.0485447013459099</v>
      </c>
      <c r="IY42" s="10">
        <v>2.2951657447081502</v>
      </c>
      <c r="IZ42" s="10">
        <v>0</v>
      </c>
      <c r="JA42" s="10">
        <v>15.4351428377843</v>
      </c>
      <c r="JB42" s="10">
        <v>81.242192140518398</v>
      </c>
      <c r="JC42" s="10">
        <v>0</v>
      </c>
      <c r="JD42" s="10">
        <v>3.1772427070821001</v>
      </c>
      <c r="JE42" s="10">
        <v>1.77587330015616</v>
      </c>
      <c r="JF42" s="10">
        <v>0.432491592827146</v>
      </c>
      <c r="JG42" s="10">
        <v>238.228439816915</v>
      </c>
      <c r="JH42" s="10">
        <v>2.8993849798467902E-2</v>
      </c>
      <c r="JI42" s="10">
        <v>2.0018235929855601</v>
      </c>
      <c r="JJ42" s="10">
        <v>5.8843939119544402</v>
      </c>
      <c r="JK42" s="10">
        <v>0.91089011450186497</v>
      </c>
      <c r="JL42" s="10">
        <v>1.72030175470909</v>
      </c>
      <c r="JM42" s="10">
        <v>0.224702335938126</v>
      </c>
      <c r="JN42" s="10">
        <v>0.13310551422406899</v>
      </c>
      <c r="JO42" s="10">
        <v>3.7163163774800001</v>
      </c>
      <c r="JP42" s="10">
        <v>26.977232577838599</v>
      </c>
      <c r="JQ42" s="10">
        <v>2.5321295490661901</v>
      </c>
      <c r="JR42" s="10">
        <v>0</v>
      </c>
      <c r="JS42" s="10">
        <v>0</v>
      </c>
      <c r="JT42" s="10">
        <v>10.924922269941201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79.308736971934096</v>
      </c>
      <c r="LO42" s="10">
        <v>0</v>
      </c>
      <c r="LP42" s="10">
        <v>17.443125743783199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0.36483927663072102</v>
      </c>
      <c r="MG42" s="10">
        <v>84.120822881954794</v>
      </c>
      <c r="MH42" s="10">
        <v>43.1114384961718</v>
      </c>
      <c r="MI42" s="10">
        <v>41.739062939044402</v>
      </c>
      <c r="MJ42" s="10">
        <v>1.6019102013653499</v>
      </c>
      <c r="MK42" s="10">
        <v>5.4266822206132401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3.06126730788823</v>
      </c>
      <c r="MT42" s="10">
        <v>1.9232587032983699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0</v>
      </c>
      <c r="NE42" s="10">
        <v>0</v>
      </c>
      <c r="NF42" s="10">
        <v>0</v>
      </c>
      <c r="NG42" s="10">
        <v>0</v>
      </c>
      <c r="NH42" s="10">
        <v>0</v>
      </c>
      <c r="NI42" s="10">
        <v>0</v>
      </c>
      <c r="NJ42" s="10">
        <v>0</v>
      </c>
      <c r="NK42" s="10">
        <v>0</v>
      </c>
      <c r="NL42" s="10">
        <v>0</v>
      </c>
      <c r="NM42" s="10">
        <v>0</v>
      </c>
      <c r="NN42" s="10">
        <v>0</v>
      </c>
      <c r="NO42" s="10">
        <v>0</v>
      </c>
      <c r="NP42" s="10">
        <v>0</v>
      </c>
      <c r="NQ42" s="10">
        <v>0</v>
      </c>
      <c r="NR42" s="10">
        <v>0</v>
      </c>
      <c r="NS42" s="10">
        <v>0</v>
      </c>
      <c r="NT42" s="10">
        <v>0</v>
      </c>
      <c r="NU42" s="10">
        <v>1.7200101501461201E-2</v>
      </c>
      <c r="NV42" s="10">
        <v>0</v>
      </c>
      <c r="NW42" s="10">
        <v>0</v>
      </c>
      <c r="NX42" s="10">
        <v>9.2240291963672204E-4</v>
      </c>
      <c r="NY42" s="10">
        <v>2.9280809310012201</v>
      </c>
      <c r="NZ42" s="10">
        <v>3.3803354054922199E-2</v>
      </c>
      <c r="OA42" s="10">
        <v>0</v>
      </c>
      <c r="OB42" s="10">
        <v>19.877719047788599</v>
      </c>
      <c r="OC42" s="13">
        <f t="shared" si="3"/>
        <v>29446.859073507512</v>
      </c>
      <c r="OD42" s="11">
        <f>W_DirectConsumption_Total!E42</f>
        <v>4009.8229794357826</v>
      </c>
      <c r="OE42" s="11">
        <f t="shared" si="1"/>
        <v>33456.682052943295</v>
      </c>
      <c r="OF42" s="3">
        <v>33456.682052943295</v>
      </c>
      <c r="OG42" s="11">
        <f t="shared" si="2"/>
        <v>0</v>
      </c>
    </row>
    <row r="43" spans="1:397">
      <c r="A43" s="9">
        <v>40</v>
      </c>
      <c r="B43" s="21" t="s">
        <v>822</v>
      </c>
      <c r="C43" s="10">
        <v>2.95424716893774E-2</v>
      </c>
      <c r="D43" s="10">
        <v>3.50855777618045E-3</v>
      </c>
      <c r="E43" s="10">
        <v>1.61241412593697E-3</v>
      </c>
      <c r="F43" s="10">
        <v>3.1694663934726799E-3</v>
      </c>
      <c r="G43" s="10">
        <v>1.8906074644033499E-2</v>
      </c>
      <c r="H43" s="10">
        <v>3.4393554531788602E-3</v>
      </c>
      <c r="I43" s="10">
        <v>1.3217643693303101E-3</v>
      </c>
      <c r="J43" s="10">
        <v>1.6470152874377699E-3</v>
      </c>
      <c r="K43" s="10">
        <v>1.10723716802539E-4</v>
      </c>
      <c r="L43" s="10">
        <v>0</v>
      </c>
      <c r="M43" s="10">
        <v>1.24564181402856E-4</v>
      </c>
      <c r="N43" s="10">
        <v>1.38404646003174E-5</v>
      </c>
      <c r="O43" s="10">
        <v>1.6608557520380801E-4</v>
      </c>
      <c r="P43" s="10">
        <v>8.99630199020629E-5</v>
      </c>
      <c r="Q43" s="10">
        <v>0</v>
      </c>
      <c r="R43" s="10">
        <v>7.6122555301745505E-5</v>
      </c>
      <c r="S43" s="10">
        <v>8.0966717911856603E-4</v>
      </c>
      <c r="T43" s="10">
        <v>5.8821974551348803E-4</v>
      </c>
      <c r="U43" s="10">
        <v>2.0068673670460199E-4</v>
      </c>
      <c r="V43" s="10">
        <v>0</v>
      </c>
      <c r="W43" s="10">
        <v>2.8372952430650601E-4</v>
      </c>
      <c r="X43" s="10">
        <v>1.7854199334409401E-3</v>
      </c>
      <c r="Y43" s="10">
        <v>3.4601161500793397E-4</v>
      </c>
      <c r="Z43" s="10">
        <v>3.8061277650872701E-4</v>
      </c>
      <c r="AA43" s="10">
        <v>1.31484413703015E-4</v>
      </c>
      <c r="AB43" s="10">
        <v>3.3078710394758501E-3</v>
      </c>
      <c r="AC43" s="10">
        <v>2.0760696900476001E-5</v>
      </c>
      <c r="AD43" s="10">
        <v>3.3493924332767999E-3</v>
      </c>
      <c r="AE43" s="10">
        <v>1.7660432830004999E-2</v>
      </c>
      <c r="AF43" s="10">
        <v>3.7078604664250198E-2</v>
      </c>
      <c r="AG43" s="10">
        <v>1.4809297122339599E-3</v>
      </c>
      <c r="AH43" s="10">
        <v>6.1022608422799197E-2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1.97226620554522E-3</v>
      </c>
      <c r="AR43" s="10">
        <v>0</v>
      </c>
      <c r="AS43" s="10">
        <v>4.0483358955928301E-3</v>
      </c>
      <c r="AT43" s="10">
        <v>1.7923401657411E-3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1.08440040143487E-2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8.0966717911856603E-4</v>
      </c>
      <c r="BO43" s="10">
        <v>2.21447433605078E-4</v>
      </c>
      <c r="BP43" s="10">
        <v>0</v>
      </c>
      <c r="BQ43" s="10">
        <v>0</v>
      </c>
      <c r="BR43" s="10">
        <v>0</v>
      </c>
      <c r="BS43" s="10">
        <v>2.4912836280571298E-4</v>
      </c>
      <c r="BT43" s="10">
        <v>9.7434381163067504E-2</v>
      </c>
      <c r="BU43" s="10">
        <v>0.64701178923904401</v>
      </c>
      <c r="BV43" s="10">
        <v>3.0276016313194199E-2</v>
      </c>
      <c r="BW43" s="10">
        <v>9.0101424548066009E-3</v>
      </c>
      <c r="BX43" s="10">
        <v>3.3839935947776001E-3</v>
      </c>
      <c r="BY43" s="10">
        <v>0</v>
      </c>
      <c r="BZ43" s="10">
        <v>0</v>
      </c>
      <c r="CA43" s="10">
        <v>0</v>
      </c>
      <c r="CB43" s="10">
        <v>3.7853670681867999E-3</v>
      </c>
      <c r="CC43" s="10">
        <v>9.9651345122284997E-4</v>
      </c>
      <c r="CD43" s="10">
        <v>5.9513997781364696E-4</v>
      </c>
      <c r="CE43" s="10">
        <v>1.49064057326258</v>
      </c>
      <c r="CF43" s="10">
        <v>5.5956604107080103</v>
      </c>
      <c r="CG43" s="10">
        <v>85.838867619183006</v>
      </c>
      <c r="CH43" s="10">
        <v>4.1659798446955299E-3</v>
      </c>
      <c r="CI43" s="10">
        <v>38.601184036911398</v>
      </c>
      <c r="CJ43" s="10">
        <v>0</v>
      </c>
      <c r="CK43" s="10">
        <v>0</v>
      </c>
      <c r="CL43" s="10">
        <v>7.54997343947312E-3</v>
      </c>
      <c r="CM43" s="10">
        <v>0</v>
      </c>
      <c r="CN43" s="10">
        <v>0</v>
      </c>
      <c r="CO43" s="10">
        <v>0</v>
      </c>
      <c r="CP43" s="10">
        <v>1.4290375903916599</v>
      </c>
      <c r="CQ43" s="10">
        <v>0</v>
      </c>
      <c r="CR43" s="10">
        <v>2.16520847029039E-2</v>
      </c>
      <c r="CS43" s="10">
        <v>4.4546178862208601</v>
      </c>
      <c r="CT43" s="10">
        <v>0</v>
      </c>
      <c r="CU43" s="10">
        <v>3.24781270543558E-2</v>
      </c>
      <c r="CV43" s="10">
        <v>1387.28688743205</v>
      </c>
      <c r="CW43" s="10">
        <v>0</v>
      </c>
      <c r="CX43" s="10">
        <v>0</v>
      </c>
      <c r="CY43" s="10">
        <v>1000.85099693873</v>
      </c>
      <c r="CZ43" s="10">
        <v>0</v>
      </c>
      <c r="DA43" s="10">
        <v>3.8061277650872701E-4</v>
      </c>
      <c r="DB43" s="10">
        <v>0</v>
      </c>
      <c r="DC43" s="10">
        <v>1.3685176319599099</v>
      </c>
      <c r="DD43" s="10">
        <v>0</v>
      </c>
      <c r="DE43" s="10">
        <v>0</v>
      </c>
      <c r="DF43" s="10">
        <v>4.1521393800952098E-5</v>
      </c>
      <c r="DG43" s="10">
        <v>33.729756880303</v>
      </c>
      <c r="DH43" s="10">
        <v>1.0380348450238E-4</v>
      </c>
      <c r="DI43" s="10">
        <v>2.9064975660666499E-4</v>
      </c>
      <c r="DJ43" s="10">
        <v>7.6814578531761402E-4</v>
      </c>
      <c r="DK43" s="10">
        <v>2.6988905970618899E-4</v>
      </c>
      <c r="DL43" s="10">
        <v>0</v>
      </c>
      <c r="DM43" s="10">
        <v>1.6061859168668299E-2</v>
      </c>
      <c r="DN43" s="10">
        <v>2.28367665905237E-4</v>
      </c>
      <c r="DO43" s="10">
        <v>0</v>
      </c>
      <c r="DP43" s="10">
        <v>6.4958191773755702</v>
      </c>
      <c r="DQ43" s="10">
        <v>0</v>
      </c>
      <c r="DR43" s="10">
        <v>0</v>
      </c>
      <c r="DS43" s="10">
        <v>2.6988905970618899E-4</v>
      </c>
      <c r="DT43" s="10">
        <v>5.8683569905345597E-3</v>
      </c>
      <c r="DU43" s="10">
        <v>2.95608588937962</v>
      </c>
      <c r="DV43" s="10">
        <v>2.0938343618054298</v>
      </c>
      <c r="DW43" s="10">
        <v>2.2364868629820199E-2</v>
      </c>
      <c r="DX43" s="10">
        <v>1.4532487830333201E-4</v>
      </c>
      <c r="DY43" s="10">
        <v>106.154255821885</v>
      </c>
      <c r="DZ43" s="10">
        <v>43.563994422242601</v>
      </c>
      <c r="EA43" s="10">
        <v>15.6440256510892</v>
      </c>
      <c r="EB43" s="10">
        <v>2.28367665905237E-4</v>
      </c>
      <c r="EC43" s="10">
        <v>2.1004183017568798</v>
      </c>
      <c r="ED43" s="10">
        <v>5.6053638405421298</v>
      </c>
      <c r="EE43" s="10">
        <v>0</v>
      </c>
      <c r="EF43" s="10">
        <v>205.229747273078</v>
      </c>
      <c r="EG43" s="10">
        <v>4.8933711428562798</v>
      </c>
      <c r="EH43" s="10">
        <v>0</v>
      </c>
      <c r="EI43" s="10">
        <v>6.7887478864556696E-3</v>
      </c>
      <c r="EJ43" s="10">
        <v>98.098178549913001</v>
      </c>
      <c r="EK43" s="10">
        <v>14.2903897443812</v>
      </c>
      <c r="EL43" s="10">
        <v>0</v>
      </c>
      <c r="EM43" s="10">
        <v>20.422109962384798</v>
      </c>
      <c r="EN43" s="10">
        <v>7.5973309788711898</v>
      </c>
      <c r="EO43" s="10">
        <v>60.3427691605606</v>
      </c>
      <c r="EP43" s="10">
        <v>1.44632855073316E-3</v>
      </c>
      <c r="EQ43" s="10">
        <v>1.5867649233480701</v>
      </c>
      <c r="ER43" s="10">
        <v>2.35287898205395E-4</v>
      </c>
      <c r="ES43" s="10">
        <v>3.1141045350714099E-4</v>
      </c>
      <c r="ET43" s="10">
        <v>0</v>
      </c>
      <c r="EU43" s="10">
        <v>2.0414685285468099E-3</v>
      </c>
      <c r="EV43" s="10">
        <v>219.339783413947</v>
      </c>
      <c r="EW43" s="10">
        <v>2452.7727987748599</v>
      </c>
      <c r="EX43" s="10">
        <v>2822.0915767485099</v>
      </c>
      <c r="EY43" s="10">
        <v>5.6745904861301203E-4</v>
      </c>
      <c r="EZ43" s="10">
        <v>8.3042787601904196E-5</v>
      </c>
      <c r="FA43" s="10">
        <v>4.9862449407303204</v>
      </c>
      <c r="FB43" s="10">
        <v>8.02746946818407E-4</v>
      </c>
      <c r="FC43" s="10">
        <v>1.5293713383350701E-3</v>
      </c>
      <c r="FD43" s="10">
        <v>1.01035391582317E-3</v>
      </c>
      <c r="FE43" s="10">
        <v>2717.63019737588</v>
      </c>
      <c r="FF43" s="10">
        <v>12166.0320065215</v>
      </c>
      <c r="FG43" s="10">
        <v>12277.686721383499</v>
      </c>
      <c r="FH43" s="10">
        <v>0</v>
      </c>
      <c r="FI43" s="10">
        <v>1317.8967529572101</v>
      </c>
      <c r="FJ43" s="10">
        <v>37.878586025524903</v>
      </c>
      <c r="FK43" s="10">
        <v>11555.195234475899</v>
      </c>
      <c r="FL43" s="10">
        <v>19280.3053663069</v>
      </c>
      <c r="FM43" s="10">
        <v>1071.9435129318599</v>
      </c>
      <c r="FN43" s="10">
        <v>2.6740324608086299</v>
      </c>
      <c r="FO43" s="10">
        <v>2333.0918785886101</v>
      </c>
      <c r="FP43" s="10">
        <v>195.04003673045801</v>
      </c>
      <c r="FQ43" s="10">
        <v>102.402534196248</v>
      </c>
      <c r="FR43" s="10">
        <v>90.357579311086397</v>
      </c>
      <c r="FS43" s="10">
        <v>82.878800689737403</v>
      </c>
      <c r="FT43" s="10">
        <v>113.02511433487101</v>
      </c>
      <c r="FU43" s="10">
        <v>556.85171306414998</v>
      </c>
      <c r="FV43" s="10">
        <v>514.13342798274402</v>
      </c>
      <c r="FW43" s="10">
        <v>1.0854220918556501</v>
      </c>
      <c r="FX43" s="10">
        <v>51.0876826090566</v>
      </c>
      <c r="FY43" s="10">
        <v>142.60070037781199</v>
      </c>
      <c r="FZ43" s="10">
        <v>48.9745344275386</v>
      </c>
      <c r="GA43" s="10">
        <v>19.404175909235999</v>
      </c>
      <c r="GB43" s="10">
        <v>26.3096020642258</v>
      </c>
      <c r="GC43" s="10">
        <v>28.276422313359699</v>
      </c>
      <c r="GD43" s="10">
        <v>166.62435312475699</v>
      </c>
      <c r="GE43" s="10">
        <v>7.5271622981340602</v>
      </c>
      <c r="GF43" s="10">
        <v>35.947815389751099</v>
      </c>
      <c r="GG43" s="10">
        <v>10.5833911772084</v>
      </c>
      <c r="GH43" s="10">
        <v>85.3082481303409</v>
      </c>
      <c r="GI43" s="10">
        <v>17.5807949744129</v>
      </c>
      <c r="GJ43" s="10">
        <v>81.348158969353506</v>
      </c>
      <c r="GK43" s="10">
        <v>22.849321632694501</v>
      </c>
      <c r="GL43" s="10">
        <v>23.7309809275018</v>
      </c>
      <c r="GM43" s="10">
        <v>36.050547715116601</v>
      </c>
      <c r="GN43" s="10">
        <v>218.470477864922</v>
      </c>
      <c r="GO43" s="10">
        <v>56.39430207353</v>
      </c>
      <c r="GP43" s="10">
        <v>12.678511211847001</v>
      </c>
      <c r="GQ43" s="10">
        <v>8.0000195581470397</v>
      </c>
      <c r="GR43" s="10">
        <v>232.32491507425101</v>
      </c>
      <c r="GS43" s="10">
        <v>21.110786255410598</v>
      </c>
      <c r="GT43" s="10">
        <v>5.0424611064838301</v>
      </c>
      <c r="GU43" s="10">
        <v>11.9768538730172</v>
      </c>
      <c r="GV43" s="10">
        <v>49.299302785850102</v>
      </c>
      <c r="GW43" s="10">
        <v>79.521296752969207</v>
      </c>
      <c r="GX43" s="10">
        <v>38.699444284474701</v>
      </c>
      <c r="GY43" s="10">
        <v>71.042171526676597</v>
      </c>
      <c r="GZ43" s="10">
        <v>45.842432258035203</v>
      </c>
      <c r="HA43" s="10">
        <v>564.38975804112795</v>
      </c>
      <c r="HB43" s="10">
        <v>333.29772856311303</v>
      </c>
      <c r="HC43" s="10">
        <v>11.941299014613399</v>
      </c>
      <c r="HD43" s="10">
        <v>12.9233900208833</v>
      </c>
      <c r="HE43" s="10">
        <v>138.64271942405099</v>
      </c>
      <c r="HF43" s="10">
        <v>857.37711945324202</v>
      </c>
      <c r="HG43" s="10">
        <v>62.968744297491902</v>
      </c>
      <c r="HH43" s="10">
        <v>13.567943394887401</v>
      </c>
      <c r="HI43" s="10">
        <v>157.29084935677801</v>
      </c>
      <c r="HJ43" s="10">
        <v>233.66014444069501</v>
      </c>
      <c r="HK43" s="10">
        <v>1254.0101741849101</v>
      </c>
      <c r="HL43" s="10">
        <v>77.822909096622197</v>
      </c>
      <c r="HM43" s="10">
        <v>23.352057288811999</v>
      </c>
      <c r="HN43" s="10">
        <v>77.991459390307298</v>
      </c>
      <c r="HO43" s="10">
        <v>148.50431483963899</v>
      </c>
      <c r="HP43" s="10">
        <v>135.50671104543</v>
      </c>
      <c r="HQ43" s="10">
        <v>18.1611813817212</v>
      </c>
      <c r="HR43" s="10">
        <v>47.335223927791901</v>
      </c>
      <c r="HS43" s="10">
        <v>8897.2084395588299</v>
      </c>
      <c r="HT43" s="10">
        <v>299.78316011219101</v>
      </c>
      <c r="HU43" s="10">
        <v>73.1021419821992</v>
      </c>
      <c r="HV43" s="10">
        <v>2.6038866868044699</v>
      </c>
      <c r="HW43" s="10">
        <v>39.284182263072601</v>
      </c>
      <c r="HX43" s="10">
        <v>0.94148009838810698</v>
      </c>
      <c r="HY43" s="10">
        <v>4.1218015851520997</v>
      </c>
      <c r="HZ43" s="10">
        <v>66.910376491917006</v>
      </c>
      <c r="IA43" s="10">
        <v>0.23517756575316501</v>
      </c>
      <c r="IB43" s="10">
        <v>40.405109629925299</v>
      </c>
      <c r="IC43" s="10">
        <v>9.4545183134143809</v>
      </c>
      <c r="ID43" s="10">
        <v>34.0196574378907</v>
      </c>
      <c r="IE43" s="10">
        <v>71.764998074159905</v>
      </c>
      <c r="IF43" s="10">
        <v>36.472058923315103</v>
      </c>
      <c r="IG43" s="10">
        <v>1.9602610507012199</v>
      </c>
      <c r="IH43" s="10">
        <v>140.53021137906299</v>
      </c>
      <c r="II43" s="10">
        <v>167.55583493873999</v>
      </c>
      <c r="IJ43" s="10">
        <v>61.426540691098303</v>
      </c>
      <c r="IK43" s="10">
        <v>9.5630146778250502</v>
      </c>
      <c r="IL43" s="10">
        <v>4.45294820526252</v>
      </c>
      <c r="IM43" s="10">
        <v>6.56006676875566</v>
      </c>
      <c r="IN43" s="10">
        <v>25.676868655715602</v>
      </c>
      <c r="IO43" s="10">
        <v>7.6745376208759803E-3</v>
      </c>
      <c r="IP43" s="10">
        <v>137.71867989279801</v>
      </c>
      <c r="IQ43" s="10">
        <v>2.6296882740603001E-4</v>
      </c>
      <c r="IR43" s="10">
        <v>22.092627264935899</v>
      </c>
      <c r="IS43" s="10">
        <v>28.5172639286167</v>
      </c>
      <c r="IT43" s="10">
        <v>0.680002013483612</v>
      </c>
      <c r="IU43" s="10">
        <v>36.358795582451698</v>
      </c>
      <c r="IV43" s="10">
        <v>33.2646615777956</v>
      </c>
      <c r="IW43" s="10">
        <v>18.4482286168626</v>
      </c>
      <c r="IX43" s="10">
        <v>2.61949179580464</v>
      </c>
      <c r="IY43" s="10">
        <v>2.97775894749984</v>
      </c>
      <c r="IZ43" s="10">
        <v>6.9202323001586799E-6</v>
      </c>
      <c r="JA43" s="10">
        <v>16.779115235398901</v>
      </c>
      <c r="JB43" s="10">
        <v>189.538791390841</v>
      </c>
      <c r="JC43" s="10">
        <v>4.42894867210156E-4</v>
      </c>
      <c r="JD43" s="10">
        <v>14.368138399568</v>
      </c>
      <c r="JE43" s="10">
        <v>8.1143134443183804</v>
      </c>
      <c r="JF43" s="10">
        <v>1.9551967628217899</v>
      </c>
      <c r="JG43" s="10">
        <v>246.91478661293399</v>
      </c>
      <c r="JH43" s="10">
        <v>1.3744747660071599</v>
      </c>
      <c r="JI43" s="10">
        <v>8.9938377098419906</v>
      </c>
      <c r="JJ43" s="10">
        <v>26.079342052128801</v>
      </c>
      <c r="JK43" s="10">
        <v>4.0841237773267398</v>
      </c>
      <c r="JL43" s="10">
        <v>7.7246399880373602</v>
      </c>
      <c r="JM43" s="10">
        <v>1.01452415723511</v>
      </c>
      <c r="JN43" s="10">
        <v>0.59703782322349397</v>
      </c>
      <c r="JO43" s="10">
        <v>16.702562485753301</v>
      </c>
      <c r="JP43" s="10">
        <v>72.315082790393106</v>
      </c>
      <c r="JQ43" s="10">
        <v>11.3467027382375</v>
      </c>
      <c r="JR43" s="10">
        <v>1.1688272354968001E-2</v>
      </c>
      <c r="JS43" s="10">
        <v>0</v>
      </c>
      <c r="JT43" s="10">
        <v>19.825132918704099</v>
      </c>
      <c r="JU43" s="10">
        <v>6.2282090701428096E-5</v>
      </c>
      <c r="JV43" s="10">
        <v>2.2836766590523701E-3</v>
      </c>
      <c r="JW43" s="10">
        <v>0</v>
      </c>
      <c r="JX43" s="10">
        <v>0</v>
      </c>
      <c r="JY43" s="10">
        <v>2.2421552652514098E-3</v>
      </c>
      <c r="JZ43" s="10">
        <v>1.5293713383350701E-3</v>
      </c>
      <c r="KA43" s="10">
        <v>0</v>
      </c>
      <c r="KB43" s="10">
        <v>6.2282090701428096E-5</v>
      </c>
      <c r="KC43" s="10">
        <v>0</v>
      </c>
      <c r="KD43" s="10">
        <v>6.9894346231602698E-4</v>
      </c>
      <c r="KE43" s="10">
        <v>8.3042787601904196E-5</v>
      </c>
      <c r="KF43" s="10">
        <v>7.5222925102724899E-3</v>
      </c>
      <c r="KG43" s="10">
        <v>7.8876807757208706E-2</v>
      </c>
      <c r="KH43" s="10">
        <v>7.54997343947312E-3</v>
      </c>
      <c r="KI43" s="10">
        <v>4.8441626101110802E-5</v>
      </c>
      <c r="KJ43" s="10">
        <v>4.0621763601931503E-3</v>
      </c>
      <c r="KK43" s="10">
        <v>1.2248811171280899E-3</v>
      </c>
      <c r="KL43" s="10">
        <v>6.8967035103381397E-2</v>
      </c>
      <c r="KM43" s="10">
        <v>0</v>
      </c>
      <c r="KN43" s="10">
        <v>0</v>
      </c>
      <c r="KO43" s="10">
        <v>1.31484413703015E-4</v>
      </c>
      <c r="KP43" s="10">
        <v>2.0857580152678301E-2</v>
      </c>
      <c r="KQ43" s="10">
        <v>1.69545691353888E-2</v>
      </c>
      <c r="KR43" s="10">
        <v>8.7194926981999405E-4</v>
      </c>
      <c r="KS43" s="10">
        <v>3.1833068580729899E-4</v>
      </c>
      <c r="KT43" s="10">
        <v>3.5929846102423897E-2</v>
      </c>
      <c r="KU43" s="10">
        <v>3.7438456743858501E-3</v>
      </c>
      <c r="KV43" s="10">
        <v>6.9963548554604297E-3</v>
      </c>
      <c r="KW43" s="10">
        <v>1.1210776326257099E-3</v>
      </c>
      <c r="KX43" s="10">
        <v>8.1658741141872398E-4</v>
      </c>
      <c r="KY43" s="10">
        <v>8.7886950212015199E-4</v>
      </c>
      <c r="KZ43" s="10">
        <v>4.8441626101110802E-5</v>
      </c>
      <c r="LA43" s="10">
        <v>1.0795562388247501E-3</v>
      </c>
      <c r="LB43" s="10">
        <v>1.6470152874377699E-3</v>
      </c>
      <c r="LC43" s="10">
        <v>0</v>
      </c>
      <c r="LD43" s="10">
        <v>4.8441626101110802E-5</v>
      </c>
      <c r="LE43" s="10">
        <v>3.4947173115801298E-3</v>
      </c>
      <c r="LF43" s="10">
        <v>8.4219227092931209E-3</v>
      </c>
      <c r="LG43" s="10">
        <v>5.1209719021174196E-4</v>
      </c>
      <c r="LH43" s="10">
        <v>0</v>
      </c>
      <c r="LI43" s="10">
        <v>0</v>
      </c>
      <c r="LJ43" s="10">
        <v>0</v>
      </c>
      <c r="LK43" s="10">
        <v>2.35287898205395E-4</v>
      </c>
      <c r="LL43" s="10">
        <v>1.8753829533429999E-3</v>
      </c>
      <c r="LM43" s="10">
        <v>3.37707336247744E-3</v>
      </c>
      <c r="LN43" s="10">
        <v>79.577473556813899</v>
      </c>
      <c r="LO43" s="10">
        <v>4.63655564110632E-4</v>
      </c>
      <c r="LP43" s="10">
        <v>31.668527615851001</v>
      </c>
      <c r="LQ43" s="10">
        <v>1.46155306179351E-2</v>
      </c>
      <c r="LR43" s="10">
        <v>4.7749602871094898E-4</v>
      </c>
      <c r="LS43" s="10">
        <v>3.32171150407617E-4</v>
      </c>
      <c r="LT43" s="10">
        <v>1.1695192587268201E-3</v>
      </c>
      <c r="LU43" s="10">
        <v>3.46011615007934E-5</v>
      </c>
      <c r="LV43" s="10">
        <v>3.46011615007934E-5</v>
      </c>
      <c r="LW43" s="10">
        <v>0</v>
      </c>
      <c r="LX43" s="10">
        <v>4.8441626101110802E-5</v>
      </c>
      <c r="LY43" s="10">
        <v>0</v>
      </c>
      <c r="LZ43" s="10">
        <v>4.1521393800952098E-5</v>
      </c>
      <c r="MA43" s="10">
        <v>6.9202323001586799E-6</v>
      </c>
      <c r="MB43" s="10">
        <v>4.1521393800952098E-5</v>
      </c>
      <c r="MC43" s="10">
        <v>2.7680929200634699E-5</v>
      </c>
      <c r="MD43" s="10">
        <v>0</v>
      </c>
      <c r="ME43" s="10">
        <v>0</v>
      </c>
      <c r="MF43" s="10">
        <v>1.6360749201354701</v>
      </c>
      <c r="MG43" s="10">
        <v>376.92298522546201</v>
      </c>
      <c r="MH43" s="10">
        <v>193.182367443206</v>
      </c>
      <c r="MI43" s="10">
        <v>187.021625519872</v>
      </c>
      <c r="MJ43" s="10">
        <v>7.17807437271835</v>
      </c>
      <c r="MK43" s="10">
        <v>24.3172426268697</v>
      </c>
      <c r="ML43" s="10">
        <v>4.1521393800952098E-5</v>
      </c>
      <c r="MM43" s="10">
        <v>0</v>
      </c>
      <c r="MN43" s="10">
        <v>4.0829370570936199E-4</v>
      </c>
      <c r="MO43" s="10">
        <v>1.11415740032555E-3</v>
      </c>
      <c r="MP43" s="10">
        <v>3.7992075327871202E-3</v>
      </c>
      <c r="MQ43" s="10">
        <v>1.1072371680253901E-3</v>
      </c>
      <c r="MR43" s="10">
        <v>2.76117268776331E-3</v>
      </c>
      <c r="MS43" s="10">
        <v>13.7193291510482</v>
      </c>
      <c r="MT43" s="10">
        <v>8.6242423370868995</v>
      </c>
      <c r="MU43" s="10">
        <v>3.2732698779750599E-3</v>
      </c>
      <c r="MV43" s="10">
        <v>6.5880611497510597E-3</v>
      </c>
      <c r="MW43" s="10">
        <v>8.6502903751983495E-3</v>
      </c>
      <c r="MX43" s="10">
        <v>2.48228732606692E-2</v>
      </c>
      <c r="MY43" s="10">
        <v>0</v>
      </c>
      <c r="MZ43" s="10">
        <v>1.18958793239728E-2</v>
      </c>
      <c r="NA43" s="10">
        <v>4.8676913999316201E-2</v>
      </c>
      <c r="NB43" s="10">
        <v>0</v>
      </c>
      <c r="NC43" s="10">
        <v>0</v>
      </c>
      <c r="ND43" s="10">
        <v>0</v>
      </c>
      <c r="NE43" s="10">
        <v>0</v>
      </c>
      <c r="NF43" s="10">
        <v>1.17643949102698E-4</v>
      </c>
      <c r="NG43" s="10">
        <v>1.5155308737347501E-3</v>
      </c>
      <c r="NH43" s="10">
        <v>1.00412570675302E-2</v>
      </c>
      <c r="NI43" s="10">
        <v>2.35772314466406E-2</v>
      </c>
      <c r="NJ43" s="10">
        <v>2.3251980528533199E-3</v>
      </c>
      <c r="NK43" s="10">
        <v>0</v>
      </c>
      <c r="NL43" s="10">
        <v>8.5118857291951802E-3</v>
      </c>
      <c r="NM43" s="10">
        <v>7.9651873774826396E-2</v>
      </c>
      <c r="NN43" s="10">
        <v>6.9202323001586799E-6</v>
      </c>
      <c r="NO43" s="10">
        <v>2.7016586899819499E-2</v>
      </c>
      <c r="NP43" s="10">
        <v>0</v>
      </c>
      <c r="NQ43" s="10">
        <v>0</v>
      </c>
      <c r="NR43" s="10">
        <v>0</v>
      </c>
      <c r="NS43" s="10">
        <v>1.5916534290365001E-4</v>
      </c>
      <c r="NT43" s="10">
        <v>6.9202323001586799E-6</v>
      </c>
      <c r="NU43" s="10">
        <v>0</v>
      </c>
      <c r="NV43" s="10">
        <v>0</v>
      </c>
      <c r="NW43" s="10">
        <v>1.7771156546807498E-2</v>
      </c>
      <c r="NX43" s="10">
        <v>4.1867405415959999E-2</v>
      </c>
      <c r="NY43" s="10">
        <v>3.7574532846969699</v>
      </c>
      <c r="NZ43" s="10">
        <v>7.3146855412677299E-3</v>
      </c>
      <c r="OA43" s="10">
        <v>3.7507659066860102E-3</v>
      </c>
      <c r="OB43" s="10">
        <v>27.4980174629389</v>
      </c>
      <c r="OC43" s="13">
        <f t="shared" si="3"/>
        <v>90777.703008190336</v>
      </c>
      <c r="OD43" s="11">
        <f>W_DirectConsumption_Total!E43</f>
        <v>24948.89787325478</v>
      </c>
      <c r="OE43" s="11">
        <f t="shared" si="1"/>
        <v>115726.60088144512</v>
      </c>
      <c r="OF43" s="3">
        <v>115726.60088144515</v>
      </c>
      <c r="OG43" s="11">
        <f t="shared" si="2"/>
        <v>0</v>
      </c>
    </row>
    <row r="44" spans="1:397">
      <c r="A44" s="9">
        <v>41</v>
      </c>
      <c r="B44" s="21" t="s">
        <v>823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7.8162231514849797E-3</v>
      </c>
      <c r="BU44" s="10">
        <v>1.3027038585808301E-2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0.13584521645999201</v>
      </c>
      <c r="CF44" s="10">
        <v>0.44726165811275198</v>
      </c>
      <c r="CG44" s="10">
        <v>6.8843556579801604</v>
      </c>
      <c r="CH44" s="10">
        <v>0</v>
      </c>
      <c r="CI44" s="10">
        <v>3.0952243679880498</v>
      </c>
      <c r="CJ44" s="10">
        <v>0</v>
      </c>
      <c r="CK44" s="10">
        <v>0</v>
      </c>
      <c r="CL44" s="10">
        <v>0</v>
      </c>
      <c r="CM44" s="10">
        <v>0</v>
      </c>
      <c r="CN44" s="10">
        <v>3.5395340944048299</v>
      </c>
      <c r="CO44" s="10">
        <v>0</v>
      </c>
      <c r="CP44" s="10">
        <v>0.11463793955511301</v>
      </c>
      <c r="CQ44" s="10">
        <v>0</v>
      </c>
      <c r="CR44" s="10">
        <v>1.7369384781077701E-3</v>
      </c>
      <c r="CS44" s="10">
        <v>0.78779911268863601</v>
      </c>
      <c r="CT44" s="10">
        <v>0</v>
      </c>
      <c r="CU44" s="10">
        <v>5.6948857508830102</v>
      </c>
      <c r="CV44" s="10">
        <v>26.4046081478375</v>
      </c>
      <c r="CW44" s="10">
        <v>0</v>
      </c>
      <c r="CX44" s="10">
        <v>0</v>
      </c>
      <c r="CY44" s="10">
        <v>321.06430083730601</v>
      </c>
      <c r="CZ44" s="10">
        <v>0</v>
      </c>
      <c r="DA44" s="10">
        <v>0</v>
      </c>
      <c r="DB44" s="10">
        <v>0</v>
      </c>
      <c r="DC44" s="10">
        <v>65.050647197091607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0.52108154343233204</v>
      </c>
      <c r="DQ44" s="10">
        <v>0</v>
      </c>
      <c r="DR44" s="10">
        <v>0</v>
      </c>
      <c r="DS44" s="10">
        <v>4.6038131387361201</v>
      </c>
      <c r="DT44" s="10">
        <v>83.529779539940805</v>
      </c>
      <c r="DU44" s="10">
        <v>143.31180481453001</v>
      </c>
      <c r="DV44" s="10">
        <v>0.1676145631374</v>
      </c>
      <c r="DW44" s="10">
        <v>1.7369384781077701E-3</v>
      </c>
      <c r="DX44" s="10">
        <v>0</v>
      </c>
      <c r="DY44" s="10">
        <v>59.503113907192599</v>
      </c>
      <c r="DZ44" s="10">
        <v>3.4947202179528398</v>
      </c>
      <c r="EA44" s="10">
        <v>1.25493805043287</v>
      </c>
      <c r="EB44" s="10">
        <v>0</v>
      </c>
      <c r="EC44" s="10">
        <v>0.16848303237645401</v>
      </c>
      <c r="ED44" s="10">
        <v>0.50803158422889805</v>
      </c>
      <c r="EE44" s="10">
        <v>0</v>
      </c>
      <c r="EF44" s="10">
        <v>26.629579229115301</v>
      </c>
      <c r="EG44" s="10">
        <v>0.39254809605235702</v>
      </c>
      <c r="EH44" s="10">
        <v>0</v>
      </c>
      <c r="EI44" s="10">
        <v>0</v>
      </c>
      <c r="EJ44" s="10">
        <v>119.18466089267299</v>
      </c>
      <c r="EK44" s="10">
        <v>30.309237754235099</v>
      </c>
      <c r="EL44" s="10">
        <v>0</v>
      </c>
      <c r="EM44" s="10">
        <v>5.8023694504833596</v>
      </c>
      <c r="EN44" s="10">
        <v>22.017419577340501</v>
      </c>
      <c r="EO44" s="10">
        <v>17.716995763823899</v>
      </c>
      <c r="EP44" s="10">
        <v>5.6761549031002296</v>
      </c>
      <c r="EQ44" s="10">
        <v>10296.4237978986</v>
      </c>
      <c r="ER44" s="10">
        <v>227956.738592485</v>
      </c>
      <c r="ES44" s="10">
        <v>443674.12668057199</v>
      </c>
      <c r="ET44" s="10">
        <v>0</v>
      </c>
      <c r="EU44" s="10">
        <v>0</v>
      </c>
      <c r="EV44" s="10">
        <v>0</v>
      </c>
      <c r="EW44" s="10">
        <v>713.39753122331103</v>
      </c>
      <c r="EX44" s="10">
        <v>88.0348239342932</v>
      </c>
      <c r="EY44" s="10">
        <v>0</v>
      </c>
      <c r="EZ44" s="10">
        <v>64.337563898532807</v>
      </c>
      <c r="FA44" s="10">
        <v>6474.4819753961401</v>
      </c>
      <c r="FB44" s="10">
        <v>0</v>
      </c>
      <c r="FC44" s="10">
        <v>144.47405968438099</v>
      </c>
      <c r="FD44" s="10">
        <v>0</v>
      </c>
      <c r="FE44" s="10">
        <v>132.121850219284</v>
      </c>
      <c r="FF44" s="10">
        <v>539.62749333668705</v>
      </c>
      <c r="FG44" s="10">
        <v>756.77614174862799</v>
      </c>
      <c r="FH44" s="10">
        <v>0</v>
      </c>
      <c r="FI44" s="10">
        <v>174.201547915573</v>
      </c>
      <c r="FJ44" s="10">
        <v>12.982150157037401</v>
      </c>
      <c r="FK44" s="10">
        <v>703.96351870804403</v>
      </c>
      <c r="FL44" s="10">
        <v>362.33536608876102</v>
      </c>
      <c r="FM44" s="10">
        <v>672.85756188192101</v>
      </c>
      <c r="FN44" s="10">
        <v>144.496886889232</v>
      </c>
      <c r="FO44" s="10">
        <v>3188.0436816388901</v>
      </c>
      <c r="FP44" s="10">
        <v>6.95086397470343</v>
      </c>
      <c r="FQ44" s="10">
        <v>3.47648236393271</v>
      </c>
      <c r="FR44" s="10">
        <v>26.705614470684999</v>
      </c>
      <c r="FS44" s="10">
        <v>21.970957529682799</v>
      </c>
      <c r="FT44" s="10">
        <v>2.1481601203988498</v>
      </c>
      <c r="FU44" s="10">
        <v>491.17090749413001</v>
      </c>
      <c r="FV44" s="10">
        <v>118.95448950560601</v>
      </c>
      <c r="FW44" s="10">
        <v>8.5109985427280904E-2</v>
      </c>
      <c r="FX44" s="10">
        <v>4.0930955236609696</v>
      </c>
      <c r="FY44" s="10">
        <v>11.4377398783397</v>
      </c>
      <c r="FZ44" s="10">
        <v>3.9020322910691099</v>
      </c>
      <c r="GA44" s="10">
        <v>1.2740443736920499</v>
      </c>
      <c r="GB44" s="10">
        <v>1.2384371348908401</v>
      </c>
      <c r="GC44" s="10">
        <v>2.2588884907791602</v>
      </c>
      <c r="GD44" s="10">
        <v>110.855293965236</v>
      </c>
      <c r="GE44" s="10">
        <v>0.60271765190339699</v>
      </c>
      <c r="GF44" s="10">
        <v>2.8807124659417398</v>
      </c>
      <c r="GG44" s="10">
        <v>11.2496497857655</v>
      </c>
      <c r="GH44" s="10">
        <v>16.354735950155401</v>
      </c>
      <c r="GI44" s="10">
        <v>1.2740443736920499</v>
      </c>
      <c r="GJ44" s="10">
        <v>16.5418352272265</v>
      </c>
      <c r="GK44" s="10">
        <v>1.6744086928958899</v>
      </c>
      <c r="GL44" s="10">
        <v>1.90107916428896</v>
      </c>
      <c r="GM44" s="10">
        <v>2.8833178736588998</v>
      </c>
      <c r="GN44" s="10">
        <v>29.0127019476</v>
      </c>
      <c r="GO44" s="10">
        <v>14.0253062247956</v>
      </c>
      <c r="GP44" s="10">
        <v>1.8352446920386301</v>
      </c>
      <c r="GQ44" s="10">
        <v>0.30222729519075298</v>
      </c>
      <c r="GR44" s="10">
        <v>44.830818505688697</v>
      </c>
      <c r="GS44" s="10">
        <v>1.03260992523507</v>
      </c>
      <c r="GT44" s="10">
        <v>0.36562554964168598</v>
      </c>
      <c r="GU44" s="10">
        <v>0.95792157067643702</v>
      </c>
      <c r="GV44" s="10">
        <v>89.741481594540801</v>
      </c>
      <c r="GW44" s="10">
        <v>608.54339870835804</v>
      </c>
      <c r="GX44" s="10">
        <v>57.3449136622814</v>
      </c>
      <c r="GY44" s="10">
        <v>5.6988951466716102</v>
      </c>
      <c r="GZ44" s="10">
        <v>151.46572533133599</v>
      </c>
      <c r="HA44" s="10">
        <v>1189.31918761883</v>
      </c>
      <c r="HB44" s="10">
        <v>195.719745252818</v>
      </c>
      <c r="HC44" s="10">
        <v>10.403886810324</v>
      </c>
      <c r="HD44" s="10">
        <v>2.4546209890930002</v>
      </c>
      <c r="HE44" s="10">
        <v>160.47747807013999</v>
      </c>
      <c r="HF44" s="10">
        <v>966.56168230200501</v>
      </c>
      <c r="HG44" s="10">
        <v>15.980838078756699</v>
      </c>
      <c r="HH44" s="10">
        <v>111.602115581785</v>
      </c>
      <c r="HI44" s="10">
        <v>145.15479360576899</v>
      </c>
      <c r="HJ44" s="10">
        <v>224.16275178598599</v>
      </c>
      <c r="HK44" s="10">
        <v>121.54178080465</v>
      </c>
      <c r="HL44" s="10">
        <v>47.892834556550397</v>
      </c>
      <c r="HM44" s="10">
        <v>13.413241897304999</v>
      </c>
      <c r="HN44" s="10">
        <v>20.601217979689601</v>
      </c>
      <c r="HO44" s="10">
        <v>15.426367167004001</v>
      </c>
      <c r="HP44" s="10">
        <v>25.4408215734605</v>
      </c>
      <c r="HQ44" s="10">
        <v>1.41187302551148</v>
      </c>
      <c r="HR44" s="10">
        <v>4.30288105892493</v>
      </c>
      <c r="HS44" s="10">
        <v>460.01063011762602</v>
      </c>
      <c r="HT44" s="10">
        <v>225.057606849716</v>
      </c>
      <c r="HU44" s="10">
        <v>9.9733807087778494</v>
      </c>
      <c r="HV44" s="10">
        <v>2.30831976083793</v>
      </c>
      <c r="HW44" s="10">
        <v>18.58007814494</v>
      </c>
      <c r="HX44" s="10">
        <v>1.4948420464540699</v>
      </c>
      <c r="HY44" s="10">
        <v>0.42936489864257998</v>
      </c>
      <c r="HZ44" s="10">
        <v>39.330019596144503</v>
      </c>
      <c r="IA44" s="10">
        <v>0.51861948981718198</v>
      </c>
      <c r="IB44" s="10">
        <v>2.6887807641108301</v>
      </c>
      <c r="IC44" s="10">
        <v>0.633982544509337</v>
      </c>
      <c r="ID44" s="10">
        <v>2.5576419090137001</v>
      </c>
      <c r="IE44" s="10">
        <v>4.7904763226212399</v>
      </c>
      <c r="IF44" s="10">
        <v>2.6592528099830002</v>
      </c>
      <c r="IG44" s="10">
        <v>0.157192932268754</v>
      </c>
      <c r="IH44" s="10">
        <v>643.03079341573095</v>
      </c>
      <c r="II44" s="10">
        <v>734.96828507859698</v>
      </c>
      <c r="IJ44" s="10">
        <v>4.92508905467459</v>
      </c>
      <c r="IK44" s="10">
        <v>0.76685833808458204</v>
      </c>
      <c r="IL44" s="10">
        <v>0.35433544953398599</v>
      </c>
      <c r="IM44" s="10">
        <v>3.6940728625230399</v>
      </c>
      <c r="IN44" s="10">
        <v>2.0582720965577099</v>
      </c>
      <c r="IO44" s="10">
        <v>13.5131187749943</v>
      </c>
      <c r="IP44" s="10">
        <v>11.0477971900045</v>
      </c>
      <c r="IQ44" s="10">
        <v>0</v>
      </c>
      <c r="IR44" s="10">
        <v>1.1456169842895201</v>
      </c>
      <c r="IS44" s="10">
        <v>1.30589685772928</v>
      </c>
      <c r="IT44" s="10">
        <v>9.6259646631098206E-2</v>
      </c>
      <c r="IU44" s="10">
        <v>20.384737218274498</v>
      </c>
      <c r="IV44" s="10">
        <v>144.15457811525101</v>
      </c>
      <c r="IW44" s="10">
        <v>12.3561885694957</v>
      </c>
      <c r="IX44" s="10">
        <v>0.16327221694213101</v>
      </c>
      <c r="IY44" s="10">
        <v>4.1149795602369101</v>
      </c>
      <c r="IZ44" s="10">
        <v>0</v>
      </c>
      <c r="JA44" s="10">
        <v>0.27677226975923602</v>
      </c>
      <c r="JB44" s="10">
        <v>208.038706762353</v>
      </c>
      <c r="JC44" s="10">
        <v>0</v>
      </c>
      <c r="JD44" s="10">
        <v>1.14203704935586</v>
      </c>
      <c r="JE44" s="10">
        <v>0.63832489070460696</v>
      </c>
      <c r="JF44" s="10">
        <v>0.15545599379064601</v>
      </c>
      <c r="JG44" s="10">
        <v>1.3921561902033801</v>
      </c>
      <c r="JH44" s="10">
        <v>1.04216308686466E-2</v>
      </c>
      <c r="JI44" s="10">
        <v>0.71909252993661799</v>
      </c>
      <c r="JJ44" s="10">
        <v>2.08606311220744</v>
      </c>
      <c r="JK44" s="10">
        <v>0.327412903123315</v>
      </c>
      <c r="JL44" s="10">
        <v>0.61835009820636699</v>
      </c>
      <c r="JM44" s="10">
        <v>8.0767639232011496E-2</v>
      </c>
      <c r="JN44" s="10">
        <v>4.7765808147963801E-2</v>
      </c>
      <c r="JO44" s="10">
        <v>1.33570568966488</v>
      </c>
      <c r="JP44" s="10">
        <v>4.7123140911063901</v>
      </c>
      <c r="JQ44" s="10">
        <v>0.91015576252847297</v>
      </c>
      <c r="JR44" s="10">
        <v>0</v>
      </c>
      <c r="JS44" s="10">
        <v>0</v>
      </c>
      <c r="JT44" s="10">
        <v>0.93620983970008997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1.863273659459</v>
      </c>
      <c r="LO44" s="10">
        <v>0</v>
      </c>
      <c r="LP44" s="10">
        <v>1.49810943736795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11.1931907401163</v>
      </c>
      <c r="MG44" s="10">
        <v>30.2366250269001</v>
      </c>
      <c r="MH44" s="10">
        <v>15.496096632438499</v>
      </c>
      <c r="MI44" s="10">
        <v>15.0028061046559</v>
      </c>
      <c r="MJ44" s="10">
        <v>0.57579510549272706</v>
      </c>
      <c r="MK44" s="10">
        <v>1.95058191091503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1.10035052588127</v>
      </c>
      <c r="MT44" s="10">
        <v>0.69130151428689401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0</v>
      </c>
      <c r="NE44" s="10">
        <v>0</v>
      </c>
      <c r="NF44" s="10">
        <v>0</v>
      </c>
      <c r="NG44" s="10">
        <v>0</v>
      </c>
      <c r="NH44" s="10">
        <v>0</v>
      </c>
      <c r="NI44" s="10">
        <v>0</v>
      </c>
      <c r="NJ44" s="10">
        <v>0</v>
      </c>
      <c r="NK44" s="10">
        <v>0</v>
      </c>
      <c r="NL44" s="10">
        <v>0</v>
      </c>
      <c r="NM44" s="10">
        <v>0</v>
      </c>
      <c r="NN44" s="10">
        <v>0</v>
      </c>
      <c r="NO44" s="10">
        <v>0</v>
      </c>
      <c r="NP44" s="10">
        <v>0</v>
      </c>
      <c r="NQ44" s="10">
        <v>0</v>
      </c>
      <c r="NR44" s="10">
        <v>0</v>
      </c>
      <c r="NS44" s="10">
        <v>0</v>
      </c>
      <c r="NT44" s="10">
        <v>0</v>
      </c>
      <c r="NU44" s="10">
        <v>0</v>
      </c>
      <c r="NV44" s="10">
        <v>0</v>
      </c>
      <c r="NW44" s="10">
        <v>0</v>
      </c>
      <c r="NX44" s="10">
        <v>0</v>
      </c>
      <c r="NY44" s="10">
        <v>9.1189270100658096E-2</v>
      </c>
      <c r="NZ44" s="10">
        <v>0</v>
      </c>
      <c r="OA44" s="10">
        <v>0</v>
      </c>
      <c r="OB44" s="10">
        <v>49.836583918092202</v>
      </c>
      <c r="OC44" s="13">
        <f t="shared" si="3"/>
        <v>704918.60054988635</v>
      </c>
      <c r="OD44" s="11">
        <f>W_DirectConsumption_Total!E44</f>
        <v>73783.618097780243</v>
      </c>
      <c r="OE44" s="11">
        <f t="shared" si="1"/>
        <v>778702.21864766662</v>
      </c>
      <c r="OF44" s="3">
        <v>778702.21864766674</v>
      </c>
      <c r="OG44" s="11">
        <f t="shared" si="2"/>
        <v>0</v>
      </c>
    </row>
    <row r="45" spans="1:397">
      <c r="A45" s="9">
        <v>42</v>
      </c>
      <c r="B45" s="21" t="s">
        <v>824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2.3293338195647799E-5</v>
      </c>
      <c r="BU45" s="10">
        <v>3.8822230326079703E-5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3.0327416525818298E-4</v>
      </c>
      <c r="CF45" s="10">
        <v>1.33289657452874E-3</v>
      </c>
      <c r="CG45" s="10">
        <v>2.05162546529889E-2</v>
      </c>
      <c r="CH45" s="10">
        <v>0</v>
      </c>
      <c r="CI45" s="10">
        <v>9.2241619254765303E-3</v>
      </c>
      <c r="CJ45" s="10">
        <v>0</v>
      </c>
      <c r="CK45" s="10">
        <v>0</v>
      </c>
      <c r="CL45" s="10">
        <v>0</v>
      </c>
      <c r="CM45" s="10">
        <v>0</v>
      </c>
      <c r="CN45" s="10">
        <v>1.6311316770500101E-3</v>
      </c>
      <c r="CO45" s="10">
        <v>0</v>
      </c>
      <c r="CP45" s="10">
        <v>3.4163562686950099E-4</v>
      </c>
      <c r="CQ45" s="10">
        <v>0</v>
      </c>
      <c r="CR45" s="10">
        <v>5.1762973768106204E-6</v>
      </c>
      <c r="CS45" s="10">
        <v>4.7900357590370697E-4</v>
      </c>
      <c r="CT45" s="10">
        <v>0</v>
      </c>
      <c r="CU45" s="10">
        <v>2.6309511522094298E-3</v>
      </c>
      <c r="CV45" s="10">
        <v>0.28526946508648898</v>
      </c>
      <c r="CW45" s="10">
        <v>0</v>
      </c>
      <c r="CX45" s="10">
        <v>0</v>
      </c>
      <c r="CY45" s="10">
        <v>0.87881143005879803</v>
      </c>
      <c r="CZ45" s="10">
        <v>0</v>
      </c>
      <c r="DA45" s="10">
        <v>0</v>
      </c>
      <c r="DB45" s="10">
        <v>0</v>
      </c>
      <c r="DC45" s="10">
        <v>2.9999319388392998E-2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1.5528892130431901E-3</v>
      </c>
      <c r="DQ45" s="10">
        <v>0</v>
      </c>
      <c r="DR45" s="10">
        <v>0</v>
      </c>
      <c r="DS45" s="10">
        <v>2.1215858487370299E-3</v>
      </c>
      <c r="DT45" s="10">
        <v>3.8493221353617602E-2</v>
      </c>
      <c r="DU45" s="10">
        <v>5.8450710197153997E-2</v>
      </c>
      <c r="DV45" s="10">
        <v>4.9951269686222496E-4</v>
      </c>
      <c r="DW45" s="10">
        <v>5.1762973768106204E-6</v>
      </c>
      <c r="DX45" s="10">
        <v>0</v>
      </c>
      <c r="DY45" s="10">
        <v>4.8871423239222E-2</v>
      </c>
      <c r="DZ45" s="10">
        <v>1.0414710322143E-2</v>
      </c>
      <c r="EA45" s="10">
        <v>3.7398748547456799E-3</v>
      </c>
      <c r="EB45" s="10">
        <v>0</v>
      </c>
      <c r="EC45" s="10">
        <v>5.0210084555063104E-4</v>
      </c>
      <c r="ED45" s="10">
        <v>1.22962551991849E-3</v>
      </c>
      <c r="EE45" s="10">
        <v>0</v>
      </c>
      <c r="EF45" s="10">
        <v>1.26130876208726E-2</v>
      </c>
      <c r="EG45" s="10">
        <v>1.1698432071592E-3</v>
      </c>
      <c r="EH45" s="10">
        <v>0</v>
      </c>
      <c r="EI45" s="10">
        <v>0</v>
      </c>
      <c r="EJ45" s="10">
        <v>5.7020179672232899E-2</v>
      </c>
      <c r="EK45" s="10">
        <v>1.6855543685300699E-2</v>
      </c>
      <c r="EL45" s="10">
        <v>0</v>
      </c>
      <c r="EM45" s="10">
        <v>6.5465554271322002E-3</v>
      </c>
      <c r="EN45" s="10">
        <v>1.15838083601571E-2</v>
      </c>
      <c r="EO45" s="10">
        <v>1.3520689744404801E-2</v>
      </c>
      <c r="EP45" s="10">
        <v>2.61575558233077E-3</v>
      </c>
      <c r="EQ45" s="10">
        <v>7.6446801276265894E-2</v>
      </c>
      <c r="ER45" s="10">
        <v>3.1816356607241997E-2</v>
      </c>
      <c r="ES45" s="10">
        <v>6.1763785575403997E-2</v>
      </c>
      <c r="ET45" s="10">
        <v>0</v>
      </c>
      <c r="EU45" s="10">
        <v>0</v>
      </c>
      <c r="EV45" s="10">
        <v>0</v>
      </c>
      <c r="EW45" s="10">
        <v>0.32875663306847802</v>
      </c>
      <c r="EX45" s="10">
        <v>7.5582735192839201E-2</v>
      </c>
      <c r="EY45" s="10">
        <v>0</v>
      </c>
      <c r="EZ45" s="10">
        <v>1.816909772386E-3</v>
      </c>
      <c r="FA45" s="10">
        <v>9.2601561354288098E-2</v>
      </c>
      <c r="FB45" s="10">
        <v>0</v>
      </c>
      <c r="FC45" s="10">
        <v>0</v>
      </c>
      <c r="FD45" s="10">
        <v>0</v>
      </c>
      <c r="FE45" s="10">
        <v>72.466529019751704</v>
      </c>
      <c r="FF45" s="10">
        <v>344.426360097675</v>
      </c>
      <c r="FG45" s="10">
        <v>348.28758396605502</v>
      </c>
      <c r="FH45" s="10">
        <v>0</v>
      </c>
      <c r="FI45" s="10">
        <v>36.774383437027197</v>
      </c>
      <c r="FJ45" s="10">
        <v>0.74156767119828504</v>
      </c>
      <c r="FK45" s="10">
        <v>247.777464250299</v>
      </c>
      <c r="FL45" s="10">
        <v>546.18388999729905</v>
      </c>
      <c r="FM45" s="10">
        <v>5.8438659235983099</v>
      </c>
      <c r="FN45" s="10">
        <v>6.7129253046787699E-2</v>
      </c>
      <c r="FO45" s="10">
        <v>4.0176547620018797</v>
      </c>
      <c r="FP45" s="10">
        <v>1.46613721293811E-2</v>
      </c>
      <c r="FQ45" s="10">
        <v>1.03603591996865E-2</v>
      </c>
      <c r="FR45" s="10">
        <v>2.0314633843371899E-2</v>
      </c>
      <c r="FS45" s="10">
        <v>2.30030831269049E-2</v>
      </c>
      <c r="FT45" s="10">
        <v>5.65023249685195E-3</v>
      </c>
      <c r="FU45" s="10">
        <v>0.29787432470741299</v>
      </c>
      <c r="FV45" s="10">
        <v>9.4480867391332199E-2</v>
      </c>
      <c r="FW45" s="10">
        <v>2.53638571463721E-4</v>
      </c>
      <c r="FX45" s="10">
        <v>1.21979447684542E-2</v>
      </c>
      <c r="FY45" s="10">
        <v>3.4085918226298001E-2</v>
      </c>
      <c r="FZ45" s="10">
        <v>1.1628552057005101E-2</v>
      </c>
      <c r="GA45" s="10">
        <v>3.79681412589059E-3</v>
      </c>
      <c r="GB45" s="10">
        <v>3.6907000296659701E-3</v>
      </c>
      <c r="GC45" s="10">
        <v>6.7317747385422198E-3</v>
      </c>
      <c r="GD45" s="10">
        <v>8.4501956236951295E-2</v>
      </c>
      <c r="GE45" s="10">
        <v>1.79617518975329E-3</v>
      </c>
      <c r="GF45" s="10">
        <v>8.5848891994404208E-3</v>
      </c>
      <c r="GG45" s="10">
        <v>7.3021183519516603E-3</v>
      </c>
      <c r="GH45" s="10">
        <v>9.9019430978144803E-3</v>
      </c>
      <c r="GI45" s="10">
        <v>3.79681412589059E-3</v>
      </c>
      <c r="GJ45" s="10">
        <v>8.99703219925071E-3</v>
      </c>
      <c r="GK45" s="10">
        <v>4.9899506712454402E-3</v>
      </c>
      <c r="GL45" s="10">
        <v>5.6654574789192303E-3</v>
      </c>
      <c r="GM45" s="10">
        <v>8.5926536455056407E-3</v>
      </c>
      <c r="GN45" s="10">
        <v>1.56323101125432E-2</v>
      </c>
      <c r="GO45" s="10">
        <v>1.28520698872193E-2</v>
      </c>
      <c r="GP45" s="10">
        <v>2.95052871467917E-3</v>
      </c>
      <c r="GQ45" s="10">
        <v>9.0067574356504903E-4</v>
      </c>
      <c r="GR45" s="10">
        <v>2.35694366042805E-2</v>
      </c>
      <c r="GS45" s="10">
        <v>3.0773087905139199E-3</v>
      </c>
      <c r="GT45" s="10">
        <v>1.08961059781864E-3</v>
      </c>
      <c r="GU45" s="10">
        <v>2.8547280033110601E-3</v>
      </c>
      <c r="GV45" s="10">
        <v>5.1317419665808502E-2</v>
      </c>
      <c r="GW45" s="10">
        <v>0.29648711534341998</v>
      </c>
      <c r="GX45" s="10">
        <v>3.4071016520952999E-2</v>
      </c>
      <c r="GY45" s="10">
        <v>1.69834316933157E-2</v>
      </c>
      <c r="GZ45" s="10">
        <v>7.2419252473693296E-2</v>
      </c>
      <c r="HA45" s="10">
        <v>0.59281331464965703</v>
      </c>
      <c r="HB45" s="10">
        <v>0.10336969700974</v>
      </c>
      <c r="HC45" s="10">
        <v>6.3456895748372601E-3</v>
      </c>
      <c r="HD45" s="10">
        <v>2.1354285341915998E-3</v>
      </c>
      <c r="HE45" s="10">
        <v>9.9519169174807603E-2</v>
      </c>
      <c r="HF45" s="10">
        <v>0.572585345611625</v>
      </c>
      <c r="HG45" s="10">
        <v>2.0061044346234898E-2</v>
      </c>
      <c r="HH45" s="10">
        <v>5.2094991571169501E-2</v>
      </c>
      <c r="HI45" s="10">
        <v>7.8067965458355801E-2</v>
      </c>
      <c r="HJ45" s="10">
        <v>0.106782435607829</v>
      </c>
      <c r="HK45" s="10">
        <v>6.9833721498670204E-2</v>
      </c>
      <c r="HL45" s="10">
        <v>3.6289922717158099E-2</v>
      </c>
      <c r="HM45" s="10">
        <v>7.43275122433303E-3</v>
      </c>
      <c r="HN45" s="10">
        <v>2.4588235976284602E-2</v>
      </c>
      <c r="HO45" s="10">
        <v>3.6689782058610801E-2</v>
      </c>
      <c r="HP45" s="10">
        <v>3.89702449155011E-2</v>
      </c>
      <c r="HQ45" s="10">
        <v>4.0856868122366597E-3</v>
      </c>
      <c r="HR45" s="10">
        <v>1.11372057505456E-2</v>
      </c>
      <c r="HS45" s="10">
        <v>0.27759721878649901</v>
      </c>
      <c r="HT45" s="10">
        <v>0.13203657097571</v>
      </c>
      <c r="HU45" s="10">
        <v>1.8997011353831798E-2</v>
      </c>
      <c r="HV45" s="10">
        <v>1.37443439047463E-3</v>
      </c>
      <c r="HW45" s="10">
        <v>1.28572069461043E-2</v>
      </c>
      <c r="HX45" s="10">
        <v>8.5953005518502696E-4</v>
      </c>
      <c r="HY45" s="10">
        <v>8.9362695914056603E-4</v>
      </c>
      <c r="HZ45" s="10">
        <v>2.97840228070341E-2</v>
      </c>
      <c r="IA45" s="10">
        <v>2.45560408095286E-4</v>
      </c>
      <c r="IB45" s="10">
        <v>8.0129083393028506E-3</v>
      </c>
      <c r="IC45" s="10">
        <v>1.88934854253588E-3</v>
      </c>
      <c r="ID45" s="10">
        <v>7.6220978873536398E-3</v>
      </c>
      <c r="IE45" s="10">
        <v>1.4276228165243701E-2</v>
      </c>
      <c r="IF45" s="10">
        <v>7.9249112838970601E-3</v>
      </c>
      <c r="IG45" s="10">
        <v>4.68454912601361E-4</v>
      </c>
      <c r="IH45" s="10">
        <v>0.32057381900812998</v>
      </c>
      <c r="II45" s="10">
        <v>0.34640302288687103</v>
      </c>
      <c r="IJ45" s="10">
        <v>1.46773912119465E-2</v>
      </c>
      <c r="IK45" s="10">
        <v>2.28533529186189E-3</v>
      </c>
      <c r="IL45" s="10">
        <v>1.05596466486937E-3</v>
      </c>
      <c r="IM45" s="10">
        <v>3.0260457858261101E-3</v>
      </c>
      <c r="IN45" s="10">
        <v>6.1339123915205903E-3</v>
      </c>
      <c r="IO45" s="10">
        <v>6.22728175566246E-3</v>
      </c>
      <c r="IP45" s="10">
        <v>3.2923839465203997E-2</v>
      </c>
      <c r="IQ45" s="10">
        <v>0</v>
      </c>
      <c r="IR45" s="10">
        <v>3.1906481347631801E-3</v>
      </c>
      <c r="IS45" s="10">
        <v>3.4854912094526001E-3</v>
      </c>
      <c r="IT45" s="10">
        <v>8.3742295458494095E-5</v>
      </c>
      <c r="IU45" s="10">
        <v>1.6447831889974701E-2</v>
      </c>
      <c r="IV45" s="10">
        <v>6.7551307553837994E-2</v>
      </c>
      <c r="IW45" s="10">
        <v>8.8731932278994195E-3</v>
      </c>
      <c r="IX45" s="10">
        <v>4.8657195342019901E-4</v>
      </c>
      <c r="IY45" s="10">
        <v>2.0866654511578998E-3</v>
      </c>
      <c r="IZ45" s="10">
        <v>0</v>
      </c>
      <c r="JA45" s="10">
        <v>5.6075574509160996E-4</v>
      </c>
      <c r="JB45" s="10">
        <v>0.12435999459569</v>
      </c>
      <c r="JC45" s="10">
        <v>0</v>
      </c>
      <c r="JD45" s="10">
        <v>3.4034155252529899E-3</v>
      </c>
      <c r="JE45" s="10">
        <v>1.9022892859778999E-3</v>
      </c>
      <c r="JF45" s="10">
        <v>4.6327861522455101E-4</v>
      </c>
      <c r="JG45" s="10">
        <v>4.1488023475137201E-3</v>
      </c>
      <c r="JH45" s="10">
        <v>3.10577842608637E-5</v>
      </c>
      <c r="JI45" s="10">
        <v>2.1429871139996E-3</v>
      </c>
      <c r="JJ45" s="10">
        <v>6.2167331495495597E-3</v>
      </c>
      <c r="JK45" s="10">
        <v>9.7573205552880301E-4</v>
      </c>
      <c r="JL45" s="10">
        <v>1.8427618661445799E-3</v>
      </c>
      <c r="JM45" s="10">
        <v>2.4069782802169399E-4</v>
      </c>
      <c r="JN45" s="10">
        <v>1.4234817786229199E-4</v>
      </c>
      <c r="JO45" s="10">
        <v>3.9805726827673703E-3</v>
      </c>
      <c r="JP45" s="10">
        <v>1.40432947832872E-2</v>
      </c>
      <c r="JQ45" s="10">
        <v>2.7123798254487701E-3</v>
      </c>
      <c r="JR45" s="10">
        <v>0</v>
      </c>
      <c r="JS45" s="10">
        <v>0</v>
      </c>
      <c r="JT45" s="10">
        <v>2.7900242861009302E-3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1.36844439718273E-3</v>
      </c>
      <c r="LO45" s="10">
        <v>0</v>
      </c>
      <c r="LP45" s="10">
        <v>4.4645564874991597E-3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5.4885613879688301E-3</v>
      </c>
      <c r="MG45" s="10">
        <v>9.0108984735519301E-2</v>
      </c>
      <c r="MH45" s="10">
        <v>4.6180337047215997E-2</v>
      </c>
      <c r="MI45" s="10">
        <v>4.4710268592201799E-2</v>
      </c>
      <c r="MJ45" s="10">
        <v>1.7159425804127201E-3</v>
      </c>
      <c r="MK45" s="10">
        <v>5.8129819541583297E-3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3.2791843882095302E-3</v>
      </c>
      <c r="MT45" s="10">
        <v>2.0601663559706301E-3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</v>
      </c>
      <c r="NL45" s="10">
        <v>0</v>
      </c>
      <c r="NM45" s="10">
        <v>0</v>
      </c>
      <c r="NN45" s="10">
        <v>0</v>
      </c>
      <c r="NO45" s="10">
        <v>0</v>
      </c>
      <c r="NP45" s="10">
        <v>0</v>
      </c>
      <c r="NQ45" s="10">
        <v>0</v>
      </c>
      <c r="NR45" s="10">
        <v>0</v>
      </c>
      <c r="NS45" s="10">
        <v>0</v>
      </c>
      <c r="NT45" s="10">
        <v>0</v>
      </c>
      <c r="NU45" s="10">
        <v>0</v>
      </c>
      <c r="NV45" s="10">
        <v>0</v>
      </c>
      <c r="NW45" s="10">
        <v>0</v>
      </c>
      <c r="NX45" s="10">
        <v>0</v>
      </c>
      <c r="NY45" s="10">
        <v>2.7175561228255798E-4</v>
      </c>
      <c r="NZ45" s="10">
        <v>0</v>
      </c>
      <c r="OA45" s="10">
        <v>0</v>
      </c>
      <c r="OB45" s="10">
        <v>2.5040465787558201E-2</v>
      </c>
      <c r="OC45" s="13">
        <f t="shared" si="3"/>
        <v>1613.6043029834732</v>
      </c>
      <c r="OD45" s="11">
        <f>W_DirectConsumption_Total!E45</f>
        <v>518.75153641519285</v>
      </c>
      <c r="OE45" s="11">
        <f t="shared" si="1"/>
        <v>2132.3558393986659</v>
      </c>
      <c r="OF45" s="3">
        <v>2132.3558393986659</v>
      </c>
      <c r="OG45" s="11">
        <f t="shared" si="2"/>
        <v>0</v>
      </c>
    </row>
    <row r="46" spans="1:397">
      <c r="A46" s="9">
        <v>43</v>
      </c>
      <c r="B46" s="21" t="s">
        <v>825</v>
      </c>
      <c r="C46" s="10">
        <v>48.735338496682701</v>
      </c>
      <c r="D46" s="10">
        <v>7.0753975750120004</v>
      </c>
      <c r="E46" s="10">
        <v>8.3772707288142101</v>
      </c>
      <c r="F46" s="10">
        <v>7.01879439441191</v>
      </c>
      <c r="G46" s="10">
        <v>5.3584344301424203</v>
      </c>
      <c r="H46" s="10">
        <v>17.245102356162601</v>
      </c>
      <c r="I46" s="10">
        <v>6.6791753108113303</v>
      </c>
      <c r="J46" s="10">
        <v>4.3584449062073896</v>
      </c>
      <c r="K46" s="10">
        <v>4.5659899017410801</v>
      </c>
      <c r="L46" s="10">
        <v>16.679070550161601</v>
      </c>
      <c r="M46" s="10">
        <v>0.16980954180028801</v>
      </c>
      <c r="N46" s="10">
        <v>0.75470907466794701</v>
      </c>
      <c r="O46" s="10">
        <v>1.09432815826852</v>
      </c>
      <c r="P46" s="10">
        <v>0.38085968947169502</v>
      </c>
      <c r="Q46" s="10">
        <v>0.225297281095932</v>
      </c>
      <c r="R46" s="10">
        <v>2.14568839138983E-2</v>
      </c>
      <c r="S46" s="10">
        <v>4.2913767827796601E-2</v>
      </c>
      <c r="T46" s="10">
        <v>4.2913767827796601E-2</v>
      </c>
      <c r="U46" s="10">
        <v>2.9596168823647798E-2</v>
      </c>
      <c r="V46" s="10">
        <v>0</v>
      </c>
      <c r="W46" s="10">
        <v>0</v>
      </c>
      <c r="X46" s="10">
        <v>0.56603180600096004</v>
      </c>
      <c r="Y46" s="10">
        <v>0</v>
      </c>
      <c r="Z46" s="10">
        <v>0</v>
      </c>
      <c r="AA46" s="10">
        <v>0.75470907466794701</v>
      </c>
      <c r="AB46" s="10">
        <v>25.131812186442598</v>
      </c>
      <c r="AC46" s="10">
        <v>0.58489953286765894</v>
      </c>
      <c r="AD46" s="10">
        <v>0</v>
      </c>
      <c r="AE46" s="10">
        <v>0.15094181493358899</v>
      </c>
      <c r="AF46" s="10">
        <v>0.56603180600096004</v>
      </c>
      <c r="AG46" s="10">
        <v>16.1346098940868</v>
      </c>
      <c r="AH46" s="10">
        <v>0</v>
      </c>
      <c r="AI46" s="10">
        <v>36.521753564360502</v>
      </c>
      <c r="AJ46" s="10">
        <v>272.58205004319598</v>
      </c>
      <c r="AK46" s="10">
        <v>5.3206989764090302</v>
      </c>
      <c r="AL46" s="10">
        <v>16.514625229339799</v>
      </c>
      <c r="AM46" s="10">
        <v>5.3642209784745699E-3</v>
      </c>
      <c r="AN46" s="10">
        <v>29.463608355311901</v>
      </c>
      <c r="AO46" s="10">
        <v>49.015339271548399</v>
      </c>
      <c r="AP46" s="10">
        <v>0</v>
      </c>
      <c r="AQ46" s="10">
        <v>0</v>
      </c>
      <c r="AR46" s="10">
        <v>86.954579244808301</v>
      </c>
      <c r="AS46" s="10">
        <v>386.335575322522</v>
      </c>
      <c r="AT46" s="10">
        <v>215.60151490576601</v>
      </c>
      <c r="AU46" s="10">
        <v>11.4142040481567</v>
      </c>
      <c r="AV46" s="10">
        <v>92.666354267715406</v>
      </c>
      <c r="AW46" s="10">
        <v>18.3739649331457</v>
      </c>
      <c r="AX46" s="10">
        <v>20.984907451909599</v>
      </c>
      <c r="AY46" s="10">
        <v>17.2220634418671</v>
      </c>
      <c r="AZ46" s="10">
        <v>117.053220546901</v>
      </c>
      <c r="BA46" s="10">
        <v>2.0565822284701598</v>
      </c>
      <c r="BB46" s="10">
        <v>0.320751356733877</v>
      </c>
      <c r="BC46" s="10">
        <v>5.2829635226756304</v>
      </c>
      <c r="BD46" s="10">
        <v>88.225835563791506</v>
      </c>
      <c r="BE46" s="10">
        <v>3.7735453733397302</v>
      </c>
      <c r="BF46" s="10">
        <v>16.584731915828101</v>
      </c>
      <c r="BG46" s="10">
        <v>0.22900187944758399</v>
      </c>
      <c r="BH46" s="10">
        <v>0.87531109324158696</v>
      </c>
      <c r="BI46" s="10">
        <v>198.94667630344901</v>
      </c>
      <c r="BJ46" s="10">
        <v>152.58699823001399</v>
      </c>
      <c r="BK46" s="10">
        <v>2.8898684703147599</v>
      </c>
      <c r="BL46" s="10">
        <v>45.433286848796499</v>
      </c>
      <c r="BM46" s="10">
        <v>7.0754851728851396</v>
      </c>
      <c r="BN46" s="10">
        <v>5.6603180600095997E-2</v>
      </c>
      <c r="BO46" s="10">
        <v>0.129299024135616</v>
      </c>
      <c r="BP46" s="10">
        <v>5.3642209784745699E-3</v>
      </c>
      <c r="BQ46" s="10">
        <v>0</v>
      </c>
      <c r="BR46" s="10">
        <v>0.188677268666987</v>
      </c>
      <c r="BS46" s="10">
        <v>1.6092662935423701E-2</v>
      </c>
      <c r="BT46" s="10">
        <v>283.37423387653001</v>
      </c>
      <c r="BU46" s="10">
        <v>1.5168325670498799</v>
      </c>
      <c r="BV46" s="10">
        <v>5.3642209784745699E-3</v>
      </c>
      <c r="BW46" s="10">
        <v>4.7741566708423697</v>
      </c>
      <c r="BX46" s="10">
        <v>0.439866120234915</v>
      </c>
      <c r="BY46" s="10">
        <v>0</v>
      </c>
      <c r="BZ46" s="10">
        <v>0</v>
      </c>
      <c r="CA46" s="10">
        <v>1.6146305145208499</v>
      </c>
      <c r="CB46" s="10">
        <v>0</v>
      </c>
      <c r="CC46" s="10">
        <v>0</v>
      </c>
      <c r="CD46" s="10">
        <v>0</v>
      </c>
      <c r="CE46" s="10">
        <v>18.7155016061933</v>
      </c>
      <c r="CF46" s="10">
        <v>35.317084482131797</v>
      </c>
      <c r="CG46" s="10">
        <v>542.45119441563497</v>
      </c>
      <c r="CH46" s="10">
        <v>0</v>
      </c>
      <c r="CI46" s="10">
        <v>244.00186254316</v>
      </c>
      <c r="CJ46" s="10">
        <v>209.86168017138499</v>
      </c>
      <c r="CK46" s="10">
        <v>276.88656526412399</v>
      </c>
      <c r="CL46" s="10">
        <v>37.393221447762699</v>
      </c>
      <c r="CM46" s="10">
        <v>1.09396276416005</v>
      </c>
      <c r="CN46" s="10">
        <v>26.556825647282299</v>
      </c>
      <c r="CO46" s="10">
        <v>5.6603180600095997E-2</v>
      </c>
      <c r="CP46" s="10">
        <v>17.4758715624227</v>
      </c>
      <c r="CQ46" s="10">
        <v>6.4527625884109501</v>
      </c>
      <c r="CR46" s="10">
        <v>21.828606848161002</v>
      </c>
      <c r="CS46" s="10">
        <v>6.1986057666367103</v>
      </c>
      <c r="CT46" s="10">
        <v>578.10694719302296</v>
      </c>
      <c r="CU46" s="10">
        <v>328.13652304564698</v>
      </c>
      <c r="CV46" s="10">
        <v>712.64890232839798</v>
      </c>
      <c r="CW46" s="10">
        <v>218.84084198520699</v>
      </c>
      <c r="CX46" s="10">
        <v>1.6799307006829201</v>
      </c>
      <c r="CY46" s="10">
        <v>3515.8087433356</v>
      </c>
      <c r="CZ46" s="10">
        <v>36.227745720273802</v>
      </c>
      <c r="DA46" s="10">
        <v>4.4657293257768904</v>
      </c>
      <c r="DB46" s="10">
        <v>260.16524130923102</v>
      </c>
      <c r="DC46" s="10">
        <v>267.29594965827903</v>
      </c>
      <c r="DD46" s="10">
        <v>31.486909607798601</v>
      </c>
      <c r="DE46" s="10">
        <v>491.23094783400097</v>
      </c>
      <c r="DF46" s="10">
        <v>167.300134127017</v>
      </c>
      <c r="DG46" s="10">
        <v>371.40770337909697</v>
      </c>
      <c r="DH46" s="10">
        <v>95.9318215034302</v>
      </c>
      <c r="DI46" s="10">
        <v>337.41853913905402</v>
      </c>
      <c r="DJ46" s="10">
        <v>96.963437596978096</v>
      </c>
      <c r="DK46" s="10">
        <v>54.917394635315603</v>
      </c>
      <c r="DL46" s="10">
        <v>80.702692439030201</v>
      </c>
      <c r="DM46" s="10">
        <v>2383.8887989527698</v>
      </c>
      <c r="DN46" s="10">
        <v>635.75990654882401</v>
      </c>
      <c r="DO46" s="10">
        <v>179.81307785022801</v>
      </c>
      <c r="DP46" s="10">
        <v>724.29814042384305</v>
      </c>
      <c r="DQ46" s="10">
        <v>74.255977844374996</v>
      </c>
      <c r="DR46" s="10">
        <v>323.04574305450899</v>
      </c>
      <c r="DS46" s="10">
        <v>59.262247437048501</v>
      </c>
      <c r="DT46" s="10">
        <v>838.39556310028195</v>
      </c>
      <c r="DU46" s="10">
        <v>1592.2046297081899</v>
      </c>
      <c r="DV46" s="10">
        <v>21.9917229682423</v>
      </c>
      <c r="DW46" s="10">
        <v>1.7254678276017399</v>
      </c>
      <c r="DX46" s="10">
        <v>4.1681652075919997</v>
      </c>
      <c r="DY46" s="10">
        <v>1184.58654988781</v>
      </c>
      <c r="DZ46" s="10">
        <v>385.95126700716099</v>
      </c>
      <c r="EA46" s="10">
        <v>202.86779051572299</v>
      </c>
      <c r="EB46" s="10">
        <v>0.62263498660105598</v>
      </c>
      <c r="EC46" s="10">
        <v>19.656106064698299</v>
      </c>
      <c r="ED46" s="10">
        <v>398.99979336159998</v>
      </c>
      <c r="EE46" s="10">
        <v>139.666216168554</v>
      </c>
      <c r="EF46" s="10">
        <v>862.468402723601</v>
      </c>
      <c r="EG46" s="10">
        <v>509.37535694597</v>
      </c>
      <c r="EH46" s="10">
        <v>24.124865873527298</v>
      </c>
      <c r="EI46" s="10">
        <v>44.0106312206604</v>
      </c>
      <c r="EJ46" s="10">
        <v>815.50885571728998</v>
      </c>
      <c r="EK46" s="10">
        <v>374.347735754209</v>
      </c>
      <c r="EL46" s="10">
        <v>66.592630869387193</v>
      </c>
      <c r="EM46" s="10">
        <v>140.245112735894</v>
      </c>
      <c r="EN46" s="10">
        <v>147.838850347338</v>
      </c>
      <c r="EO46" s="10">
        <v>559.35988575933698</v>
      </c>
      <c r="EP46" s="10">
        <v>14657.0918193994</v>
      </c>
      <c r="EQ46" s="10">
        <v>5126.0992189424096</v>
      </c>
      <c r="ER46" s="10">
        <v>103997.231358577</v>
      </c>
      <c r="ES46" s="10">
        <v>201556.492845987</v>
      </c>
      <c r="ET46" s="10">
        <v>0</v>
      </c>
      <c r="EU46" s="10">
        <v>22.155517841830498</v>
      </c>
      <c r="EV46" s="10">
        <v>10.336367445251399</v>
      </c>
      <c r="EW46" s="10">
        <v>2117.23317178965</v>
      </c>
      <c r="EX46" s="10">
        <v>1355.3005614910401</v>
      </c>
      <c r="EY46" s="10">
        <v>1.0377249776684301</v>
      </c>
      <c r="EZ46" s="10">
        <v>39.117562549935698</v>
      </c>
      <c r="FA46" s="10">
        <v>3018.7012570573302</v>
      </c>
      <c r="FB46" s="10">
        <v>0</v>
      </c>
      <c r="FC46" s="10">
        <v>65.519595198390604</v>
      </c>
      <c r="FD46" s="10">
        <v>7980.87290196308</v>
      </c>
      <c r="FE46" s="10">
        <v>3228.52496300444</v>
      </c>
      <c r="FF46" s="10">
        <v>11046.613854351999</v>
      </c>
      <c r="FG46" s="10">
        <v>17325.129817508001</v>
      </c>
      <c r="FH46" s="10">
        <v>0</v>
      </c>
      <c r="FI46" s="10">
        <v>1484.2773069259099</v>
      </c>
      <c r="FJ46" s="10">
        <v>117.19584231947501</v>
      </c>
      <c r="FK46" s="10">
        <v>8613.5041431385198</v>
      </c>
      <c r="FL46" s="10">
        <v>15805.0909739939</v>
      </c>
      <c r="FM46" s="10">
        <v>1926.4283312355001</v>
      </c>
      <c r="FN46" s="10">
        <v>529.88757770577797</v>
      </c>
      <c r="FO46" s="10">
        <v>12520.905254794699</v>
      </c>
      <c r="FP46" s="10">
        <v>365.09202539983698</v>
      </c>
      <c r="FQ46" s="10">
        <v>284.20269221975002</v>
      </c>
      <c r="FR46" s="10">
        <v>314.96685687809099</v>
      </c>
      <c r="FS46" s="10">
        <v>452.57932159452099</v>
      </c>
      <c r="FT46" s="10">
        <v>147.30272757769299</v>
      </c>
      <c r="FU46" s="10">
        <v>4072.28597103626</v>
      </c>
      <c r="FV46" s="10">
        <v>1547.3766661465299</v>
      </c>
      <c r="FW46" s="10">
        <v>6.6989903997112599</v>
      </c>
      <c r="FX46" s="10">
        <v>325.37963037851301</v>
      </c>
      <c r="FY46" s="10">
        <v>900.66923197347796</v>
      </c>
      <c r="FZ46" s="10">
        <v>308.17924528996599</v>
      </c>
      <c r="GA46" s="10">
        <v>101.276999320988</v>
      </c>
      <c r="GB46" s="10">
        <v>99.010052489933202</v>
      </c>
      <c r="GC46" s="10">
        <v>206.777090361842</v>
      </c>
      <c r="GD46" s="10">
        <v>1352.13454230351</v>
      </c>
      <c r="GE46" s="10">
        <v>47.6034908504245</v>
      </c>
      <c r="GF46" s="10">
        <v>226.89662395267001</v>
      </c>
      <c r="GG46" s="10">
        <v>98.092014792068497</v>
      </c>
      <c r="GH46" s="10">
        <v>116.341388592944</v>
      </c>
      <c r="GI46" s="10">
        <v>111.048051509115</v>
      </c>
      <c r="GJ46" s="10">
        <v>86.854078641239497</v>
      </c>
      <c r="GK46" s="10">
        <v>131.92445664565199</v>
      </c>
      <c r="GL46" s="10">
        <v>150.35054489611801</v>
      </c>
      <c r="GM46" s="10">
        <v>228.74723665821799</v>
      </c>
      <c r="GN46" s="10">
        <v>148.35480646224201</v>
      </c>
      <c r="GO46" s="10">
        <v>267.15836335535897</v>
      </c>
      <c r="GP46" s="10">
        <v>68.616303419013505</v>
      </c>
      <c r="GQ46" s="10">
        <v>24.0335320727316</v>
      </c>
      <c r="GR46" s="10">
        <v>210.38102571176199</v>
      </c>
      <c r="GS46" s="10">
        <v>84.892011319662203</v>
      </c>
      <c r="GT46" s="10">
        <v>29.942351853129399</v>
      </c>
      <c r="GU46" s="10">
        <v>96.792335530962902</v>
      </c>
      <c r="GV46" s="10">
        <v>543.97083528512701</v>
      </c>
      <c r="GW46" s="10">
        <v>2149.45744483922</v>
      </c>
      <c r="GX46" s="10">
        <v>386.40172671704403</v>
      </c>
      <c r="GY46" s="10">
        <v>448.58248768322801</v>
      </c>
      <c r="GZ46" s="10">
        <v>504.09308344035202</v>
      </c>
      <c r="HA46" s="10">
        <v>4885.4416280236301</v>
      </c>
      <c r="HB46" s="10">
        <v>1397.1244402109</v>
      </c>
      <c r="HC46" s="10">
        <v>76.589755478800996</v>
      </c>
      <c r="HD46" s="10">
        <v>37.428346467964502</v>
      </c>
      <c r="HE46" s="10">
        <v>1227.56711906645</v>
      </c>
      <c r="HF46" s="10">
        <v>6513.2847844794896</v>
      </c>
      <c r="HG46" s="10">
        <v>426.63902895519499</v>
      </c>
      <c r="HH46" s="10">
        <v>322.66723046593802</v>
      </c>
      <c r="HI46" s="10">
        <v>752.53215090691106</v>
      </c>
      <c r="HJ46" s="10">
        <v>716.83186243724799</v>
      </c>
      <c r="HK46" s="10">
        <v>764.53561213601404</v>
      </c>
      <c r="HL46" s="10">
        <v>559.41324768293396</v>
      </c>
      <c r="HM46" s="10">
        <v>76.093969860598307</v>
      </c>
      <c r="HN46" s="10">
        <v>515.82271297176305</v>
      </c>
      <c r="HO46" s="10">
        <v>948.09630043044501</v>
      </c>
      <c r="HP46" s="10">
        <v>892.72974842604197</v>
      </c>
      <c r="HQ46" s="10">
        <v>126.728691937199</v>
      </c>
      <c r="HR46" s="10">
        <v>303.09364964654202</v>
      </c>
      <c r="HS46" s="10">
        <v>3603.31799053653</v>
      </c>
      <c r="HT46" s="10">
        <v>1483.0417961524199</v>
      </c>
      <c r="HU46" s="10">
        <v>473.271335658726</v>
      </c>
      <c r="HV46" s="10">
        <v>17.569594860135599</v>
      </c>
      <c r="HW46" s="10">
        <v>215.246051156574</v>
      </c>
      <c r="HX46" s="10">
        <v>9.3569517538906695</v>
      </c>
      <c r="HY46" s="10">
        <v>25.497129793644302</v>
      </c>
      <c r="HZ46" s="10">
        <v>460.85014948618903</v>
      </c>
      <c r="IA46" s="10">
        <v>3.57846421655921</v>
      </c>
      <c r="IB46" s="10">
        <v>218.82396513158801</v>
      </c>
      <c r="IC46" s="10">
        <v>50.647756744440002</v>
      </c>
      <c r="ID46" s="10">
        <v>210.501672125873</v>
      </c>
      <c r="IE46" s="10">
        <v>413.07595022941899</v>
      </c>
      <c r="IF46" s="10">
        <v>210.007377362597</v>
      </c>
      <c r="IG46" s="10">
        <v>12.372625125997301</v>
      </c>
      <c r="IH46" s="10">
        <v>2489.9839164298</v>
      </c>
      <c r="II46" s="10">
        <v>2260.3547179890802</v>
      </c>
      <c r="IJ46" s="10">
        <v>387.65280159961799</v>
      </c>
      <c r="IK46" s="10">
        <v>60.359270642296401</v>
      </c>
      <c r="IL46" s="10">
        <v>28.531177030633</v>
      </c>
      <c r="IM46" s="10">
        <v>54.670393243392901</v>
      </c>
      <c r="IN46" s="10">
        <v>163.93070454158399</v>
      </c>
      <c r="IO46" s="10">
        <v>36.610591022731697</v>
      </c>
      <c r="IP46" s="10">
        <v>882.14623083086894</v>
      </c>
      <c r="IQ46" s="10">
        <v>0</v>
      </c>
      <c r="IR46" s="10">
        <v>87.442968199292196</v>
      </c>
      <c r="IS46" s="10">
        <v>91.021468910639399</v>
      </c>
      <c r="IT46" s="10">
        <v>3.8223376561379698</v>
      </c>
      <c r="IU46" s="10">
        <v>299.033469008569</v>
      </c>
      <c r="IV46" s="10">
        <v>440.27553911958501</v>
      </c>
      <c r="IW46" s="10">
        <v>129.625449287496</v>
      </c>
      <c r="IX46" s="10">
        <v>12.851124440262399</v>
      </c>
      <c r="IY46" s="10">
        <v>21.3095350413547</v>
      </c>
      <c r="IZ46" s="10">
        <v>0</v>
      </c>
      <c r="JA46" s="10">
        <v>13.8186672539473</v>
      </c>
      <c r="JB46" s="10">
        <v>1588.46067667548</v>
      </c>
      <c r="JC46" s="10">
        <v>8.5141377778774991</v>
      </c>
      <c r="JD46" s="10">
        <v>99.247906562824497</v>
      </c>
      <c r="JE46" s="10">
        <v>53.732957468173701</v>
      </c>
      <c r="JF46" s="10">
        <v>12.745339661608201</v>
      </c>
      <c r="JG46" s="10">
        <v>115.80269283271601</v>
      </c>
      <c r="JH46" s="10">
        <v>70.291254861924699</v>
      </c>
      <c r="JI46" s="10">
        <v>72.660791490205696</v>
      </c>
      <c r="JJ46" s="10">
        <v>206.872924619206</v>
      </c>
      <c r="JK46" s="10">
        <v>31.091304901828899</v>
      </c>
      <c r="JL46" s="10">
        <v>88.240260351944499</v>
      </c>
      <c r="JM46" s="10">
        <v>10.5752508015829</v>
      </c>
      <c r="JN46" s="10">
        <v>6.0222330549617302</v>
      </c>
      <c r="JO46" s="10">
        <v>113.62423350137099</v>
      </c>
      <c r="JP46" s="10">
        <v>370.90532560034001</v>
      </c>
      <c r="JQ46" s="10">
        <v>71.638183049973506</v>
      </c>
      <c r="JR46" s="10">
        <v>1.01885725080173</v>
      </c>
      <c r="JS46" s="10">
        <v>0</v>
      </c>
      <c r="JT46" s="10">
        <v>328.15254785207497</v>
      </c>
      <c r="JU46" s="10">
        <v>2.2903499902544202</v>
      </c>
      <c r="JV46" s="10">
        <v>181.21648715689199</v>
      </c>
      <c r="JW46" s="10">
        <v>137.47273514944101</v>
      </c>
      <c r="JX46" s="10">
        <v>381.85872127048901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1.0996653005872901</v>
      </c>
      <c r="KI46" s="10">
        <v>5.3642209784745699E-3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18.764133506151001</v>
      </c>
      <c r="KU46" s="10">
        <v>42.867475441139398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21.087431680516101</v>
      </c>
      <c r="LO46" s="10">
        <v>30.697791612118699</v>
      </c>
      <c r="LP46" s="10">
        <v>121.61007467406</v>
      </c>
      <c r="LQ46" s="10">
        <v>11.3017683931525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1678.0296143866999</v>
      </c>
      <c r="MG46" s="10">
        <v>2441.48426783081</v>
      </c>
      <c r="MH46" s="10">
        <v>1266.2980374224601</v>
      </c>
      <c r="MI46" s="10">
        <v>1208.64124450913</v>
      </c>
      <c r="MJ46" s="10">
        <v>53.0187533270066</v>
      </c>
      <c r="MK46" s="10">
        <v>259.66088645937901</v>
      </c>
      <c r="ML46" s="10">
        <v>126.34047218097</v>
      </c>
      <c r="MM46" s="10">
        <v>192.44621688180999</v>
      </c>
      <c r="MN46" s="10">
        <v>0</v>
      </c>
      <c r="MO46" s="10">
        <v>10.2829111423508</v>
      </c>
      <c r="MP46" s="10">
        <v>9.9998952393503</v>
      </c>
      <c r="MQ46" s="10">
        <v>2.9999685718050899</v>
      </c>
      <c r="MR46" s="10">
        <v>13.7357051589566</v>
      </c>
      <c r="MS46" s="10">
        <v>98.419572900534703</v>
      </c>
      <c r="MT46" s="10">
        <v>84.147745278347401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0</v>
      </c>
      <c r="ND46" s="10">
        <v>0</v>
      </c>
      <c r="NE46" s="10">
        <v>0</v>
      </c>
      <c r="NF46" s="10">
        <v>0</v>
      </c>
      <c r="NG46" s="10">
        <v>0</v>
      </c>
      <c r="NH46" s="10">
        <v>2.14568839138983E-2</v>
      </c>
      <c r="NI46" s="10">
        <v>0</v>
      </c>
      <c r="NJ46" s="10">
        <v>0</v>
      </c>
      <c r="NK46" s="10">
        <v>57.622461750773802</v>
      </c>
      <c r="NL46" s="10">
        <v>0</v>
      </c>
      <c r="NM46" s="10">
        <v>0</v>
      </c>
      <c r="NN46" s="10">
        <v>1.1103937425442401</v>
      </c>
      <c r="NO46" s="10">
        <v>0</v>
      </c>
      <c r="NP46" s="10">
        <v>0</v>
      </c>
      <c r="NQ46" s="10">
        <v>0</v>
      </c>
      <c r="NR46" s="10">
        <v>0</v>
      </c>
      <c r="NS46" s="10">
        <v>33.773135280475898</v>
      </c>
      <c r="NT46" s="10">
        <v>0</v>
      </c>
      <c r="NU46" s="10">
        <v>3.73411452129782</v>
      </c>
      <c r="NV46" s="10">
        <v>0</v>
      </c>
      <c r="NW46" s="10">
        <v>0</v>
      </c>
      <c r="NX46" s="10">
        <v>0.200252198303038</v>
      </c>
      <c r="NY46" s="10">
        <v>9.7214859632812498</v>
      </c>
      <c r="NZ46" s="10">
        <v>7.3386540907524997</v>
      </c>
      <c r="OA46" s="10">
        <v>0</v>
      </c>
      <c r="OB46" s="10">
        <v>218.37842866834299</v>
      </c>
      <c r="OC46" s="13">
        <f t="shared" si="3"/>
        <v>500754.94274028705</v>
      </c>
      <c r="OD46" s="11">
        <f>W_DirectConsumption_Total!E46</f>
        <v>91027.385095618316</v>
      </c>
      <c r="OE46" s="11">
        <f t="shared" si="1"/>
        <v>591782.32783590537</v>
      </c>
      <c r="OF46" s="3">
        <v>591782.32783590537</v>
      </c>
      <c r="OG46" s="11">
        <f t="shared" si="2"/>
        <v>0</v>
      </c>
    </row>
    <row r="47" spans="1:397">
      <c r="A47" s="9">
        <v>44</v>
      </c>
      <c r="B47" s="21" t="s">
        <v>826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6.7976565661941599</v>
      </c>
      <c r="CW47" s="10">
        <v>0</v>
      </c>
      <c r="CX47" s="10">
        <v>0</v>
      </c>
      <c r="CY47" s="10">
        <v>18.425227008368399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5.9628566370124203E-2</v>
      </c>
      <c r="EP47" s="10">
        <v>0</v>
      </c>
      <c r="EQ47" s="10">
        <v>1.1329427610323599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2.0273712565842201</v>
      </c>
      <c r="FB47" s="10">
        <v>0</v>
      </c>
      <c r="FC47" s="10">
        <v>0</v>
      </c>
      <c r="FD47" s="10">
        <v>0</v>
      </c>
      <c r="FE47" s="10">
        <v>1825.3496737222399</v>
      </c>
      <c r="FF47" s="10">
        <v>8676.7912067822599</v>
      </c>
      <c r="FG47" s="10">
        <v>8771.7198844434897</v>
      </c>
      <c r="FH47" s="10">
        <v>0</v>
      </c>
      <c r="FI47" s="10">
        <v>925.077578666107</v>
      </c>
      <c r="FJ47" s="10">
        <v>18.544484141108601</v>
      </c>
      <c r="FK47" s="10">
        <v>6238.4002422087697</v>
      </c>
      <c r="FL47" s="10">
        <v>13765.314175109501</v>
      </c>
      <c r="FM47" s="10">
        <v>139.828988137941</v>
      </c>
      <c r="FN47" s="10">
        <v>0</v>
      </c>
      <c r="FO47" s="10">
        <v>61.059651963007198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0">
        <v>0</v>
      </c>
      <c r="NR47" s="10">
        <v>0</v>
      </c>
      <c r="NS47" s="10">
        <v>0</v>
      </c>
      <c r="NT47" s="10">
        <v>0</v>
      </c>
      <c r="NU47" s="10">
        <v>0</v>
      </c>
      <c r="NV47" s="10">
        <v>0</v>
      </c>
      <c r="NW47" s="10">
        <v>0</v>
      </c>
      <c r="NX47" s="10">
        <v>0</v>
      </c>
      <c r="NY47" s="10">
        <v>0</v>
      </c>
      <c r="NZ47" s="10">
        <v>0</v>
      </c>
      <c r="OA47" s="10">
        <v>0</v>
      </c>
      <c r="OB47" s="10">
        <v>0</v>
      </c>
      <c r="OC47" s="13">
        <f t="shared" si="3"/>
        <v>40450.528711332969</v>
      </c>
      <c r="OD47" s="11">
        <f>W_DirectConsumption_Total!E47</f>
        <v>12977.084156262876</v>
      </c>
      <c r="OE47" s="11">
        <f t="shared" si="1"/>
        <v>53427.612867595846</v>
      </c>
      <c r="OF47" s="3">
        <v>53427.612867595897</v>
      </c>
      <c r="OG47" s="11">
        <f t="shared" si="2"/>
        <v>0</v>
      </c>
    </row>
    <row r="48" spans="1:397">
      <c r="A48" s="9">
        <v>45</v>
      </c>
      <c r="B48" s="21" t="s">
        <v>827</v>
      </c>
      <c r="C48" s="11">
        <v>52412.056326872203</v>
      </c>
      <c r="D48" s="11">
        <v>8063.4949369534197</v>
      </c>
      <c r="E48" s="11">
        <v>12293.877275466</v>
      </c>
      <c r="F48" s="11">
        <v>5027.6536491161196</v>
      </c>
      <c r="G48" s="11">
        <v>56400.780942117002</v>
      </c>
      <c r="H48" s="11">
        <v>18528.491196190698</v>
      </c>
      <c r="I48" s="11">
        <v>7277.20909964985</v>
      </c>
      <c r="J48" s="11">
        <v>4674.2297758485802</v>
      </c>
      <c r="K48" s="11">
        <v>1039.6204468143301</v>
      </c>
      <c r="L48" s="11">
        <v>12426.3966107658</v>
      </c>
      <c r="M48" s="11">
        <v>2665.9882880264099</v>
      </c>
      <c r="N48" s="11">
        <v>6337.5039199308303</v>
      </c>
      <c r="O48" s="11">
        <v>1500.44923835232</v>
      </c>
      <c r="P48" s="11">
        <v>104109.028781004</v>
      </c>
      <c r="Q48" s="11">
        <v>128237.12304582</v>
      </c>
      <c r="R48" s="11">
        <v>131726.45390470399</v>
      </c>
      <c r="S48" s="11">
        <v>134832.58731952601</v>
      </c>
      <c r="T48" s="11">
        <v>91431.680259385495</v>
      </c>
      <c r="U48" s="11">
        <v>7070.5193019700801</v>
      </c>
      <c r="V48" s="11">
        <v>10401.6632552666</v>
      </c>
      <c r="W48" s="11">
        <v>9324.3842958366004</v>
      </c>
      <c r="X48" s="11">
        <v>312.85225636233798</v>
      </c>
      <c r="Y48" s="11">
        <v>240.667210188323</v>
      </c>
      <c r="Z48" s="11">
        <v>7045.1557882541201</v>
      </c>
      <c r="AA48" s="11">
        <v>17165.594644255201</v>
      </c>
      <c r="AB48" s="11">
        <v>36470.702273774703</v>
      </c>
      <c r="AC48" s="11">
        <v>8743.7444564512607</v>
      </c>
      <c r="AD48" s="11">
        <v>1749.79262538423</v>
      </c>
      <c r="AE48" s="11">
        <v>1362.89389154271</v>
      </c>
      <c r="AF48" s="11">
        <v>6560.2415655114</v>
      </c>
      <c r="AG48" s="11">
        <v>2132.5638801506102</v>
      </c>
      <c r="AH48" s="11">
        <v>3667.68740756528</v>
      </c>
      <c r="AI48" s="11">
        <v>78886.216838464199</v>
      </c>
      <c r="AJ48" s="11">
        <v>31935.316856970101</v>
      </c>
      <c r="AK48" s="11">
        <v>3668.4039520031502</v>
      </c>
      <c r="AL48" s="11">
        <v>3336.1386699693198</v>
      </c>
      <c r="AM48" s="11">
        <v>2550.0144269760299</v>
      </c>
      <c r="AN48" s="11">
        <v>13441.474091329799</v>
      </c>
      <c r="AO48" s="11">
        <v>26417.357555168099</v>
      </c>
      <c r="AP48" s="11">
        <v>1458.4004720816299</v>
      </c>
      <c r="AQ48" s="11">
        <v>2042.94435844076</v>
      </c>
      <c r="AR48" s="11">
        <v>51703.4643187814</v>
      </c>
      <c r="AS48" s="11">
        <v>132314.37994519301</v>
      </c>
      <c r="AT48" s="11">
        <v>188840.63848891601</v>
      </c>
      <c r="AU48" s="11">
        <v>66384.025428331603</v>
      </c>
      <c r="AV48" s="11">
        <v>47745.319510940499</v>
      </c>
      <c r="AW48" s="11">
        <v>1870.4668001739201</v>
      </c>
      <c r="AX48" s="11">
        <v>64068.709037295397</v>
      </c>
      <c r="AY48" s="11">
        <v>14557.261898516501</v>
      </c>
      <c r="AZ48" s="11">
        <v>100867.782884717</v>
      </c>
      <c r="BA48" s="11">
        <v>27502.595796004</v>
      </c>
      <c r="BB48" s="11">
        <v>13849.2677543438</v>
      </c>
      <c r="BC48" s="11">
        <v>111902.525158162</v>
      </c>
      <c r="BD48" s="11">
        <v>86683.283305131496</v>
      </c>
      <c r="BE48" s="11">
        <v>9019.8527191245503</v>
      </c>
      <c r="BF48" s="11">
        <v>35045.860236832901</v>
      </c>
      <c r="BG48" s="11">
        <v>5832.9914609354701</v>
      </c>
      <c r="BH48" s="11">
        <v>56513.837238051099</v>
      </c>
      <c r="BI48" s="11">
        <v>21756.155612705199</v>
      </c>
      <c r="BJ48" s="11">
        <v>226031.43217360199</v>
      </c>
      <c r="BK48" s="11">
        <v>732.04418997811797</v>
      </c>
      <c r="BL48" s="11">
        <v>74022.655225485607</v>
      </c>
      <c r="BM48" s="11">
        <v>2285.20533217714</v>
      </c>
      <c r="BN48" s="11">
        <v>21483.313701528801</v>
      </c>
      <c r="BO48" s="11">
        <v>17117.866398071001</v>
      </c>
      <c r="BP48" s="11">
        <v>10933.838656899199</v>
      </c>
      <c r="BQ48" s="11">
        <v>20843.853947308198</v>
      </c>
      <c r="BR48" s="11">
        <v>10389.3703314379</v>
      </c>
      <c r="BS48" s="11">
        <v>10167.0331347351</v>
      </c>
      <c r="BT48" s="11">
        <v>38739.463286921302</v>
      </c>
      <c r="BU48" s="11">
        <v>43971.492557238802</v>
      </c>
      <c r="BV48" s="11">
        <v>47115.030098894102</v>
      </c>
      <c r="BW48" s="11">
        <v>35988.606171826097</v>
      </c>
      <c r="BX48" s="11">
        <v>11971.868743880301</v>
      </c>
      <c r="BY48" s="11">
        <v>12632.4378204398</v>
      </c>
      <c r="BZ48" s="11">
        <v>18521.181567822299</v>
      </c>
      <c r="CA48" s="11">
        <v>51181.153075996597</v>
      </c>
      <c r="CB48" s="11">
        <v>1253.04021737884</v>
      </c>
      <c r="CC48" s="11">
        <v>63715.371149649298</v>
      </c>
      <c r="CD48" s="11">
        <v>110.256967722692</v>
      </c>
      <c r="CE48" s="11">
        <v>122399.620109943</v>
      </c>
      <c r="CF48" s="11">
        <v>96987.3803527782</v>
      </c>
      <c r="CG48" s="11">
        <v>28586.6088679514</v>
      </c>
      <c r="CH48" s="11">
        <v>43231.049527128896</v>
      </c>
      <c r="CI48" s="11">
        <v>34831.9153585932</v>
      </c>
      <c r="CJ48" s="11">
        <v>25634.444633202202</v>
      </c>
      <c r="CK48" s="11">
        <v>45339.568565739697</v>
      </c>
      <c r="CL48" s="11">
        <v>15589.8237347793</v>
      </c>
      <c r="CM48" s="11">
        <v>46469.486722689602</v>
      </c>
      <c r="CN48" s="11">
        <v>53275.995554528803</v>
      </c>
      <c r="CO48" s="11">
        <v>6422.6044387827997</v>
      </c>
      <c r="CP48" s="11">
        <v>189441.800545026</v>
      </c>
      <c r="CQ48" s="11">
        <v>106328.75088264899</v>
      </c>
      <c r="CR48" s="11">
        <v>86570.7332060232</v>
      </c>
      <c r="CS48" s="11">
        <v>352451.37222687597</v>
      </c>
      <c r="CT48" s="11">
        <v>73152.408938509296</v>
      </c>
      <c r="CU48" s="11">
        <v>45788.563786720602</v>
      </c>
      <c r="CV48" s="11">
        <v>43434.636351250199</v>
      </c>
      <c r="CW48" s="11">
        <v>14950.3049373091</v>
      </c>
      <c r="CX48" s="11">
        <v>3829.9762979541601</v>
      </c>
      <c r="CY48" s="11">
        <v>204101.09687270899</v>
      </c>
      <c r="CZ48" s="11">
        <v>60497.132399688402</v>
      </c>
      <c r="DA48" s="11">
        <v>40330.618979323903</v>
      </c>
      <c r="DB48" s="11">
        <v>895928.31246988103</v>
      </c>
      <c r="DC48" s="11">
        <v>228534.90505224501</v>
      </c>
      <c r="DD48" s="11">
        <v>51922.758339444197</v>
      </c>
      <c r="DE48" s="11">
        <v>121365.795858422</v>
      </c>
      <c r="DF48" s="11">
        <v>34120.850960364703</v>
      </c>
      <c r="DG48" s="11">
        <v>282246.100374331</v>
      </c>
      <c r="DH48" s="11">
        <v>145738.213393718</v>
      </c>
      <c r="DI48" s="11">
        <v>235639.48525999501</v>
      </c>
      <c r="DJ48" s="11">
        <v>279954.43038265803</v>
      </c>
      <c r="DK48" s="11">
        <v>123401.358939864</v>
      </c>
      <c r="DL48" s="11">
        <v>112459.277258706</v>
      </c>
      <c r="DM48" s="11">
        <v>614575.44756275904</v>
      </c>
      <c r="DN48" s="11">
        <v>211208.18872597101</v>
      </c>
      <c r="DO48" s="11">
        <v>165875.230505254</v>
      </c>
      <c r="DP48" s="11">
        <v>313683.54278639698</v>
      </c>
      <c r="DQ48" s="11">
        <v>81685.656376376006</v>
      </c>
      <c r="DR48" s="11">
        <v>80941.868177628494</v>
      </c>
      <c r="DS48" s="11">
        <v>53886.643371007798</v>
      </c>
      <c r="DT48" s="11">
        <v>69256.768061159106</v>
      </c>
      <c r="DU48" s="11">
        <v>685049.91946247104</v>
      </c>
      <c r="DV48" s="11">
        <v>11693.032432525501</v>
      </c>
      <c r="DW48" s="11">
        <v>841.63334902050894</v>
      </c>
      <c r="DX48" s="11">
        <v>9347.9267743971195</v>
      </c>
      <c r="DY48" s="11">
        <v>2016825.931386</v>
      </c>
      <c r="DZ48" s="11">
        <v>120335.869255671</v>
      </c>
      <c r="EA48" s="11">
        <v>127815.976968035</v>
      </c>
      <c r="EB48" s="11">
        <v>7946.1736287000103</v>
      </c>
      <c r="EC48" s="11">
        <v>12473.234602069</v>
      </c>
      <c r="ED48" s="11">
        <v>35260.545353332098</v>
      </c>
      <c r="EE48" s="11">
        <v>9646.5858127793799</v>
      </c>
      <c r="EF48" s="11">
        <v>50028.091887433096</v>
      </c>
      <c r="EG48" s="11">
        <v>4426.9528016757104</v>
      </c>
      <c r="EH48" s="11">
        <v>7298.2116861153199</v>
      </c>
      <c r="EI48" s="11">
        <v>20005.184298258799</v>
      </c>
      <c r="EJ48" s="11">
        <v>40751.140021904503</v>
      </c>
      <c r="EK48" s="11">
        <v>24166.440866769201</v>
      </c>
      <c r="EL48" s="11">
        <v>4930.2252608252302</v>
      </c>
      <c r="EM48" s="11">
        <v>33924.447066851397</v>
      </c>
      <c r="EN48" s="11">
        <v>17769.740660568001</v>
      </c>
      <c r="EO48" s="11">
        <v>23972.466953163901</v>
      </c>
      <c r="EP48" s="11">
        <v>16482.5621835415</v>
      </c>
      <c r="EQ48" s="11">
        <v>5161.8985373749301</v>
      </c>
      <c r="ER48" s="11">
        <v>19303.347936140901</v>
      </c>
      <c r="ES48" s="11">
        <v>21765.217026750201</v>
      </c>
      <c r="ET48" s="11">
        <v>0</v>
      </c>
      <c r="EU48" s="11">
        <v>7800.0916162323101</v>
      </c>
      <c r="EV48" s="11">
        <v>16371.9506421106</v>
      </c>
      <c r="EW48" s="11">
        <v>27172.880949804901</v>
      </c>
      <c r="EX48" s="11">
        <v>10549.746765280701</v>
      </c>
      <c r="EY48" s="11">
        <v>1845.21220848848</v>
      </c>
      <c r="EZ48" s="11">
        <v>776.00591157811198</v>
      </c>
      <c r="FA48" s="11">
        <v>17565.568158909598</v>
      </c>
      <c r="FB48" s="11">
        <v>2129.6313981072099</v>
      </c>
      <c r="FC48" s="11">
        <v>221.72993091978699</v>
      </c>
      <c r="FD48" s="11">
        <v>8600.3336245537193</v>
      </c>
      <c r="FE48" s="11">
        <v>4816.8000535383599</v>
      </c>
      <c r="FF48" s="11">
        <v>127616.883738057</v>
      </c>
      <c r="FG48" s="11">
        <v>13997.9417930993</v>
      </c>
      <c r="FH48" s="11">
        <v>0</v>
      </c>
      <c r="FI48" s="11">
        <v>86228.155715639004</v>
      </c>
      <c r="FJ48" s="11">
        <v>26624.9540064963</v>
      </c>
      <c r="FK48" s="11">
        <v>6884.9245820956103</v>
      </c>
      <c r="FL48" s="11">
        <v>336209.72496401198</v>
      </c>
      <c r="FM48" s="11">
        <v>440369.76650360698</v>
      </c>
      <c r="FN48" s="11">
        <v>9927.9194085581494</v>
      </c>
      <c r="FO48" s="11">
        <v>44289.046197802803</v>
      </c>
      <c r="FP48" s="11">
        <v>92491.354761168797</v>
      </c>
      <c r="FQ48" s="11">
        <v>44605.812999938797</v>
      </c>
      <c r="FR48" s="11">
        <v>31438.308093301101</v>
      </c>
      <c r="FS48" s="11">
        <v>20664.194835302598</v>
      </c>
      <c r="FT48" s="11">
        <v>21587.4336934938</v>
      </c>
      <c r="FU48" s="11">
        <v>28489.991229974199</v>
      </c>
      <c r="FV48" s="11">
        <v>195802.020977735</v>
      </c>
      <c r="FW48" s="11">
        <v>10280.290189805501</v>
      </c>
      <c r="FX48" s="11">
        <v>16193.8671403302</v>
      </c>
      <c r="FY48" s="11">
        <v>56628.861592881403</v>
      </c>
      <c r="FZ48" s="11">
        <v>83389.809955581106</v>
      </c>
      <c r="GA48" s="11">
        <v>65047.974853629799</v>
      </c>
      <c r="GB48" s="11">
        <v>90881.688554252498</v>
      </c>
      <c r="GC48" s="11">
        <v>28582.249487095101</v>
      </c>
      <c r="GD48" s="11">
        <v>102848.235274796</v>
      </c>
      <c r="GE48" s="11">
        <v>42331.070515335698</v>
      </c>
      <c r="GF48" s="11">
        <v>295956.98627408902</v>
      </c>
      <c r="GG48" s="11">
        <v>14420.8966289994</v>
      </c>
      <c r="GH48" s="11">
        <v>45076.192819429001</v>
      </c>
      <c r="GI48" s="11">
        <v>28149.808293229398</v>
      </c>
      <c r="GJ48" s="11">
        <v>25872.3385166771</v>
      </c>
      <c r="GK48" s="11">
        <v>94168.276015683907</v>
      </c>
      <c r="GL48" s="11">
        <v>27609.191391439501</v>
      </c>
      <c r="GM48" s="11">
        <v>21185.352856671099</v>
      </c>
      <c r="GN48" s="11">
        <v>60920.248222887603</v>
      </c>
      <c r="GO48" s="11">
        <v>45602.561543916701</v>
      </c>
      <c r="GP48" s="11">
        <v>10704.803256663899</v>
      </c>
      <c r="GQ48" s="11">
        <v>23513.2032990521</v>
      </c>
      <c r="GR48" s="11">
        <v>42089.612306584801</v>
      </c>
      <c r="GS48" s="11">
        <v>20861.7524999077</v>
      </c>
      <c r="GT48" s="11">
        <v>15641.158211506299</v>
      </c>
      <c r="GU48" s="11">
        <v>152204.48304391201</v>
      </c>
      <c r="GV48" s="11">
        <v>43852.551335710901</v>
      </c>
      <c r="GW48" s="11">
        <v>69711.444009392901</v>
      </c>
      <c r="GX48" s="11">
        <v>26947.947088143399</v>
      </c>
      <c r="GY48" s="11">
        <v>21830.844031318</v>
      </c>
      <c r="GZ48" s="11">
        <v>34954.873839478903</v>
      </c>
      <c r="HA48" s="11">
        <v>198520.42030518799</v>
      </c>
      <c r="HB48" s="11">
        <v>128203.307233613</v>
      </c>
      <c r="HC48" s="11">
        <v>4795.9708455227301</v>
      </c>
      <c r="HD48" s="11">
        <v>26479.847725111598</v>
      </c>
      <c r="HE48" s="11">
        <v>100276.337623195</v>
      </c>
      <c r="HF48" s="11">
        <v>309959.23388753901</v>
      </c>
      <c r="HG48" s="11">
        <v>53425.899089693499</v>
      </c>
      <c r="HH48" s="11">
        <v>45857.512008864098</v>
      </c>
      <c r="HI48" s="11">
        <v>92440.610499124406</v>
      </c>
      <c r="HJ48" s="11">
        <v>23931.124613873599</v>
      </c>
      <c r="HK48" s="11">
        <v>64108.396130731999</v>
      </c>
      <c r="HL48" s="11">
        <v>55075.446784512402</v>
      </c>
      <c r="HM48" s="11">
        <v>53012.919610948702</v>
      </c>
      <c r="HN48" s="11">
        <v>140232.321756313</v>
      </c>
      <c r="HO48" s="11">
        <v>18874.3730348313</v>
      </c>
      <c r="HP48" s="11">
        <v>21282.168019025601</v>
      </c>
      <c r="HQ48" s="11">
        <v>13298.689231902499</v>
      </c>
      <c r="HR48" s="11">
        <v>37328.2920836056</v>
      </c>
      <c r="HS48" s="11">
        <v>85877.645905100901</v>
      </c>
      <c r="HT48" s="11">
        <v>39710.289693785802</v>
      </c>
      <c r="HU48" s="11">
        <v>23665.889359790599</v>
      </c>
      <c r="HV48" s="11">
        <v>4547.9836350485302</v>
      </c>
      <c r="HW48" s="11">
        <v>53794.585118731899</v>
      </c>
      <c r="HX48" s="11">
        <v>2125.9108026967101</v>
      </c>
      <c r="HY48" s="11">
        <v>8759.8222188886593</v>
      </c>
      <c r="HZ48" s="11">
        <v>13647.7018464582</v>
      </c>
      <c r="IA48" s="11">
        <v>16082.558308739801</v>
      </c>
      <c r="IB48" s="11">
        <v>11976.4840500604</v>
      </c>
      <c r="IC48" s="11">
        <v>3518.5666411052698</v>
      </c>
      <c r="ID48" s="11">
        <v>49668.083592038602</v>
      </c>
      <c r="IE48" s="11">
        <v>670675.42337588605</v>
      </c>
      <c r="IF48" s="11">
        <v>150301.82402279499</v>
      </c>
      <c r="IG48" s="11">
        <v>10729.443062922601</v>
      </c>
      <c r="IH48" s="11">
        <v>183540.358095665</v>
      </c>
      <c r="II48" s="11">
        <v>903389.78047836199</v>
      </c>
      <c r="IJ48" s="11">
        <v>60251.204656310299</v>
      </c>
      <c r="IK48" s="11">
        <v>1747.92777788948</v>
      </c>
      <c r="IL48" s="11">
        <v>17316.4950175085</v>
      </c>
      <c r="IM48" s="11">
        <v>6199.16901271187</v>
      </c>
      <c r="IN48" s="11">
        <v>45808.301132705201</v>
      </c>
      <c r="IO48" s="11">
        <v>22755.620623184299</v>
      </c>
      <c r="IP48" s="11">
        <v>27771.78138764</v>
      </c>
      <c r="IQ48" s="11">
        <v>7415.5333058390597</v>
      </c>
      <c r="IR48" s="11">
        <v>17480.428247568299</v>
      </c>
      <c r="IS48" s="11">
        <v>65139.623961963203</v>
      </c>
      <c r="IT48" s="11">
        <v>7926.4320844733202</v>
      </c>
      <c r="IU48" s="11">
        <v>26557.592252498001</v>
      </c>
      <c r="IV48" s="11">
        <v>8876.6178868523803</v>
      </c>
      <c r="IW48" s="11">
        <v>6453.7956611111704</v>
      </c>
      <c r="IX48" s="11">
        <v>3661.0153964841902</v>
      </c>
      <c r="IY48" s="11">
        <v>16341.0054826712</v>
      </c>
      <c r="IZ48" s="11">
        <v>2132.3068715398299</v>
      </c>
      <c r="JA48" s="11">
        <v>11972.975115626299</v>
      </c>
      <c r="JB48" s="11">
        <v>157155.64469296701</v>
      </c>
      <c r="JC48" s="11">
        <v>2375.9133430248298</v>
      </c>
      <c r="JD48" s="11">
        <v>642756.36420589499</v>
      </c>
      <c r="JE48" s="11">
        <v>436090.33146047202</v>
      </c>
      <c r="JF48" s="11">
        <v>39253.3249726344</v>
      </c>
      <c r="JG48" s="11">
        <v>714620.22439341305</v>
      </c>
      <c r="JH48" s="11">
        <v>876508.07691658102</v>
      </c>
      <c r="JI48" s="11">
        <v>181369.938010543</v>
      </c>
      <c r="JJ48" s="11">
        <v>111378.959260762</v>
      </c>
      <c r="JK48" s="11">
        <v>23893.927925854099</v>
      </c>
      <c r="JL48" s="11">
        <v>62113.173755163101</v>
      </c>
      <c r="JM48" s="11">
        <v>38448.213410147102</v>
      </c>
      <c r="JN48" s="11">
        <v>4666.4510891280897</v>
      </c>
      <c r="JO48" s="11">
        <v>280116.70909240498</v>
      </c>
      <c r="JP48" s="11">
        <v>10540.533496918501</v>
      </c>
      <c r="JQ48" s="11">
        <v>3448.3523593137002</v>
      </c>
      <c r="JR48" s="11">
        <v>9714.1585931933696</v>
      </c>
      <c r="JS48" s="11">
        <v>202.10655194225899</v>
      </c>
      <c r="JT48" s="11">
        <v>31775.338773014599</v>
      </c>
      <c r="JU48" s="11">
        <v>484.74836249104698</v>
      </c>
      <c r="JV48" s="11">
        <v>49341.029142679297</v>
      </c>
      <c r="JW48" s="11">
        <v>17657.3703566937</v>
      </c>
      <c r="JX48" s="11">
        <v>45819.918498115403</v>
      </c>
      <c r="JY48" s="11">
        <v>180672.92621105799</v>
      </c>
      <c r="JZ48" s="11">
        <v>199160.39651095899</v>
      </c>
      <c r="KA48" s="11">
        <v>47959.244359517397</v>
      </c>
      <c r="KB48" s="11">
        <v>32193.594774700199</v>
      </c>
      <c r="KC48" s="11">
        <v>11497.475338918601</v>
      </c>
      <c r="KD48" s="11">
        <v>4365.9045879979503</v>
      </c>
      <c r="KE48" s="11">
        <v>1604.50157585034</v>
      </c>
      <c r="KF48" s="11">
        <v>11056.304594163401</v>
      </c>
      <c r="KG48" s="11">
        <v>16319.8975146251</v>
      </c>
      <c r="KH48" s="11">
        <v>7649.2477642589602</v>
      </c>
      <c r="KI48" s="11">
        <v>87.102214488820906</v>
      </c>
      <c r="KJ48" s="11">
        <v>2347.93159085557</v>
      </c>
      <c r="KK48" s="11">
        <v>1478.5815039558399</v>
      </c>
      <c r="KL48" s="11">
        <v>20184.845319438598</v>
      </c>
      <c r="KM48" s="11">
        <v>4378.3913063058999</v>
      </c>
      <c r="KN48" s="11">
        <v>13682.336763085001</v>
      </c>
      <c r="KO48" s="11">
        <v>3743.6736223604098</v>
      </c>
      <c r="KP48" s="11">
        <v>7382.9804743889899</v>
      </c>
      <c r="KQ48" s="11">
        <v>5654.8194195780698</v>
      </c>
      <c r="KR48" s="11">
        <v>3993.5214126083401</v>
      </c>
      <c r="KS48" s="11">
        <v>1161.41187328806</v>
      </c>
      <c r="KT48" s="11">
        <v>10852.9981516187</v>
      </c>
      <c r="KU48" s="11">
        <v>65855.252447857798</v>
      </c>
      <c r="KV48" s="11">
        <v>9434.8004692904706</v>
      </c>
      <c r="KW48" s="11">
        <v>366.78205492629701</v>
      </c>
      <c r="KX48" s="11">
        <v>349.98486355547601</v>
      </c>
      <c r="KY48" s="11">
        <v>134.22981059711299</v>
      </c>
      <c r="KZ48" s="11">
        <v>188.61552889655999</v>
      </c>
      <c r="LA48" s="11">
        <v>2787.59502353578</v>
      </c>
      <c r="LB48" s="11">
        <v>2975.0490976658102</v>
      </c>
      <c r="LC48" s="11">
        <v>1763.3912999470399</v>
      </c>
      <c r="LD48" s="11">
        <v>1264.7536478827201</v>
      </c>
      <c r="LE48" s="11">
        <v>20621.2946039544</v>
      </c>
      <c r="LF48" s="11">
        <v>20313.594751864199</v>
      </c>
      <c r="LG48" s="11">
        <v>1203.2879779634</v>
      </c>
      <c r="LH48" s="11">
        <v>1789.4013232607199</v>
      </c>
      <c r="LI48" s="11">
        <v>7160.7284465900902</v>
      </c>
      <c r="LJ48" s="11">
        <v>2059.7248506814399</v>
      </c>
      <c r="LK48" s="11">
        <v>153261.455487595</v>
      </c>
      <c r="LL48" s="11">
        <v>9557.2376003560203</v>
      </c>
      <c r="LM48" s="11">
        <v>22826.404627915701</v>
      </c>
      <c r="LN48" s="11">
        <v>158128.99892310801</v>
      </c>
      <c r="LO48" s="11">
        <v>100920.266885281</v>
      </c>
      <c r="LP48" s="11">
        <v>75295.213630844199</v>
      </c>
      <c r="LQ48" s="11">
        <v>86546.368473689901</v>
      </c>
      <c r="LR48" s="11">
        <v>66923.028872593204</v>
      </c>
      <c r="LS48" s="11">
        <v>80260.1991190564</v>
      </c>
      <c r="LT48" s="11">
        <v>21569.225129733499</v>
      </c>
      <c r="LU48" s="11">
        <v>242.226433182129</v>
      </c>
      <c r="LV48" s="11">
        <v>5697.0343482543303</v>
      </c>
      <c r="LW48" s="11">
        <v>5791.1261466713004</v>
      </c>
      <c r="LX48" s="11">
        <v>4602.00546342283</v>
      </c>
      <c r="LY48" s="11">
        <v>1622.4799220043501</v>
      </c>
      <c r="LZ48" s="11">
        <v>39933.973751218698</v>
      </c>
      <c r="MA48" s="11">
        <v>2224.3656063127901</v>
      </c>
      <c r="MB48" s="11">
        <v>12462.4477250821</v>
      </c>
      <c r="MC48" s="11">
        <v>5873.6255128662096</v>
      </c>
      <c r="MD48" s="11">
        <v>27534.2833852486</v>
      </c>
      <c r="ME48" s="11">
        <v>43.906558364633803</v>
      </c>
      <c r="MF48" s="11">
        <v>378227.302444553</v>
      </c>
      <c r="MG48" s="11">
        <v>289621.91541020601</v>
      </c>
      <c r="MH48" s="11">
        <v>272153.69082669402</v>
      </c>
      <c r="MI48" s="11">
        <v>63488.224658316001</v>
      </c>
      <c r="MJ48" s="11">
        <v>315406.62892926298</v>
      </c>
      <c r="MK48" s="11">
        <v>42560.299088923202</v>
      </c>
      <c r="ML48" s="11">
        <v>19248.894233794599</v>
      </c>
      <c r="MM48" s="11">
        <v>26300.689931012901</v>
      </c>
      <c r="MN48" s="11">
        <v>16108.8522521909</v>
      </c>
      <c r="MO48" s="11">
        <v>19317.8159702538</v>
      </c>
      <c r="MP48" s="11">
        <v>48791.873260997701</v>
      </c>
      <c r="MQ48" s="11">
        <v>11687.445593025101</v>
      </c>
      <c r="MR48" s="11">
        <v>43352.379777457303</v>
      </c>
      <c r="MS48" s="11">
        <v>38618.219724670198</v>
      </c>
      <c r="MT48" s="11">
        <v>72627.586583287906</v>
      </c>
      <c r="MU48" s="11">
        <v>35716.018805198502</v>
      </c>
      <c r="MV48" s="11">
        <v>56070.984039468203</v>
      </c>
      <c r="MW48" s="11">
        <v>62470.2783672769</v>
      </c>
      <c r="MX48" s="11">
        <v>1478.86190735269</v>
      </c>
      <c r="MY48" s="11">
        <v>20611.5558395964</v>
      </c>
      <c r="MZ48" s="11">
        <v>203246.26878010601</v>
      </c>
      <c r="NA48" s="11">
        <v>282984.93682057603</v>
      </c>
      <c r="NB48" s="11">
        <v>2918.1388561113099</v>
      </c>
      <c r="NC48" s="11">
        <v>61364.5399256081</v>
      </c>
      <c r="ND48" s="11">
        <v>303.21521794587397</v>
      </c>
      <c r="NE48" s="11">
        <v>76386.475113028602</v>
      </c>
      <c r="NF48" s="11">
        <v>10463.7593663236</v>
      </c>
      <c r="NG48" s="11">
        <v>102540.014995918</v>
      </c>
      <c r="NH48" s="11">
        <v>88257.635958544604</v>
      </c>
      <c r="NI48" s="11">
        <v>971378.65681829397</v>
      </c>
      <c r="NJ48" s="11">
        <v>88151.079866330503</v>
      </c>
      <c r="NK48" s="11">
        <v>36421.742420843002</v>
      </c>
      <c r="NL48" s="11">
        <v>5101.1358497614701</v>
      </c>
      <c r="NM48" s="11">
        <v>21296.023942973599</v>
      </c>
      <c r="NN48" s="11">
        <v>4670.8797489459903</v>
      </c>
      <c r="NO48" s="11">
        <v>11631.1310543378</v>
      </c>
      <c r="NP48" s="11">
        <v>953.73620449984605</v>
      </c>
      <c r="NQ48" s="11">
        <v>5030.9800717609196</v>
      </c>
      <c r="NR48" s="11">
        <v>7044.4317271107902</v>
      </c>
      <c r="NS48" s="11">
        <v>29189.1681303363</v>
      </c>
      <c r="NT48" s="11">
        <v>50774.002863531401</v>
      </c>
      <c r="NU48" s="11">
        <v>3660.0478886012002</v>
      </c>
      <c r="NV48" s="11">
        <v>3028.14935210148</v>
      </c>
      <c r="NW48" s="11">
        <v>31561.658528131698</v>
      </c>
      <c r="NX48" s="11">
        <v>17175.2970194023</v>
      </c>
      <c r="NY48" s="11">
        <v>3249.0098767673499</v>
      </c>
      <c r="NZ48" s="11">
        <v>16548.4444813882</v>
      </c>
      <c r="OA48" s="11">
        <v>232270.88249801399</v>
      </c>
      <c r="OB48" s="11">
        <v>41461.451973140604</v>
      </c>
      <c r="OC48" s="13">
        <f t="shared" si="3"/>
        <v>28787053.443509385</v>
      </c>
      <c r="OD48" s="11">
        <f>W_DirectConsumption_Total!E48</f>
        <v>14603342.120438565</v>
      </c>
      <c r="OE48" s="11">
        <f t="shared" si="1"/>
        <v>43390395.563947946</v>
      </c>
      <c r="OG48" s="11">
        <f t="shared" si="2"/>
        <v>-43390395.563947946</v>
      </c>
    </row>
    <row r="49" spans="1:397">
      <c r="A49" s="9" t="s">
        <v>840</v>
      </c>
      <c r="B49" s="21" t="s">
        <v>841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1">
        <v>9040000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1">
        <v>0</v>
      </c>
      <c r="EO49" s="11">
        <v>0</v>
      </c>
      <c r="EP49" s="11">
        <v>0</v>
      </c>
      <c r="EQ49" s="11">
        <v>0</v>
      </c>
      <c r="ER49" s="11">
        <v>0</v>
      </c>
      <c r="ES49" s="11">
        <v>0</v>
      </c>
      <c r="ET49" s="11">
        <v>0</v>
      </c>
      <c r="EU49" s="11">
        <v>0</v>
      </c>
      <c r="EV49" s="11">
        <v>0</v>
      </c>
      <c r="EW49" s="11">
        <v>0</v>
      </c>
      <c r="EX49" s="11">
        <v>0</v>
      </c>
      <c r="EY49" s="11">
        <v>0</v>
      </c>
      <c r="EZ49" s="11">
        <v>0</v>
      </c>
      <c r="FA49" s="11">
        <v>0</v>
      </c>
      <c r="FB49" s="11">
        <v>0</v>
      </c>
      <c r="FC49" s="11">
        <v>0</v>
      </c>
      <c r="FD49" s="11">
        <v>0</v>
      </c>
      <c r="FE49" s="11">
        <v>0</v>
      </c>
      <c r="FF49" s="11">
        <v>0</v>
      </c>
      <c r="FG49" s="11">
        <v>350000</v>
      </c>
      <c r="FH49" s="11">
        <v>0</v>
      </c>
      <c r="FI49" s="11">
        <v>0</v>
      </c>
      <c r="FJ49" s="11">
        <v>0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0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0</v>
      </c>
      <c r="GV49" s="11">
        <v>0</v>
      </c>
      <c r="GW49" s="11">
        <v>0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0</v>
      </c>
      <c r="HO49" s="11">
        <v>0</v>
      </c>
      <c r="HP49" s="11">
        <v>0</v>
      </c>
      <c r="HQ49" s="11">
        <v>0</v>
      </c>
      <c r="HR49" s="11">
        <v>0</v>
      </c>
      <c r="HS49" s="11">
        <v>0</v>
      </c>
      <c r="HT49" s="11">
        <v>0</v>
      </c>
      <c r="HU49" s="11">
        <v>0</v>
      </c>
      <c r="HV49" s="11">
        <v>0</v>
      </c>
      <c r="HW49" s="11">
        <v>0</v>
      </c>
      <c r="HX49" s="11">
        <v>0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0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  <c r="IW49" s="11">
        <v>0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1">
        <v>6120000</v>
      </c>
      <c r="JD49" s="11">
        <v>0</v>
      </c>
      <c r="JE49" s="11">
        <v>0</v>
      </c>
      <c r="JF49" s="11">
        <v>0</v>
      </c>
      <c r="JG49" s="11">
        <v>0</v>
      </c>
      <c r="JH49" s="11">
        <v>0</v>
      </c>
      <c r="JI49" s="11">
        <v>0</v>
      </c>
      <c r="JJ49" s="11">
        <v>0</v>
      </c>
      <c r="JK49" s="11">
        <v>0</v>
      </c>
      <c r="JL49" s="11">
        <v>0</v>
      </c>
      <c r="JM49" s="11">
        <v>0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1">
        <v>0</v>
      </c>
      <c r="JV49" s="11">
        <v>0</v>
      </c>
      <c r="JW49" s="11">
        <v>0</v>
      </c>
      <c r="JX49" s="11">
        <v>0</v>
      </c>
      <c r="JY49" s="11">
        <v>0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1">
        <v>0</v>
      </c>
      <c r="KF49" s="11">
        <v>0</v>
      </c>
      <c r="KG49" s="11">
        <v>0</v>
      </c>
      <c r="KH49" s="11">
        <v>0</v>
      </c>
      <c r="KI49" s="11">
        <v>0</v>
      </c>
      <c r="KJ49" s="11">
        <v>0</v>
      </c>
      <c r="KK49" s="11">
        <v>0</v>
      </c>
      <c r="KL49" s="11">
        <v>0</v>
      </c>
      <c r="KM49" s="11">
        <v>0</v>
      </c>
      <c r="KN49" s="11">
        <v>0</v>
      </c>
      <c r="KO49" s="11">
        <v>0</v>
      </c>
      <c r="KP49" s="11">
        <v>0</v>
      </c>
      <c r="KQ49" s="11">
        <v>0</v>
      </c>
      <c r="KR49" s="11">
        <v>0</v>
      </c>
      <c r="KS49" s="11">
        <v>0</v>
      </c>
      <c r="KT49" s="11">
        <v>0</v>
      </c>
      <c r="KU49" s="11">
        <v>0</v>
      </c>
      <c r="KV49" s="11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0</v>
      </c>
      <c r="LT49" s="11">
        <v>0</v>
      </c>
      <c r="LU49" s="11">
        <v>0</v>
      </c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0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1">
        <v>0</v>
      </c>
      <c r="NR49" s="11">
        <v>0</v>
      </c>
      <c r="NS49" s="11">
        <v>0</v>
      </c>
      <c r="NT49" s="11">
        <v>0</v>
      </c>
      <c r="NU49" s="11">
        <v>0</v>
      </c>
      <c r="NV49" s="11">
        <v>0</v>
      </c>
      <c r="NW49" s="11">
        <v>0</v>
      </c>
      <c r="NX49" s="11">
        <v>0</v>
      </c>
      <c r="NY49" s="11">
        <v>0</v>
      </c>
      <c r="NZ49" s="11">
        <v>0</v>
      </c>
      <c r="OA49" s="11">
        <v>0</v>
      </c>
      <c r="OB49" s="11">
        <v>0</v>
      </c>
      <c r="OC49" s="13">
        <f t="shared" si="3"/>
        <v>15510000</v>
      </c>
      <c r="OD49" s="11">
        <f>W_DirectConsumption_Total!E49</f>
        <v>0</v>
      </c>
      <c r="OE49" s="11">
        <f t="shared" si="1"/>
        <v>15510000</v>
      </c>
      <c r="OG49" s="11">
        <f t="shared" si="2"/>
        <v>-15510000</v>
      </c>
    </row>
    <row r="50" spans="1:397">
      <c r="A50" s="9" t="s">
        <v>842</v>
      </c>
      <c r="B50" s="9" t="s">
        <v>843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1240000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2930000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  <c r="FC50" s="11">
        <v>0</v>
      </c>
      <c r="FD50" s="11">
        <v>0</v>
      </c>
      <c r="FE50" s="11">
        <v>0</v>
      </c>
      <c r="FF50" s="11">
        <v>0</v>
      </c>
      <c r="FG50" s="11">
        <v>130000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0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0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0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9500000</v>
      </c>
      <c r="JD50" s="11">
        <v>0</v>
      </c>
      <c r="JE50" s="11">
        <v>0</v>
      </c>
      <c r="JF50" s="11">
        <v>0</v>
      </c>
      <c r="JG50" s="11">
        <v>0</v>
      </c>
      <c r="JH50" s="11">
        <v>0</v>
      </c>
      <c r="JI50" s="11">
        <v>0</v>
      </c>
      <c r="JJ50" s="11">
        <v>0</v>
      </c>
      <c r="JK50" s="11">
        <v>0</v>
      </c>
      <c r="JL50" s="11">
        <v>0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0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1">
        <v>0</v>
      </c>
      <c r="NR50" s="11">
        <v>0</v>
      </c>
      <c r="NS50" s="11">
        <v>0</v>
      </c>
      <c r="NT50" s="11">
        <v>0</v>
      </c>
      <c r="NU50" s="11">
        <v>0</v>
      </c>
      <c r="NV50" s="11">
        <v>0</v>
      </c>
      <c r="NW50" s="11">
        <v>0</v>
      </c>
      <c r="NX50" s="11">
        <v>0</v>
      </c>
      <c r="NY50" s="11">
        <v>0</v>
      </c>
      <c r="NZ50" s="11">
        <v>0</v>
      </c>
      <c r="OA50" s="11">
        <v>0</v>
      </c>
      <c r="OB50" s="11">
        <v>0</v>
      </c>
      <c r="OC50" s="13">
        <f t="shared" si="3"/>
        <v>13800000</v>
      </c>
      <c r="OD50" s="11">
        <f>W_DirectConsumption_Total!E50</f>
        <v>0</v>
      </c>
      <c r="OE50" s="11">
        <f t="shared" si="1"/>
        <v>13800000</v>
      </c>
      <c r="OG50" s="11">
        <f t="shared" si="2"/>
        <v>-13800000</v>
      </c>
    </row>
    <row r="51" spans="1:397">
      <c r="A51" s="9" t="s">
        <v>844</v>
      </c>
      <c r="B51" s="9" t="s">
        <v>845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2240000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70000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290000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0</v>
      </c>
      <c r="FG51" s="11">
        <v>130000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1">
        <v>0</v>
      </c>
      <c r="NR51" s="11">
        <v>0</v>
      </c>
      <c r="NS51" s="11">
        <v>0</v>
      </c>
      <c r="NT51" s="11">
        <v>0</v>
      </c>
      <c r="NU51" s="11">
        <v>0</v>
      </c>
      <c r="NV51" s="11">
        <v>0</v>
      </c>
      <c r="NW51" s="11">
        <v>0</v>
      </c>
      <c r="NX51" s="11">
        <v>0</v>
      </c>
      <c r="NY51" s="11">
        <v>0</v>
      </c>
      <c r="NZ51" s="11">
        <v>0</v>
      </c>
      <c r="OA51" s="11">
        <v>0</v>
      </c>
      <c r="OB51" s="11">
        <v>0</v>
      </c>
      <c r="OC51" s="13">
        <f t="shared" si="3"/>
        <v>2730000</v>
      </c>
      <c r="OD51" s="11">
        <f>W_DirectConsumption_Total!E51</f>
        <v>0</v>
      </c>
      <c r="OE51" s="11">
        <f t="shared" si="1"/>
        <v>2730000</v>
      </c>
      <c r="OG51" s="11">
        <f t="shared" si="2"/>
        <v>-2730000</v>
      </c>
    </row>
    <row r="52" spans="1:397">
      <c r="A52" s="9" t="s">
        <v>846</v>
      </c>
      <c r="B52" s="9" t="s">
        <v>847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>
        <v>0</v>
      </c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0</v>
      </c>
      <c r="EN52" s="11">
        <v>0</v>
      </c>
      <c r="EO52" s="11">
        <v>0</v>
      </c>
      <c r="EP52" s="11">
        <v>0</v>
      </c>
      <c r="EQ52" s="11">
        <v>0</v>
      </c>
      <c r="ER52" s="11">
        <v>0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1">
        <v>0</v>
      </c>
      <c r="FC52" s="11">
        <v>0</v>
      </c>
      <c r="FD52" s="11">
        <v>0</v>
      </c>
      <c r="FE52" s="11">
        <v>0</v>
      </c>
      <c r="FF52" s="11">
        <v>0</v>
      </c>
      <c r="FG52" s="11">
        <v>280000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0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0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0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0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1100000</v>
      </c>
      <c r="JD52" s="11">
        <v>0</v>
      </c>
      <c r="JE52" s="11">
        <v>0</v>
      </c>
      <c r="JF52" s="11">
        <v>0</v>
      </c>
      <c r="JG52" s="11">
        <v>0</v>
      </c>
      <c r="JH52" s="11">
        <v>0</v>
      </c>
      <c r="JI52" s="11">
        <v>0</v>
      </c>
      <c r="JJ52" s="11">
        <v>0</v>
      </c>
      <c r="JK52" s="11">
        <v>0</v>
      </c>
      <c r="JL52" s="11">
        <v>0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0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0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1">
        <v>0</v>
      </c>
      <c r="NR52" s="11">
        <v>0</v>
      </c>
      <c r="NS52" s="11">
        <v>0</v>
      </c>
      <c r="NT52" s="11">
        <v>0</v>
      </c>
      <c r="NU52" s="11">
        <v>0</v>
      </c>
      <c r="NV52" s="11">
        <v>0</v>
      </c>
      <c r="NW52" s="11">
        <v>0</v>
      </c>
      <c r="NX52" s="11">
        <v>0</v>
      </c>
      <c r="NY52" s="11">
        <v>0</v>
      </c>
      <c r="NZ52" s="11">
        <v>0</v>
      </c>
      <c r="OA52" s="11">
        <v>0</v>
      </c>
      <c r="OB52" s="11">
        <v>0</v>
      </c>
      <c r="OC52" s="13">
        <f t="shared" si="3"/>
        <v>1380000</v>
      </c>
      <c r="OD52" s="11">
        <f>W_DirectConsumption_Total!E52</f>
        <v>0</v>
      </c>
      <c r="OE52" s="11">
        <f t="shared" si="1"/>
        <v>1380000</v>
      </c>
      <c r="OG52" s="11">
        <f t="shared" si="2"/>
        <v>-1380000</v>
      </c>
    </row>
    <row r="53" spans="1:397">
      <c r="A53" s="9" t="s">
        <v>848</v>
      </c>
      <c r="B53" s="9" t="s">
        <v>849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630000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5822.0009578223999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4424177.9990421804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630000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440000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</v>
      </c>
      <c r="FG53" s="11">
        <v>360000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1">
        <v>0</v>
      </c>
      <c r="NR53" s="11">
        <v>0</v>
      </c>
      <c r="NS53" s="11">
        <v>0</v>
      </c>
      <c r="NT53" s="11">
        <v>0</v>
      </c>
      <c r="NU53" s="11">
        <v>0</v>
      </c>
      <c r="NV53" s="11">
        <v>0</v>
      </c>
      <c r="NW53" s="11">
        <v>0</v>
      </c>
      <c r="NX53" s="11">
        <v>0</v>
      </c>
      <c r="NY53" s="11">
        <v>0</v>
      </c>
      <c r="NZ53" s="11">
        <v>0</v>
      </c>
      <c r="OA53" s="11">
        <v>0</v>
      </c>
      <c r="OB53" s="11">
        <v>0</v>
      </c>
      <c r="OC53" s="13">
        <f t="shared" si="3"/>
        <v>6490000.0000000028</v>
      </c>
      <c r="OD53" s="11">
        <f>W_DirectConsumption_Total!E53</f>
        <v>0</v>
      </c>
      <c r="OE53" s="11">
        <f t="shared" si="1"/>
        <v>6490000.0000000028</v>
      </c>
      <c r="OG53" s="11">
        <f t="shared" si="2"/>
        <v>-6490000.0000000028</v>
      </c>
    </row>
    <row r="54" spans="1:397">
      <c r="A54" s="9" t="s">
        <v>850</v>
      </c>
      <c r="B54" s="9" t="s">
        <v>851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21400000</v>
      </c>
      <c r="CL54" s="11">
        <v>100000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20000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1">
        <v>0</v>
      </c>
      <c r="NR54" s="11">
        <v>0</v>
      </c>
      <c r="NS54" s="11">
        <v>0</v>
      </c>
      <c r="NT54" s="11">
        <v>0</v>
      </c>
      <c r="NU54" s="11">
        <v>0</v>
      </c>
      <c r="NV54" s="11">
        <v>0</v>
      </c>
      <c r="NW54" s="11">
        <v>0</v>
      </c>
      <c r="NX54" s="11">
        <v>0</v>
      </c>
      <c r="NY54" s="11">
        <v>0</v>
      </c>
      <c r="NZ54" s="11">
        <v>0</v>
      </c>
      <c r="OA54" s="11">
        <v>0</v>
      </c>
      <c r="OB54" s="11">
        <v>0</v>
      </c>
      <c r="OC54" s="44">
        <f t="shared" si="3"/>
        <v>21520000</v>
      </c>
      <c r="OD54" s="11">
        <f>W_DirectConsumption_Total!E54</f>
        <v>0</v>
      </c>
      <c r="OE54" s="11">
        <f t="shared" si="1"/>
        <v>21520000</v>
      </c>
      <c r="OG54" s="11">
        <f t="shared" si="2"/>
        <v>-21520000</v>
      </c>
    </row>
    <row r="55" spans="1:397">
      <c r="A55" s="9" t="s">
        <v>852</v>
      </c>
      <c r="B55" s="9" t="s">
        <v>853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635452.47943275305</v>
      </c>
      <c r="Q55" s="11">
        <v>650472.70578610105</v>
      </c>
      <c r="R55" s="11">
        <v>414994.31844007102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829746.37516476505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739382.75532930298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11628.562338075501</v>
      </c>
      <c r="CC55" s="11">
        <v>0</v>
      </c>
      <c r="CD55" s="11">
        <v>1421591.7458297401</v>
      </c>
      <c r="CE55" s="11">
        <v>317362.84714331198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2090000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710000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0</v>
      </c>
      <c r="IX55" s="11">
        <v>0</v>
      </c>
      <c r="IY55" s="11">
        <v>0</v>
      </c>
      <c r="IZ55" s="11">
        <v>0</v>
      </c>
      <c r="JA55" s="11">
        <v>0</v>
      </c>
      <c r="JB55" s="11">
        <v>9690.4686150629495</v>
      </c>
      <c r="JC55" s="11">
        <v>0</v>
      </c>
      <c r="JD55" s="11">
        <v>0</v>
      </c>
      <c r="JE55" s="11">
        <v>0</v>
      </c>
      <c r="JF55" s="11">
        <v>0</v>
      </c>
      <c r="JG55" s="11">
        <v>0</v>
      </c>
      <c r="JH55" s="11">
        <v>0</v>
      </c>
      <c r="JI55" s="11">
        <v>16231.5349302304</v>
      </c>
      <c r="JJ55" s="11">
        <v>7267.8514612972103</v>
      </c>
      <c r="JK55" s="11">
        <v>16716.058360983599</v>
      </c>
      <c r="JL55" s="11">
        <v>0</v>
      </c>
      <c r="JM55" s="11">
        <v>0</v>
      </c>
      <c r="JN55" s="11">
        <v>0</v>
      </c>
      <c r="JO55" s="11">
        <v>3633.9257306486102</v>
      </c>
      <c r="JP55" s="11">
        <v>0</v>
      </c>
      <c r="JQ55" s="11">
        <v>255828.37143766199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0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1">
        <v>0</v>
      </c>
      <c r="NR55" s="11">
        <v>0</v>
      </c>
      <c r="NS55" s="11">
        <v>0</v>
      </c>
      <c r="NT55" s="11">
        <v>0</v>
      </c>
      <c r="NU55" s="11">
        <v>0</v>
      </c>
      <c r="NV55" s="11">
        <v>0</v>
      </c>
      <c r="NW55" s="11">
        <v>0</v>
      </c>
      <c r="NX55" s="11">
        <v>0</v>
      </c>
      <c r="NY55" s="11">
        <v>0</v>
      </c>
      <c r="NZ55" s="11">
        <v>0</v>
      </c>
      <c r="OA55" s="11">
        <v>0</v>
      </c>
      <c r="OB55" s="11">
        <v>0</v>
      </c>
      <c r="OC55" s="13">
        <f t="shared" si="3"/>
        <v>8130000.0000000047</v>
      </c>
      <c r="OD55" s="11">
        <f>W_DirectConsumption_Total!E55</f>
        <v>0</v>
      </c>
      <c r="OE55" s="11">
        <f t="shared" si="1"/>
        <v>8130000.0000000047</v>
      </c>
      <c r="OG55" s="11">
        <f t="shared" si="2"/>
        <v>-8130000.0000000047</v>
      </c>
    </row>
    <row r="56" spans="1:397">
      <c r="A56" s="9" t="s">
        <v>854</v>
      </c>
      <c r="B56" s="9" t="s">
        <v>855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60000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0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0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0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14920000</v>
      </c>
      <c r="JD56" s="11">
        <v>0</v>
      </c>
      <c r="JE56" s="11">
        <v>0</v>
      </c>
      <c r="JF56" s="11">
        <v>0</v>
      </c>
      <c r="JG56" s="11">
        <v>0</v>
      </c>
      <c r="JH56" s="11">
        <v>0</v>
      </c>
      <c r="JI56" s="11">
        <v>0</v>
      </c>
      <c r="JJ56" s="11">
        <v>0</v>
      </c>
      <c r="JK56" s="11">
        <v>0</v>
      </c>
      <c r="JL56" s="11">
        <v>0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0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1">
        <v>0</v>
      </c>
      <c r="NR56" s="11">
        <v>0</v>
      </c>
      <c r="NS56" s="11">
        <v>0</v>
      </c>
      <c r="NT56" s="11">
        <v>0</v>
      </c>
      <c r="NU56" s="11">
        <v>0</v>
      </c>
      <c r="NV56" s="11">
        <v>0</v>
      </c>
      <c r="NW56" s="11">
        <v>0</v>
      </c>
      <c r="NX56" s="11">
        <v>0</v>
      </c>
      <c r="NY56" s="11">
        <v>0</v>
      </c>
      <c r="NZ56" s="11">
        <v>0</v>
      </c>
      <c r="OA56" s="11">
        <v>0</v>
      </c>
      <c r="OB56" s="11">
        <v>0</v>
      </c>
      <c r="OC56" s="13">
        <f t="shared" si="3"/>
        <v>14980000</v>
      </c>
      <c r="OD56" s="11">
        <f>W_DirectConsumption_Total!E56</f>
        <v>0</v>
      </c>
      <c r="OE56" s="11">
        <f t="shared" si="1"/>
        <v>14980000</v>
      </c>
      <c r="OG56" s="11">
        <f t="shared" si="2"/>
        <v>-14980000</v>
      </c>
    </row>
    <row r="57" spans="1:397">
      <c r="A57" s="9" t="s">
        <v>856</v>
      </c>
      <c r="B57" s="9" t="s">
        <v>857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9970.9569352137005</v>
      </c>
      <c r="CW57" s="11">
        <v>0</v>
      </c>
      <c r="CX57" s="11">
        <v>0</v>
      </c>
      <c r="CY57" s="11">
        <v>16364.8889609337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0</v>
      </c>
      <c r="EO57" s="11">
        <v>178.85124547468499</v>
      </c>
      <c r="EP57" s="11">
        <v>16230.7505268277</v>
      </c>
      <c r="EQ57" s="11">
        <v>1564.9483979035001</v>
      </c>
      <c r="ER57" s="11">
        <v>7526732.1314297104</v>
      </c>
      <c r="ES57" s="11">
        <v>18113267.868570302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51196.169017128697</v>
      </c>
      <c r="FA57" s="11">
        <v>576392.85135354195</v>
      </c>
      <c r="FB57" s="11">
        <v>0</v>
      </c>
      <c r="FC57" s="11">
        <v>19986.6266817961</v>
      </c>
      <c r="FD57" s="11">
        <v>0</v>
      </c>
      <c r="FE57" s="11">
        <v>1894.1193941193901</v>
      </c>
      <c r="FF57" s="11">
        <v>9003.6877536877491</v>
      </c>
      <c r="FG57" s="11">
        <v>9102.1928521928494</v>
      </c>
      <c r="FH57" s="11">
        <v>0</v>
      </c>
      <c r="FI57" s="11">
        <v>693674.55557356705</v>
      </c>
      <c r="FJ57" s="11">
        <v>13905.684335656801</v>
      </c>
      <c r="FK57" s="11">
        <v>4677899.0382017596</v>
      </c>
      <c r="FL57" s="11">
        <v>10321997.2172691</v>
      </c>
      <c r="FM57" s="11">
        <v>104851.542659534</v>
      </c>
      <c r="FN57" s="11">
        <v>0</v>
      </c>
      <c r="FO57" s="11">
        <v>45785.9188415194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1">
        <v>0</v>
      </c>
      <c r="NR57" s="11">
        <v>0</v>
      </c>
      <c r="NS57" s="11">
        <v>0</v>
      </c>
      <c r="NT57" s="11">
        <v>0</v>
      </c>
      <c r="NU57" s="11">
        <v>0</v>
      </c>
      <c r="NV57" s="11">
        <v>0</v>
      </c>
      <c r="NW57" s="11">
        <v>0</v>
      </c>
      <c r="NX57" s="11">
        <v>0</v>
      </c>
      <c r="NY57" s="11">
        <v>0</v>
      </c>
      <c r="NZ57" s="11">
        <v>0</v>
      </c>
      <c r="OA57" s="11">
        <v>0</v>
      </c>
      <c r="OB57" s="11">
        <v>0</v>
      </c>
      <c r="OC57" s="13">
        <f t="shared" si="3"/>
        <v>42209999.999999978</v>
      </c>
      <c r="OD57" s="11">
        <f>W_DirectConsumption_Total!E57</f>
        <v>0</v>
      </c>
      <c r="OE57" s="11">
        <f t="shared" si="1"/>
        <v>42209999.999999978</v>
      </c>
      <c r="OG57" s="11">
        <f t="shared" si="2"/>
        <v>-42209999.999999978</v>
      </c>
    </row>
    <row r="58" spans="1:397">
      <c r="A58" s="9" t="s">
        <v>858</v>
      </c>
      <c r="B58" s="9" t="s">
        <v>859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357806.29227960901</v>
      </c>
      <c r="BF58" s="11">
        <v>14200934.178030699</v>
      </c>
      <c r="BG58" s="11">
        <v>0</v>
      </c>
      <c r="BH58" s="11">
        <v>82693.009771287398</v>
      </c>
      <c r="BI58" s="11">
        <v>0</v>
      </c>
      <c r="BJ58" s="11">
        <v>168566.51991839401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20000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1">
        <v>0</v>
      </c>
      <c r="NR58" s="11">
        <v>0</v>
      </c>
      <c r="NS58" s="11">
        <v>0</v>
      </c>
      <c r="NT58" s="11">
        <v>0</v>
      </c>
      <c r="NU58" s="11">
        <v>0</v>
      </c>
      <c r="NV58" s="11">
        <v>0</v>
      </c>
      <c r="NW58" s="11">
        <v>0</v>
      </c>
      <c r="NX58" s="11">
        <v>0</v>
      </c>
      <c r="NY58" s="11">
        <v>0</v>
      </c>
      <c r="NZ58" s="11">
        <v>0</v>
      </c>
      <c r="OA58" s="11">
        <v>0</v>
      </c>
      <c r="OB58" s="11">
        <v>0</v>
      </c>
      <c r="OC58" s="13">
        <f t="shared" si="3"/>
        <v>14829999.999999989</v>
      </c>
      <c r="OD58" s="11">
        <f>W_DirectConsumption_Total!E58</f>
        <v>0</v>
      </c>
      <c r="OE58" s="11">
        <f t="shared" si="1"/>
        <v>14829999.999999989</v>
      </c>
      <c r="OG58" s="11">
        <f t="shared" si="2"/>
        <v>-14829999.999999989</v>
      </c>
    </row>
    <row r="59" spans="1:397">
      <c r="A59" s="9" t="s">
        <v>860</v>
      </c>
      <c r="B59" s="9" t="s">
        <v>861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7700000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10000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0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37740000</v>
      </c>
      <c r="JD59" s="11">
        <v>0</v>
      </c>
      <c r="JE59" s="11">
        <v>0</v>
      </c>
      <c r="JF59" s="11">
        <v>0</v>
      </c>
      <c r="JG59" s="11">
        <v>0</v>
      </c>
      <c r="JH59" s="11">
        <v>0</v>
      </c>
      <c r="JI59" s="11">
        <v>0</v>
      </c>
      <c r="JJ59" s="11">
        <v>0</v>
      </c>
      <c r="JK59" s="11">
        <v>0</v>
      </c>
      <c r="JL59" s="11">
        <v>0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0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  <c r="NQ59" s="11">
        <v>0</v>
      </c>
      <c r="NR59" s="11">
        <v>0</v>
      </c>
      <c r="NS59" s="11">
        <v>0</v>
      </c>
      <c r="NT59" s="11">
        <v>0</v>
      </c>
      <c r="NU59" s="11">
        <v>0</v>
      </c>
      <c r="NV59" s="11">
        <v>0</v>
      </c>
      <c r="NW59" s="11">
        <v>0</v>
      </c>
      <c r="NX59" s="11">
        <v>0</v>
      </c>
      <c r="NY59" s="11">
        <v>0</v>
      </c>
      <c r="NZ59" s="11">
        <v>0</v>
      </c>
      <c r="OA59" s="11">
        <v>0</v>
      </c>
      <c r="OB59" s="11">
        <v>0</v>
      </c>
      <c r="OC59" s="13">
        <f t="shared" si="3"/>
        <v>45450000</v>
      </c>
      <c r="OD59" s="11">
        <f>W_DirectConsumption_Total!E59</f>
        <v>0</v>
      </c>
      <c r="OE59" s="11">
        <f t="shared" si="1"/>
        <v>45450000</v>
      </c>
      <c r="OG59" s="11">
        <f t="shared" si="2"/>
        <v>-45450000</v>
      </c>
    </row>
    <row r="60" spans="1:397">
      <c r="A60" s="9" t="s">
        <v>862</v>
      </c>
      <c r="B60" s="9" t="s">
        <v>863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820000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6080000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0</v>
      </c>
      <c r="EU60" s="11">
        <v>0</v>
      </c>
      <c r="EV60" s="11">
        <v>0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0</v>
      </c>
      <c r="FC60" s="11">
        <v>0</v>
      </c>
      <c r="FD60" s="11">
        <v>0</v>
      </c>
      <c r="FE60" s="11">
        <v>0</v>
      </c>
      <c r="FF60" s="11">
        <v>0</v>
      </c>
      <c r="FG60" s="11">
        <v>130000</v>
      </c>
      <c r="FH60" s="11">
        <v>0</v>
      </c>
      <c r="FI60" s="11">
        <v>0</v>
      </c>
      <c r="FJ60" s="11">
        <v>0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0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0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0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56670000</v>
      </c>
      <c r="JD60" s="11">
        <v>0</v>
      </c>
      <c r="JE60" s="11">
        <v>0</v>
      </c>
      <c r="JF60" s="11">
        <v>0</v>
      </c>
      <c r="JG60" s="11">
        <v>0</v>
      </c>
      <c r="JH60" s="11">
        <v>0</v>
      </c>
      <c r="JI60" s="11">
        <v>0</v>
      </c>
      <c r="JJ60" s="11">
        <v>0</v>
      </c>
      <c r="JK60" s="11">
        <v>0</v>
      </c>
      <c r="JL60" s="11">
        <v>0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0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0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  <c r="NQ60" s="11">
        <v>0</v>
      </c>
      <c r="NR60" s="11">
        <v>0</v>
      </c>
      <c r="NS60" s="11">
        <v>0</v>
      </c>
      <c r="NT60" s="11">
        <v>0</v>
      </c>
      <c r="NU60" s="11">
        <v>0</v>
      </c>
      <c r="NV60" s="11">
        <v>0</v>
      </c>
      <c r="NW60" s="11">
        <v>0</v>
      </c>
      <c r="NX60" s="11">
        <v>0</v>
      </c>
      <c r="NY60" s="11">
        <v>0</v>
      </c>
      <c r="NZ60" s="11">
        <v>0</v>
      </c>
      <c r="OA60" s="11">
        <v>0</v>
      </c>
      <c r="OB60" s="11">
        <v>0</v>
      </c>
      <c r="OC60" s="13">
        <f t="shared" si="3"/>
        <v>63700000</v>
      </c>
      <c r="OD60" s="11">
        <f>W_DirectConsumption_Total!E60</f>
        <v>0</v>
      </c>
      <c r="OE60" s="11">
        <f t="shared" si="1"/>
        <v>63700000</v>
      </c>
      <c r="OG60" s="11">
        <f t="shared" si="2"/>
        <v>-63700000</v>
      </c>
    </row>
    <row r="61" spans="1:397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3">
        <f t="shared" si="3"/>
        <v>0</v>
      </c>
      <c r="OD61" s="11">
        <f>W_DirectConsumption_Total!E61</f>
        <v>0</v>
      </c>
      <c r="OE61" s="11">
        <f t="shared" si="1"/>
        <v>0</v>
      </c>
      <c r="OG61" s="11">
        <f t="shared" si="2"/>
        <v>0</v>
      </c>
    </row>
    <row r="62" spans="1:397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3">
        <f t="shared" si="3"/>
        <v>0</v>
      </c>
      <c r="OD62" s="11">
        <f>W_DirectConsumption_Total!E62</f>
        <v>0</v>
      </c>
      <c r="OE62" s="11">
        <f t="shared" si="1"/>
        <v>0</v>
      </c>
      <c r="OG62" s="11">
        <f t="shared" si="2"/>
        <v>0</v>
      </c>
    </row>
    <row r="63" spans="1:397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3">
        <f t="shared" si="3"/>
        <v>0</v>
      </c>
      <c r="OD63" s="11">
        <f>W_DirectConsumption_Total!E63</f>
        <v>0</v>
      </c>
      <c r="OE63" s="11">
        <f t="shared" si="1"/>
        <v>0</v>
      </c>
      <c r="OG63" s="11">
        <f t="shared" si="2"/>
        <v>0</v>
      </c>
    </row>
    <row r="64" spans="1:397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</sheetData>
  <autoFilter ref="A3:OB63" xr:uid="{DF8C572C-4407-EC4D-B3F8-BF732D50CC1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CAD3-CDF7-BB4A-A837-9558B0E4FFD7}">
  <dimension ref="A1:OG240"/>
  <sheetViews>
    <sheetView zoomScale="120" zoomScaleNormal="120" workbookViewId="0">
      <pane xSplit="2" ySplit="3" topLeftCell="GR4" activePane="bottomRight" state="frozen"/>
      <selection pane="topRight" activeCell="D1" sqref="D1"/>
      <selection pane="bottomLeft" activeCell="A4" sqref="A4"/>
      <selection pane="bottomRight" activeCell="E49" sqref="E49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3" width="6.83203125" style="3" customWidth="1"/>
    <col min="4" max="4" width="6" style="3" customWidth="1"/>
    <col min="5" max="5" width="6.83203125" style="3" customWidth="1"/>
    <col min="6" max="6" width="6" style="3" customWidth="1"/>
    <col min="7" max="7" width="6.83203125" style="3" customWidth="1"/>
    <col min="8" max="8" width="6.6640625" style="3" customWidth="1"/>
    <col min="9" max="10" width="6" style="3" customWidth="1"/>
    <col min="11" max="11" width="5.6640625" style="3" customWidth="1"/>
    <col min="12" max="12" width="6.6640625" style="3" customWidth="1"/>
    <col min="13" max="14" width="6.83203125" style="3" customWidth="1"/>
    <col min="15" max="15" width="5.6640625" style="3" customWidth="1"/>
    <col min="16" max="20" width="7.6640625" style="3" customWidth="1"/>
    <col min="21" max="21" width="6.83203125" style="3" customWidth="1"/>
    <col min="22" max="22" width="6.6640625" style="3" customWidth="1"/>
    <col min="23" max="24" width="6.83203125" style="3" customWidth="1"/>
    <col min="25" max="25" width="5.1640625" style="3" customWidth="1"/>
    <col min="26" max="26" width="6.83203125" style="3" customWidth="1"/>
    <col min="27" max="27" width="6.6640625" style="3" customWidth="1"/>
    <col min="28" max="29" width="6.83203125" style="3" customWidth="1"/>
    <col min="30" max="32" width="5.6640625" style="3" customWidth="1"/>
    <col min="33" max="33" width="6" style="3" customWidth="1"/>
    <col min="34" max="34" width="5.6640625" style="3" customWidth="1"/>
    <col min="35" max="36" width="6.83203125" style="3" customWidth="1"/>
    <col min="37" max="37" width="7.6640625" style="3" customWidth="1"/>
    <col min="38" max="38" width="6.83203125" style="3" customWidth="1"/>
    <col min="39" max="39" width="6" style="3" customWidth="1"/>
    <col min="40" max="40" width="6.6640625" style="3" customWidth="1"/>
    <col min="41" max="41" width="6.83203125" style="3" customWidth="1"/>
    <col min="42" max="43" width="7.6640625" style="3" customWidth="1"/>
    <col min="44" max="44" width="6.83203125" style="3" customWidth="1"/>
    <col min="45" max="46" width="7.6640625" style="3" customWidth="1"/>
    <col min="47" max="47" width="6.83203125" style="3" customWidth="1"/>
    <col min="48" max="49" width="7.6640625" style="3" customWidth="1"/>
    <col min="50" max="50" width="6.6640625" style="3" customWidth="1"/>
    <col min="51" max="52" width="7.6640625" style="3" customWidth="1"/>
    <col min="53" max="53" width="6.83203125" style="3" customWidth="1"/>
    <col min="54" max="54" width="6.6640625" style="3" customWidth="1"/>
    <col min="55" max="55" width="7.6640625" style="3" customWidth="1"/>
    <col min="56" max="56" width="6.83203125" style="3" customWidth="1"/>
    <col min="57" max="57" width="5.6640625" style="3" customWidth="1"/>
    <col min="58" max="58" width="6.6640625" style="3" customWidth="1"/>
    <col min="59" max="59" width="5.6640625" style="3" customWidth="1"/>
    <col min="60" max="61" width="6.83203125" style="3" customWidth="1"/>
    <col min="62" max="62" width="7.6640625" style="3" customWidth="1"/>
    <col min="63" max="63" width="4.6640625" style="3" customWidth="1"/>
    <col min="64" max="64" width="7.6640625" style="3" customWidth="1"/>
    <col min="65" max="65" width="6.83203125" style="3" customWidth="1"/>
    <col min="66" max="79" width="6.6640625" style="3" customWidth="1"/>
    <col min="80" max="80" width="8.6640625" style="3" customWidth="1"/>
    <col min="81" max="83" width="7.6640625" style="3" customWidth="1"/>
    <col min="84" max="84" width="6.83203125" style="3" customWidth="1"/>
    <col min="85" max="87" width="6.6640625" style="3" customWidth="1"/>
    <col min="88" max="88" width="8.6640625" style="3" customWidth="1"/>
    <col min="89" max="89" width="8.1640625" style="3" customWidth="1"/>
    <col min="90" max="90" width="6.83203125" style="3" customWidth="1"/>
    <col min="91" max="92" width="6.6640625" style="3" customWidth="1"/>
    <col min="93" max="93" width="5.6640625" style="3" customWidth="1"/>
    <col min="94" max="95" width="7.6640625" style="3" customWidth="1"/>
    <col min="96" max="96" width="6.83203125" style="3" customWidth="1"/>
    <col min="97" max="97" width="7.6640625" style="3" customWidth="1"/>
    <col min="98" max="98" width="6.83203125" style="3" customWidth="1"/>
    <col min="99" max="99" width="7.6640625" style="3" customWidth="1"/>
    <col min="100" max="100" width="6.83203125" style="3" customWidth="1"/>
    <col min="101" max="101" width="6.6640625" style="3" customWidth="1"/>
    <col min="102" max="102" width="6.83203125" style="3" customWidth="1"/>
    <col min="103" max="103" width="7.6640625" style="3" customWidth="1"/>
    <col min="104" max="105" width="6.83203125" style="3" customWidth="1"/>
    <col min="106" max="107" width="7.6640625" style="3" customWidth="1"/>
    <col min="108" max="108" width="6.6640625" style="3" customWidth="1"/>
    <col min="109" max="109" width="7.6640625" style="3" customWidth="1"/>
    <col min="110" max="110" width="6.6640625" style="3" customWidth="1"/>
    <col min="111" max="120" width="7.6640625" style="3" customWidth="1"/>
    <col min="121" max="124" width="6.6640625" style="3" customWidth="1"/>
    <col min="125" max="125" width="7.6640625" style="3" customWidth="1"/>
    <col min="126" max="126" width="8.6640625" style="3" customWidth="1"/>
    <col min="127" max="127" width="7.6640625" style="3" customWidth="1"/>
    <col min="128" max="129" width="8.6640625" style="3" customWidth="1"/>
    <col min="130" max="131" width="7.6640625" style="3" customWidth="1"/>
    <col min="132" max="132" width="5.6640625" style="3" customWidth="1"/>
    <col min="133" max="133" width="6.6640625" style="3" customWidth="1"/>
    <col min="134" max="134" width="7.6640625" style="3" customWidth="1"/>
    <col min="135" max="135" width="6.83203125" style="3" customWidth="1"/>
    <col min="136" max="137" width="7.6640625" style="3" customWidth="1"/>
    <col min="138" max="139" width="8.6640625" style="3" customWidth="1"/>
    <col min="140" max="140" width="7.6640625" style="3" customWidth="1"/>
    <col min="141" max="142" width="6.83203125" style="3" customWidth="1"/>
    <col min="143" max="143" width="6.6640625" style="3" customWidth="1"/>
    <col min="144" max="144" width="6.83203125" style="3" customWidth="1"/>
    <col min="145" max="146" width="8.6640625" style="3" customWidth="1"/>
    <col min="147" max="148" width="7.6640625" style="3" customWidth="1"/>
    <col min="149" max="149" width="10.33203125" style="3" customWidth="1"/>
    <col min="150" max="150" width="2.6640625" style="3" customWidth="1"/>
    <col min="151" max="154" width="6.83203125" style="3" customWidth="1"/>
    <col min="155" max="155" width="6" style="3" customWidth="1"/>
    <col min="156" max="156" width="8" style="3" customWidth="1"/>
    <col min="157" max="157" width="9.5" style="3" customWidth="1"/>
    <col min="158" max="158" width="6.83203125" style="3" customWidth="1"/>
    <col min="159" max="159" width="7.33203125" style="3" customWidth="1"/>
    <col min="160" max="160" width="8.6640625" style="3" customWidth="1"/>
    <col min="161" max="162" width="7.6640625" style="3" customWidth="1"/>
    <col min="163" max="163" width="8.6640625" style="3" customWidth="1"/>
    <col min="164" max="164" width="2.6640625" style="3" customWidth="1"/>
    <col min="165" max="165" width="6.83203125" style="3" customWidth="1"/>
    <col min="166" max="166" width="6.6640625" style="3" customWidth="1"/>
    <col min="167" max="167" width="6" style="3" customWidth="1"/>
    <col min="168" max="169" width="7.6640625" style="3" customWidth="1"/>
    <col min="170" max="170" width="5.6640625" style="3" customWidth="1"/>
    <col min="171" max="171" width="6.6640625" style="3" customWidth="1"/>
    <col min="172" max="172" width="6.83203125" style="3" customWidth="1"/>
    <col min="173" max="174" width="6.6640625" style="3" customWidth="1"/>
    <col min="175" max="175" width="6.83203125" style="3" customWidth="1"/>
    <col min="176" max="177" width="6.6640625" style="3" customWidth="1"/>
    <col min="178" max="178" width="7.6640625" style="3" customWidth="1"/>
    <col min="179" max="185" width="6.6640625" style="3" customWidth="1"/>
    <col min="186" max="186" width="7.6640625" style="3" customWidth="1"/>
    <col min="187" max="187" width="6.6640625" style="3" customWidth="1"/>
    <col min="188" max="188" width="7.6640625" style="3" customWidth="1"/>
    <col min="189" max="202" width="6.6640625" style="3" customWidth="1"/>
    <col min="203" max="203" width="7.6640625" style="3" customWidth="1"/>
    <col min="204" max="208" width="6.6640625" style="3" customWidth="1"/>
    <col min="209" max="210" width="7.6640625" style="3" customWidth="1"/>
    <col min="211" max="211" width="5.6640625" style="3" customWidth="1"/>
    <col min="212" max="212" width="6.6640625" style="3" customWidth="1"/>
    <col min="213" max="214" width="7.6640625" style="3" customWidth="1"/>
    <col min="215" max="221" width="6.6640625" style="3" customWidth="1"/>
    <col min="222" max="222" width="7.6640625" style="3" customWidth="1"/>
    <col min="223" max="229" width="6.6640625" style="3" customWidth="1"/>
    <col min="230" max="230" width="5.6640625" style="3" customWidth="1"/>
    <col min="231" max="231" width="6.6640625" style="3" customWidth="1"/>
    <col min="232" max="233" width="5.6640625" style="3" customWidth="1"/>
    <col min="234" max="236" width="6.6640625" style="3" customWidth="1"/>
    <col min="237" max="237" width="5.6640625" style="3" customWidth="1"/>
    <col min="238" max="238" width="6.6640625" style="3" customWidth="1"/>
    <col min="239" max="240" width="7.6640625" style="3" customWidth="1"/>
    <col min="241" max="241" width="6.6640625" style="3" customWidth="1"/>
    <col min="242" max="243" width="7.6640625" style="3" customWidth="1"/>
    <col min="244" max="244" width="6.83203125" style="3" customWidth="1"/>
    <col min="245" max="245" width="5.6640625" style="3" customWidth="1"/>
    <col min="246" max="246" width="6.6640625" style="3" customWidth="1"/>
    <col min="247" max="247" width="5.6640625" style="3" customWidth="1"/>
    <col min="248" max="250" width="6.6640625" style="3" customWidth="1"/>
    <col min="251" max="251" width="5.6640625" style="3" customWidth="1"/>
    <col min="252" max="253" width="6.6640625" style="3" customWidth="1"/>
    <col min="254" max="254" width="5.6640625" style="3" customWidth="1"/>
    <col min="255" max="255" width="6.6640625" style="3" customWidth="1"/>
    <col min="256" max="256" width="6" style="3" customWidth="1"/>
    <col min="257" max="258" width="5.6640625" style="3" customWidth="1"/>
    <col min="259" max="259" width="6.6640625" style="3" customWidth="1"/>
    <col min="260" max="260" width="6" style="3" customWidth="1"/>
    <col min="261" max="261" width="6.6640625" style="3" customWidth="1"/>
    <col min="262" max="262" width="7.6640625" style="3" customWidth="1"/>
    <col min="263" max="263" width="10" style="3" customWidth="1"/>
    <col min="264" max="265" width="7.6640625" style="3" customWidth="1"/>
    <col min="266" max="266" width="6.83203125" style="3" customWidth="1"/>
    <col min="267" max="267" width="8.6640625" style="3" customWidth="1"/>
    <col min="268" max="268" width="7.6640625" style="3" customWidth="1"/>
    <col min="269" max="271" width="8.6640625" style="3" customWidth="1"/>
    <col min="272" max="272" width="7.6640625" style="3" customWidth="1"/>
    <col min="273" max="273" width="6.83203125" style="3" customWidth="1"/>
    <col min="274" max="274" width="6" style="3" customWidth="1"/>
    <col min="275" max="276" width="8.6640625" style="3" customWidth="1"/>
    <col min="277" max="277" width="7.6640625" style="3" customWidth="1"/>
    <col min="278" max="278" width="8.6640625" style="3" customWidth="1"/>
    <col min="279" max="279" width="5.1640625" style="3" customWidth="1"/>
    <col min="280" max="280" width="6.6640625" style="3" customWidth="1"/>
    <col min="281" max="281" width="4.6640625" style="3" customWidth="1"/>
    <col min="282" max="284" width="6.6640625" style="3" customWidth="1"/>
    <col min="285" max="286" width="7.6640625" style="3" customWidth="1"/>
    <col min="287" max="289" width="6.6640625" style="3" customWidth="1"/>
    <col min="290" max="291" width="6" style="3" customWidth="1"/>
    <col min="292" max="293" width="6.6640625" style="3" customWidth="1"/>
    <col min="294" max="294" width="6" style="3" customWidth="1"/>
    <col min="295" max="295" width="5.1640625" style="3" customWidth="1"/>
    <col min="296" max="297" width="6" style="3" customWidth="1"/>
    <col min="298" max="298" width="6.83203125" style="3" customWidth="1"/>
    <col min="299" max="299" width="7.6640625" style="3" customWidth="1"/>
    <col min="300" max="301" width="6.83203125" style="3" customWidth="1"/>
    <col min="302" max="303" width="6" style="3" customWidth="1"/>
    <col min="304" max="304" width="6.83203125" style="3" customWidth="1"/>
    <col min="305" max="305" width="6" style="3" customWidth="1"/>
    <col min="306" max="307" width="6.6640625" style="3" customWidth="1"/>
    <col min="308" max="308" width="6" style="3" customWidth="1"/>
    <col min="309" max="312" width="4.6640625" style="3" customWidth="1"/>
    <col min="313" max="316" width="5.6640625" style="3" customWidth="1"/>
    <col min="317" max="318" width="6.6640625" style="3" customWidth="1"/>
    <col min="319" max="322" width="5.6640625" style="3" customWidth="1"/>
    <col min="323" max="323" width="7.6640625" style="3" customWidth="1"/>
    <col min="324" max="324" width="5.6640625" style="3" customWidth="1"/>
    <col min="325" max="325" width="6.6640625" style="3" customWidth="1"/>
    <col min="326" max="327" width="7.6640625" style="3" customWidth="1"/>
    <col min="328" max="328" width="6.83203125" style="3" customWidth="1"/>
    <col min="329" max="331" width="6.6640625" style="3" customWidth="1"/>
    <col min="332" max="332" width="6.83203125" style="3" customWidth="1"/>
    <col min="333" max="333" width="5.1640625" style="3" customWidth="1"/>
    <col min="334" max="335" width="6" style="3" customWidth="1"/>
    <col min="336" max="337" width="5.6640625" style="3" customWidth="1"/>
    <col min="338" max="338" width="6.6640625" style="3" customWidth="1"/>
    <col min="339" max="339" width="5.6640625" style="3" customWidth="1"/>
    <col min="340" max="340" width="6.6640625" style="3" customWidth="1"/>
    <col min="341" max="341" width="5.6640625" style="3" customWidth="1"/>
    <col min="342" max="342" width="6.6640625" style="3" customWidth="1"/>
    <col min="343" max="343" width="3.6640625" style="3" customWidth="1"/>
    <col min="344" max="346" width="7.6640625" style="3" customWidth="1"/>
    <col min="347" max="347" width="6.6640625" style="3" customWidth="1"/>
    <col min="348" max="348" width="7.6640625" style="3" customWidth="1"/>
    <col min="349" max="357" width="6.6640625" style="3" customWidth="1"/>
    <col min="358" max="358" width="6.83203125" style="3" customWidth="1"/>
    <col min="359" max="361" width="6.6640625" style="3" customWidth="1"/>
    <col min="362" max="362" width="5.6640625" style="3" customWidth="1"/>
    <col min="363" max="363" width="6.6640625" style="3" customWidth="1"/>
    <col min="364" max="365" width="7.6640625" style="3" customWidth="1"/>
    <col min="366" max="366" width="5.6640625" style="3" customWidth="1"/>
    <col min="367" max="367" width="6.6640625" style="3" customWidth="1"/>
    <col min="368" max="368" width="4.6640625" style="3" customWidth="1"/>
    <col min="369" max="370" width="6.6640625" style="3" customWidth="1"/>
    <col min="371" max="371" width="7.6640625" style="3" customWidth="1"/>
    <col min="372" max="372" width="6.83203125" style="3" customWidth="1"/>
    <col min="373" max="373" width="7.6640625" style="3" customWidth="1"/>
    <col min="374" max="374" width="6.83203125" style="3" customWidth="1"/>
    <col min="375" max="375" width="6.6640625" style="3" customWidth="1"/>
    <col min="376" max="376" width="5.6640625" style="3" customWidth="1"/>
    <col min="377" max="377" width="6.6640625" style="3" customWidth="1"/>
    <col min="378" max="378" width="5.6640625" style="3" customWidth="1"/>
    <col min="379" max="379" width="6.6640625" style="3" customWidth="1"/>
    <col min="380" max="380" width="4.6640625" style="3" customWidth="1"/>
    <col min="381" max="381" width="6" style="3" customWidth="1"/>
    <col min="382" max="383" width="6.83203125" style="3" customWidth="1"/>
    <col min="384" max="384" width="6.6640625" style="3" customWidth="1"/>
    <col min="385" max="385" width="6" style="3" customWidth="1"/>
    <col min="386" max="386" width="5.6640625" style="3" customWidth="1"/>
    <col min="387" max="388" width="6.6640625" style="3" customWidth="1"/>
    <col min="389" max="389" width="5.6640625" style="3" customWidth="1"/>
    <col min="390" max="390" width="6.6640625" style="3" customWidth="1"/>
    <col min="391" max="391" width="7.6640625" style="3" customWidth="1"/>
    <col min="392" max="392" width="6.6640625" style="3" customWidth="1"/>
    <col min="393" max="393" width="10.6640625" style="3"/>
    <col min="394" max="395" width="10.6640625" style="3" hidden="1" customWidth="1" outlineLevel="1"/>
    <col min="396" max="396" width="10.6640625" style="3" collapsed="1"/>
    <col min="397" max="16384" width="10.6640625" style="3"/>
  </cols>
  <sheetData>
    <row r="1" spans="1:397" ht="26">
      <c r="A1" s="1" t="str" cm="1">
        <f t="array" aca="1" ref="A1" ca="1">RIGHT(CELL("filename",A1),LEN(CELL("filename",A1))-FIND("]", CELL("filename",A1)))</f>
        <v>MU_390_Domestic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  <c r="NQ1" s="3">
        <v>379</v>
      </c>
      <c r="NR1" s="3">
        <v>380</v>
      </c>
      <c r="NS1" s="3">
        <v>381</v>
      </c>
      <c r="NT1" s="3">
        <v>382</v>
      </c>
      <c r="NU1" s="3">
        <v>383</v>
      </c>
      <c r="NV1" s="3">
        <v>384</v>
      </c>
      <c r="NW1" s="3">
        <v>385</v>
      </c>
      <c r="NX1" s="3">
        <v>386</v>
      </c>
      <c r="NY1" s="3">
        <v>387</v>
      </c>
      <c r="NZ1" s="3">
        <v>388</v>
      </c>
      <c r="OA1" s="3">
        <v>389</v>
      </c>
      <c r="OB1" s="3">
        <v>390</v>
      </c>
    </row>
    <row r="2" spans="1:397" ht="18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5" t="s">
        <v>66</v>
      </c>
      <c r="BQ2" s="5" t="s">
        <v>67</v>
      </c>
      <c r="BR2" s="5" t="s">
        <v>68</v>
      </c>
      <c r="BS2" s="5" t="s">
        <v>69</v>
      </c>
      <c r="BT2" s="5" t="s">
        <v>70</v>
      </c>
      <c r="BU2" s="5" t="s">
        <v>71</v>
      </c>
      <c r="BV2" s="5" t="s">
        <v>72</v>
      </c>
      <c r="BW2" s="5" t="s">
        <v>73</v>
      </c>
      <c r="BX2" s="5" t="s">
        <v>74</v>
      </c>
      <c r="BY2" s="5" t="s">
        <v>75</v>
      </c>
      <c r="BZ2" s="5" t="s">
        <v>76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81</v>
      </c>
      <c r="CF2" s="5" t="s">
        <v>82</v>
      </c>
      <c r="CG2" s="5" t="s">
        <v>83</v>
      </c>
      <c r="CH2" s="5" t="s">
        <v>84</v>
      </c>
      <c r="CI2" s="5" t="s">
        <v>85</v>
      </c>
      <c r="CJ2" s="5" t="s">
        <v>86</v>
      </c>
      <c r="CK2" s="5" t="s">
        <v>87</v>
      </c>
      <c r="CL2" s="5" t="s">
        <v>88</v>
      </c>
      <c r="CM2" s="5" t="s">
        <v>89</v>
      </c>
      <c r="CN2" s="5" t="s">
        <v>90</v>
      </c>
      <c r="CO2" s="5" t="s">
        <v>91</v>
      </c>
      <c r="CP2" s="5" t="s">
        <v>92</v>
      </c>
      <c r="CQ2" s="5" t="s">
        <v>93</v>
      </c>
      <c r="CR2" s="5" t="s">
        <v>94</v>
      </c>
      <c r="CS2" s="5" t="s">
        <v>95</v>
      </c>
      <c r="CT2" s="5" t="s">
        <v>96</v>
      </c>
      <c r="CU2" s="5" t="s">
        <v>97</v>
      </c>
      <c r="CV2" s="5" t="s">
        <v>98</v>
      </c>
      <c r="CW2" s="5" t="s">
        <v>99</v>
      </c>
      <c r="CX2" s="5" t="s">
        <v>100</v>
      </c>
      <c r="CY2" s="5" t="s">
        <v>101</v>
      </c>
      <c r="CZ2" s="5" t="s">
        <v>102</v>
      </c>
      <c r="DA2" s="5" t="s">
        <v>103</v>
      </c>
      <c r="DB2" s="5" t="s">
        <v>104</v>
      </c>
      <c r="DC2" s="5" t="s">
        <v>105</v>
      </c>
      <c r="DD2" s="5" t="s">
        <v>106</v>
      </c>
      <c r="DE2" s="5" t="s">
        <v>107</v>
      </c>
      <c r="DF2" s="5" t="s">
        <v>108</v>
      </c>
      <c r="DG2" s="5" t="s">
        <v>109</v>
      </c>
      <c r="DH2" s="5" t="s">
        <v>110</v>
      </c>
      <c r="DI2" s="5" t="s">
        <v>111</v>
      </c>
      <c r="DJ2" s="5" t="s">
        <v>112</v>
      </c>
      <c r="DK2" s="5" t="s">
        <v>113</v>
      </c>
      <c r="DL2" s="5" t="s">
        <v>114</v>
      </c>
      <c r="DM2" s="5" t="s">
        <v>115</v>
      </c>
      <c r="DN2" s="5" t="s">
        <v>116</v>
      </c>
      <c r="DO2" s="5" t="s">
        <v>117</v>
      </c>
      <c r="DP2" s="5" t="s">
        <v>118</v>
      </c>
      <c r="DQ2" s="5" t="s">
        <v>119</v>
      </c>
      <c r="DR2" s="5" t="s">
        <v>120</v>
      </c>
      <c r="DS2" s="5" t="s">
        <v>121</v>
      </c>
      <c r="DT2" s="5" t="s">
        <v>122</v>
      </c>
      <c r="DU2" s="5" t="s">
        <v>123</v>
      </c>
      <c r="DV2" s="5" t="s">
        <v>124</v>
      </c>
      <c r="DW2" s="5" t="s">
        <v>125</v>
      </c>
      <c r="DX2" s="5" t="s">
        <v>126</v>
      </c>
      <c r="DY2" s="5" t="s">
        <v>127</v>
      </c>
      <c r="DZ2" s="5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5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5" t="s">
        <v>145</v>
      </c>
      <c r="ER2" s="5" t="s">
        <v>146</v>
      </c>
      <c r="ES2" s="5" t="s">
        <v>147</v>
      </c>
      <c r="ET2" s="5" t="s">
        <v>148</v>
      </c>
      <c r="EU2" s="5" t="s">
        <v>149</v>
      </c>
      <c r="EV2" s="5" t="s">
        <v>150</v>
      </c>
      <c r="EW2" s="5" t="s">
        <v>151</v>
      </c>
      <c r="EX2" s="5" t="s">
        <v>152</v>
      </c>
      <c r="EY2" s="5" t="s">
        <v>153</v>
      </c>
      <c r="EZ2" s="5" t="s">
        <v>154</v>
      </c>
      <c r="FA2" s="5" t="s">
        <v>155</v>
      </c>
      <c r="FB2" s="5" t="s">
        <v>156</v>
      </c>
      <c r="FC2" s="5" t="s">
        <v>157</v>
      </c>
      <c r="FD2" s="5" t="s">
        <v>158</v>
      </c>
      <c r="FE2" s="5" t="s">
        <v>159</v>
      </c>
      <c r="FF2" s="5" t="s">
        <v>160</v>
      </c>
      <c r="FG2" s="5" t="s">
        <v>161</v>
      </c>
      <c r="FH2" s="5" t="s">
        <v>162</v>
      </c>
      <c r="FI2" s="5" t="s">
        <v>163</v>
      </c>
      <c r="FJ2" s="5" t="s">
        <v>164</v>
      </c>
      <c r="FK2" s="5" t="s">
        <v>165</v>
      </c>
      <c r="FL2" s="5" t="s">
        <v>166</v>
      </c>
      <c r="FM2" s="5" t="s">
        <v>167</v>
      </c>
      <c r="FN2" s="5" t="s">
        <v>168</v>
      </c>
      <c r="FO2" s="5" t="s">
        <v>169</v>
      </c>
      <c r="FP2" s="5" t="s">
        <v>170</v>
      </c>
      <c r="FQ2" s="5" t="s">
        <v>171</v>
      </c>
      <c r="FR2" s="5" t="s">
        <v>172</v>
      </c>
      <c r="FS2" s="5" t="s">
        <v>173</v>
      </c>
      <c r="FT2" s="5" t="s">
        <v>174</v>
      </c>
      <c r="FU2" s="5" t="s">
        <v>175</v>
      </c>
      <c r="FV2" s="5" t="s">
        <v>176</v>
      </c>
      <c r="FW2" s="5" t="s">
        <v>177</v>
      </c>
      <c r="FX2" s="5" t="s">
        <v>178</v>
      </c>
      <c r="FY2" s="5" t="s">
        <v>179</v>
      </c>
      <c r="FZ2" s="5" t="s">
        <v>180</v>
      </c>
      <c r="GA2" s="5" t="s">
        <v>181</v>
      </c>
      <c r="GB2" s="5" t="s">
        <v>182</v>
      </c>
      <c r="GC2" s="5" t="s">
        <v>183</v>
      </c>
      <c r="GD2" s="5" t="s">
        <v>184</v>
      </c>
      <c r="GE2" s="5" t="s">
        <v>185</v>
      </c>
      <c r="GF2" s="5" t="s">
        <v>186</v>
      </c>
      <c r="GG2" s="5" t="s">
        <v>187</v>
      </c>
      <c r="GH2" s="5" t="s">
        <v>188</v>
      </c>
      <c r="GI2" s="5" t="s">
        <v>189</v>
      </c>
      <c r="GJ2" s="5" t="s">
        <v>190</v>
      </c>
      <c r="GK2" s="5" t="s">
        <v>191</v>
      </c>
      <c r="GL2" s="5" t="s">
        <v>192</v>
      </c>
      <c r="GM2" s="5" t="s">
        <v>193</v>
      </c>
      <c r="GN2" s="5" t="s">
        <v>194</v>
      </c>
      <c r="GO2" s="5" t="s">
        <v>195</v>
      </c>
      <c r="GP2" s="5" t="s">
        <v>196</v>
      </c>
      <c r="GQ2" s="5" t="s">
        <v>197</v>
      </c>
      <c r="GR2" s="5" t="s">
        <v>198</v>
      </c>
      <c r="GS2" s="5" t="s">
        <v>199</v>
      </c>
      <c r="GT2" s="5" t="s">
        <v>200</v>
      </c>
      <c r="GU2" s="5" t="s">
        <v>201</v>
      </c>
      <c r="GV2" s="5" t="s">
        <v>202</v>
      </c>
      <c r="GW2" s="5" t="s">
        <v>203</v>
      </c>
      <c r="GX2" s="5" t="s">
        <v>204</v>
      </c>
      <c r="GY2" s="5" t="s">
        <v>205</v>
      </c>
      <c r="GZ2" s="5" t="s">
        <v>206</v>
      </c>
      <c r="HA2" s="5" t="s">
        <v>207</v>
      </c>
      <c r="HB2" s="5" t="s">
        <v>208</v>
      </c>
      <c r="HC2" s="5" t="s">
        <v>209</v>
      </c>
      <c r="HD2" s="5" t="s">
        <v>210</v>
      </c>
      <c r="HE2" s="5" t="s">
        <v>211</v>
      </c>
      <c r="HF2" s="5" t="s">
        <v>212</v>
      </c>
      <c r="HG2" s="5" t="s">
        <v>213</v>
      </c>
      <c r="HH2" s="5" t="s">
        <v>214</v>
      </c>
      <c r="HI2" s="5" t="s">
        <v>215</v>
      </c>
      <c r="HJ2" s="5" t="s">
        <v>216</v>
      </c>
      <c r="HK2" s="5" t="s">
        <v>217</v>
      </c>
      <c r="HL2" s="5" t="s">
        <v>218</v>
      </c>
      <c r="HM2" s="5" t="s">
        <v>219</v>
      </c>
      <c r="HN2" s="5" t="s">
        <v>220</v>
      </c>
      <c r="HO2" s="5" t="s">
        <v>221</v>
      </c>
      <c r="HP2" s="5" t="s">
        <v>222</v>
      </c>
      <c r="HQ2" s="5" t="s">
        <v>223</v>
      </c>
      <c r="HR2" s="5" t="s">
        <v>224</v>
      </c>
      <c r="HS2" s="5" t="s">
        <v>225</v>
      </c>
      <c r="HT2" s="5" t="s">
        <v>226</v>
      </c>
      <c r="HU2" s="5" t="s">
        <v>227</v>
      </c>
      <c r="HV2" s="5" t="s">
        <v>228</v>
      </c>
      <c r="HW2" s="5" t="s">
        <v>229</v>
      </c>
      <c r="HX2" s="5" t="s">
        <v>230</v>
      </c>
      <c r="HY2" s="5" t="s">
        <v>231</v>
      </c>
      <c r="HZ2" s="5" t="s">
        <v>232</v>
      </c>
      <c r="IA2" s="5" t="s">
        <v>233</v>
      </c>
      <c r="IB2" s="5" t="s">
        <v>234</v>
      </c>
      <c r="IC2" s="5" t="s">
        <v>235</v>
      </c>
      <c r="ID2" s="5" t="s">
        <v>236</v>
      </c>
      <c r="IE2" s="5" t="s">
        <v>237</v>
      </c>
      <c r="IF2" s="5" t="s">
        <v>238</v>
      </c>
      <c r="IG2" s="5" t="s">
        <v>239</v>
      </c>
      <c r="IH2" s="5" t="s">
        <v>240</v>
      </c>
      <c r="II2" s="5" t="s">
        <v>241</v>
      </c>
      <c r="IJ2" s="5" t="s">
        <v>242</v>
      </c>
      <c r="IK2" s="5" t="s">
        <v>243</v>
      </c>
      <c r="IL2" s="5" t="s">
        <v>244</v>
      </c>
      <c r="IM2" s="5" t="s">
        <v>245</v>
      </c>
      <c r="IN2" s="5" t="s">
        <v>246</v>
      </c>
      <c r="IO2" s="5" t="s">
        <v>247</v>
      </c>
      <c r="IP2" s="5" t="s">
        <v>248</v>
      </c>
      <c r="IQ2" s="5" t="s">
        <v>249</v>
      </c>
      <c r="IR2" s="5" t="s">
        <v>250</v>
      </c>
      <c r="IS2" s="5" t="s">
        <v>251</v>
      </c>
      <c r="IT2" s="5" t="s">
        <v>252</v>
      </c>
      <c r="IU2" s="5" t="s">
        <v>253</v>
      </c>
      <c r="IV2" s="5" t="s">
        <v>254</v>
      </c>
      <c r="IW2" s="5" t="s">
        <v>255</v>
      </c>
      <c r="IX2" s="5" t="s">
        <v>256</v>
      </c>
      <c r="IY2" s="5" t="s">
        <v>257</v>
      </c>
      <c r="IZ2" s="5" t="s">
        <v>258</v>
      </c>
      <c r="JA2" s="5" t="s">
        <v>259</v>
      </c>
      <c r="JB2" s="5" t="s">
        <v>260</v>
      </c>
      <c r="JC2" s="5" t="s">
        <v>261</v>
      </c>
      <c r="JD2" s="5" t="s">
        <v>262</v>
      </c>
      <c r="JE2" s="5" t="s">
        <v>263</v>
      </c>
      <c r="JF2" s="5" t="s">
        <v>264</v>
      </c>
      <c r="JG2" s="5" t="s">
        <v>265</v>
      </c>
      <c r="JH2" s="5" t="s">
        <v>266</v>
      </c>
      <c r="JI2" s="5" t="s">
        <v>267</v>
      </c>
      <c r="JJ2" s="5" t="s">
        <v>268</v>
      </c>
      <c r="JK2" s="5" t="s">
        <v>269</v>
      </c>
      <c r="JL2" s="5" t="s">
        <v>270</v>
      </c>
      <c r="JM2" s="5" t="s">
        <v>271</v>
      </c>
      <c r="JN2" s="5" t="s">
        <v>272</v>
      </c>
      <c r="JO2" s="5" t="s">
        <v>273</v>
      </c>
      <c r="JP2" s="5" t="s">
        <v>274</v>
      </c>
      <c r="JQ2" s="5" t="s">
        <v>275</v>
      </c>
      <c r="JR2" s="5" t="s">
        <v>276</v>
      </c>
      <c r="JS2" s="5" t="s">
        <v>277</v>
      </c>
      <c r="JT2" s="5" t="s">
        <v>278</v>
      </c>
      <c r="JU2" s="5" t="s">
        <v>279</v>
      </c>
      <c r="JV2" s="5" t="s">
        <v>280</v>
      </c>
      <c r="JW2" s="5" t="s">
        <v>281</v>
      </c>
      <c r="JX2" s="5" t="s">
        <v>282</v>
      </c>
      <c r="JY2" s="5" t="s">
        <v>283</v>
      </c>
      <c r="JZ2" s="5" t="s">
        <v>284</v>
      </c>
      <c r="KA2" s="5" t="s">
        <v>285</v>
      </c>
      <c r="KB2" s="5" t="s">
        <v>286</v>
      </c>
      <c r="KC2" s="5" t="s">
        <v>287</v>
      </c>
      <c r="KD2" s="5" t="s">
        <v>288</v>
      </c>
      <c r="KE2" s="5" t="s">
        <v>289</v>
      </c>
      <c r="KF2" s="5" t="s">
        <v>290</v>
      </c>
      <c r="KG2" s="5" t="s">
        <v>291</v>
      </c>
      <c r="KH2" s="5" t="s">
        <v>292</v>
      </c>
      <c r="KI2" s="5" t="s">
        <v>293</v>
      </c>
      <c r="KJ2" s="5" t="s">
        <v>294</v>
      </c>
      <c r="KK2" s="5" t="s">
        <v>295</v>
      </c>
      <c r="KL2" s="5" t="s">
        <v>296</v>
      </c>
      <c r="KM2" s="5" t="s">
        <v>297</v>
      </c>
      <c r="KN2" s="5" t="s">
        <v>298</v>
      </c>
      <c r="KO2" s="5" t="s">
        <v>299</v>
      </c>
      <c r="KP2" s="5" t="s">
        <v>300</v>
      </c>
      <c r="KQ2" s="5" t="s">
        <v>301</v>
      </c>
      <c r="KR2" s="5" t="s">
        <v>302</v>
      </c>
      <c r="KS2" s="5" t="s">
        <v>303</v>
      </c>
      <c r="KT2" s="5" t="s">
        <v>304</v>
      </c>
      <c r="KU2" s="5" t="s">
        <v>305</v>
      </c>
      <c r="KV2" s="5" t="s">
        <v>306</v>
      </c>
      <c r="KW2" s="5" t="s">
        <v>307</v>
      </c>
      <c r="KX2" s="5" t="s">
        <v>308</v>
      </c>
      <c r="KY2" s="5" t="s">
        <v>309</v>
      </c>
      <c r="KZ2" s="5" t="s">
        <v>310</v>
      </c>
      <c r="LA2" s="5" t="s">
        <v>311</v>
      </c>
      <c r="LB2" s="5" t="s">
        <v>312</v>
      </c>
      <c r="LC2" s="5" t="s">
        <v>313</v>
      </c>
      <c r="LD2" s="5" t="s">
        <v>314</v>
      </c>
      <c r="LE2" s="5" t="s">
        <v>315</v>
      </c>
      <c r="LF2" s="5" t="s">
        <v>316</v>
      </c>
      <c r="LG2" s="5" t="s">
        <v>317</v>
      </c>
      <c r="LH2" s="5" t="s">
        <v>318</v>
      </c>
      <c r="LI2" s="5" t="s">
        <v>319</v>
      </c>
      <c r="LJ2" s="5" t="s">
        <v>320</v>
      </c>
      <c r="LK2" s="5" t="s">
        <v>321</v>
      </c>
      <c r="LL2" s="5" t="s">
        <v>322</v>
      </c>
      <c r="LM2" s="5" t="s">
        <v>323</v>
      </c>
      <c r="LN2" s="5" t="s">
        <v>324</v>
      </c>
      <c r="LO2" s="5" t="s">
        <v>325</v>
      </c>
      <c r="LP2" s="5" t="s">
        <v>326</v>
      </c>
      <c r="LQ2" s="5" t="s">
        <v>327</v>
      </c>
      <c r="LR2" s="5" t="s">
        <v>328</v>
      </c>
      <c r="LS2" s="5" t="s">
        <v>329</v>
      </c>
      <c r="LT2" s="5" t="s">
        <v>330</v>
      </c>
      <c r="LU2" s="5" t="s">
        <v>331</v>
      </c>
      <c r="LV2" s="5" t="s">
        <v>332</v>
      </c>
      <c r="LW2" s="5" t="s">
        <v>333</v>
      </c>
      <c r="LX2" s="5" t="s">
        <v>334</v>
      </c>
      <c r="LY2" s="5" t="s">
        <v>335</v>
      </c>
      <c r="LZ2" s="5" t="s">
        <v>336</v>
      </c>
      <c r="MA2" s="5" t="s">
        <v>337</v>
      </c>
      <c r="MB2" s="5" t="s">
        <v>338</v>
      </c>
      <c r="MC2" s="5" t="s">
        <v>339</v>
      </c>
      <c r="MD2" s="5" t="s">
        <v>340</v>
      </c>
      <c r="ME2" s="5" t="s">
        <v>341</v>
      </c>
      <c r="MF2" s="5" t="s">
        <v>342</v>
      </c>
      <c r="MG2" s="5" t="s">
        <v>343</v>
      </c>
      <c r="MH2" s="5" t="s">
        <v>344</v>
      </c>
      <c r="MI2" s="5" t="s">
        <v>345</v>
      </c>
      <c r="MJ2" s="5" t="s">
        <v>346</v>
      </c>
      <c r="MK2" s="5" t="s">
        <v>347</v>
      </c>
      <c r="ML2" s="5" t="s">
        <v>348</v>
      </c>
      <c r="MM2" s="5" t="s">
        <v>349</v>
      </c>
      <c r="MN2" s="5" t="s">
        <v>350</v>
      </c>
      <c r="MO2" s="5" t="s">
        <v>351</v>
      </c>
      <c r="MP2" s="5" t="s">
        <v>352</v>
      </c>
      <c r="MQ2" s="5" t="s">
        <v>353</v>
      </c>
      <c r="MR2" s="5" t="s">
        <v>354</v>
      </c>
      <c r="MS2" s="5" t="s">
        <v>355</v>
      </c>
      <c r="MT2" s="5" t="s">
        <v>356</v>
      </c>
      <c r="MU2" s="5" t="s">
        <v>357</v>
      </c>
      <c r="MV2" s="5" t="s">
        <v>358</v>
      </c>
      <c r="MW2" s="5" t="s">
        <v>359</v>
      </c>
      <c r="MX2" s="5" t="s">
        <v>360</v>
      </c>
      <c r="MY2" s="5" t="s">
        <v>361</v>
      </c>
      <c r="MZ2" s="5" t="s">
        <v>362</v>
      </c>
      <c r="NA2" s="5" t="s">
        <v>363</v>
      </c>
      <c r="NB2" s="5" t="s">
        <v>364</v>
      </c>
      <c r="NC2" s="5" t="s">
        <v>365</v>
      </c>
      <c r="ND2" s="5" t="s">
        <v>366</v>
      </c>
      <c r="NE2" s="5" t="s">
        <v>367</v>
      </c>
      <c r="NF2" s="5" t="s">
        <v>368</v>
      </c>
      <c r="NG2" s="5" t="s">
        <v>369</v>
      </c>
      <c r="NH2" s="5" t="s">
        <v>370</v>
      </c>
      <c r="NI2" s="5" t="s">
        <v>371</v>
      </c>
      <c r="NJ2" s="5" t="s">
        <v>372</v>
      </c>
      <c r="NK2" s="5" t="s">
        <v>373</v>
      </c>
      <c r="NL2" s="5" t="s">
        <v>374</v>
      </c>
      <c r="NM2" s="5" t="s">
        <v>375</v>
      </c>
      <c r="NN2" s="5" t="s">
        <v>376</v>
      </c>
      <c r="NO2" s="5" t="s">
        <v>377</v>
      </c>
      <c r="NP2" s="5" t="s">
        <v>378</v>
      </c>
      <c r="NQ2" s="5" t="s">
        <v>379</v>
      </c>
      <c r="NR2" s="5" t="s">
        <v>380</v>
      </c>
      <c r="NS2" s="5" t="s">
        <v>381</v>
      </c>
      <c r="NT2" s="5" t="s">
        <v>382</v>
      </c>
      <c r="NU2" s="5" t="s">
        <v>383</v>
      </c>
      <c r="NV2" s="5" t="s">
        <v>384</v>
      </c>
      <c r="NW2" s="5" t="s">
        <v>385</v>
      </c>
      <c r="NX2" s="5" t="s">
        <v>386</v>
      </c>
      <c r="NY2" s="5" t="s">
        <v>387</v>
      </c>
      <c r="NZ2" s="5" t="s">
        <v>388</v>
      </c>
      <c r="OA2" s="5" t="s">
        <v>389</v>
      </c>
      <c r="OB2" s="5" t="s">
        <v>390</v>
      </c>
    </row>
    <row r="3" spans="1:397" ht="19" thickBot="1">
      <c r="A3" s="6" t="s">
        <v>391</v>
      </c>
      <c r="B3" s="7"/>
      <c r="C3" s="8" t="s">
        <v>392</v>
      </c>
      <c r="D3" s="8" t="s">
        <v>393</v>
      </c>
      <c r="E3" s="8" t="s">
        <v>394</v>
      </c>
      <c r="F3" s="8" t="s">
        <v>395</v>
      </c>
      <c r="G3" s="8" t="s">
        <v>396</v>
      </c>
      <c r="H3" s="8" t="s">
        <v>397</v>
      </c>
      <c r="I3" s="8" t="s">
        <v>398</v>
      </c>
      <c r="J3" s="8" t="s">
        <v>399</v>
      </c>
      <c r="K3" s="8" t="s">
        <v>400</v>
      </c>
      <c r="L3" s="8" t="s">
        <v>401</v>
      </c>
      <c r="M3" s="8" t="s">
        <v>402</v>
      </c>
      <c r="N3" s="8" t="s">
        <v>403</v>
      </c>
      <c r="O3" s="8" t="s">
        <v>404</v>
      </c>
      <c r="P3" s="8" t="s">
        <v>405</v>
      </c>
      <c r="Q3" s="8" t="s">
        <v>406</v>
      </c>
      <c r="R3" s="8" t="s">
        <v>407</v>
      </c>
      <c r="S3" s="8" t="s">
        <v>408</v>
      </c>
      <c r="T3" s="8" t="s">
        <v>409</v>
      </c>
      <c r="U3" s="8" t="s">
        <v>410</v>
      </c>
      <c r="V3" s="8" t="s">
        <v>411</v>
      </c>
      <c r="W3" s="8" t="s">
        <v>412</v>
      </c>
      <c r="X3" s="8" t="s">
        <v>413</v>
      </c>
      <c r="Y3" s="8" t="s">
        <v>414</v>
      </c>
      <c r="Z3" s="8" t="s">
        <v>415</v>
      </c>
      <c r="AA3" s="8" t="s">
        <v>416</v>
      </c>
      <c r="AB3" s="8" t="s">
        <v>417</v>
      </c>
      <c r="AC3" s="8" t="s">
        <v>418</v>
      </c>
      <c r="AD3" s="8" t="s">
        <v>419</v>
      </c>
      <c r="AE3" s="8" t="s">
        <v>420</v>
      </c>
      <c r="AF3" s="8" t="s">
        <v>421</v>
      </c>
      <c r="AG3" s="8" t="s">
        <v>422</v>
      </c>
      <c r="AH3" s="8" t="s">
        <v>423</v>
      </c>
      <c r="AI3" s="8" t="s">
        <v>424</v>
      </c>
      <c r="AJ3" s="8" t="s">
        <v>425</v>
      </c>
      <c r="AK3" s="8" t="s">
        <v>426</v>
      </c>
      <c r="AL3" s="8" t="s">
        <v>427</v>
      </c>
      <c r="AM3" s="8" t="s">
        <v>428</v>
      </c>
      <c r="AN3" s="8" t="s">
        <v>429</v>
      </c>
      <c r="AO3" s="8" t="s">
        <v>430</v>
      </c>
      <c r="AP3" s="8" t="s">
        <v>431</v>
      </c>
      <c r="AQ3" s="8" t="s">
        <v>432</v>
      </c>
      <c r="AR3" s="8" t="s">
        <v>433</v>
      </c>
      <c r="AS3" s="8" t="s">
        <v>434</v>
      </c>
      <c r="AT3" s="8" t="s">
        <v>435</v>
      </c>
      <c r="AU3" s="8" t="s">
        <v>436</v>
      </c>
      <c r="AV3" s="8" t="s">
        <v>437</v>
      </c>
      <c r="AW3" s="8" t="s">
        <v>438</v>
      </c>
      <c r="AX3" s="8" t="s">
        <v>439</v>
      </c>
      <c r="AY3" s="8" t="s">
        <v>440</v>
      </c>
      <c r="AZ3" s="8" t="s">
        <v>441</v>
      </c>
      <c r="BA3" s="8" t="s">
        <v>442</v>
      </c>
      <c r="BB3" s="8" t="s">
        <v>443</v>
      </c>
      <c r="BC3" s="8" t="s">
        <v>444</v>
      </c>
      <c r="BD3" s="8" t="s">
        <v>445</v>
      </c>
      <c r="BE3" s="8" t="s">
        <v>446</v>
      </c>
      <c r="BF3" s="8" t="s">
        <v>447</v>
      </c>
      <c r="BG3" s="8" t="s">
        <v>448</v>
      </c>
      <c r="BH3" s="8" t="s">
        <v>449</v>
      </c>
      <c r="BI3" s="8" t="s">
        <v>450</v>
      </c>
      <c r="BJ3" s="8" t="s">
        <v>451</v>
      </c>
      <c r="BK3" s="8" t="s">
        <v>452</v>
      </c>
      <c r="BL3" s="8" t="s">
        <v>453</v>
      </c>
      <c r="BM3" s="8" t="s">
        <v>454</v>
      </c>
      <c r="BN3" s="8" t="s">
        <v>455</v>
      </c>
      <c r="BO3" s="8" t="s">
        <v>456</v>
      </c>
      <c r="BP3" s="8" t="s">
        <v>457</v>
      </c>
      <c r="BQ3" s="8" t="s">
        <v>458</v>
      </c>
      <c r="BR3" s="8" t="s">
        <v>459</v>
      </c>
      <c r="BS3" s="8" t="s">
        <v>460</v>
      </c>
      <c r="BT3" s="8" t="s">
        <v>461</v>
      </c>
      <c r="BU3" s="8" t="s">
        <v>462</v>
      </c>
      <c r="BV3" s="8" t="s">
        <v>463</v>
      </c>
      <c r="BW3" s="8" t="s">
        <v>464</v>
      </c>
      <c r="BX3" s="8" t="s">
        <v>465</v>
      </c>
      <c r="BY3" s="8" t="s">
        <v>466</v>
      </c>
      <c r="BZ3" s="8" t="s">
        <v>467</v>
      </c>
      <c r="CA3" s="8" t="s">
        <v>468</v>
      </c>
      <c r="CB3" s="8" t="s">
        <v>469</v>
      </c>
      <c r="CC3" s="8" t="s">
        <v>470</v>
      </c>
      <c r="CD3" s="8" t="s">
        <v>471</v>
      </c>
      <c r="CE3" s="8" t="s">
        <v>472</v>
      </c>
      <c r="CF3" s="8" t="s">
        <v>473</v>
      </c>
      <c r="CG3" s="8" t="s">
        <v>474</v>
      </c>
      <c r="CH3" s="8" t="s">
        <v>475</v>
      </c>
      <c r="CI3" s="8" t="s">
        <v>476</v>
      </c>
      <c r="CJ3" s="8" t="s">
        <v>477</v>
      </c>
      <c r="CK3" s="8" t="s">
        <v>478</v>
      </c>
      <c r="CL3" s="8" t="s">
        <v>479</v>
      </c>
      <c r="CM3" s="8" t="s">
        <v>480</v>
      </c>
      <c r="CN3" s="8" t="s">
        <v>481</v>
      </c>
      <c r="CO3" s="8" t="s">
        <v>482</v>
      </c>
      <c r="CP3" s="8" t="s">
        <v>483</v>
      </c>
      <c r="CQ3" s="8" t="s">
        <v>484</v>
      </c>
      <c r="CR3" s="8" t="s">
        <v>485</v>
      </c>
      <c r="CS3" s="8" t="s">
        <v>486</v>
      </c>
      <c r="CT3" s="8" t="s">
        <v>487</v>
      </c>
      <c r="CU3" s="8" t="s">
        <v>488</v>
      </c>
      <c r="CV3" s="8" t="s">
        <v>489</v>
      </c>
      <c r="CW3" s="8" t="s">
        <v>490</v>
      </c>
      <c r="CX3" s="8" t="s">
        <v>491</v>
      </c>
      <c r="CY3" s="8" t="s">
        <v>492</v>
      </c>
      <c r="CZ3" s="8" t="s">
        <v>493</v>
      </c>
      <c r="DA3" s="8" t="s">
        <v>494</v>
      </c>
      <c r="DB3" s="8" t="s">
        <v>495</v>
      </c>
      <c r="DC3" s="8" t="s">
        <v>496</v>
      </c>
      <c r="DD3" s="8" t="s">
        <v>497</v>
      </c>
      <c r="DE3" s="8" t="s">
        <v>498</v>
      </c>
      <c r="DF3" s="8" t="s">
        <v>499</v>
      </c>
      <c r="DG3" s="8" t="s">
        <v>500</v>
      </c>
      <c r="DH3" s="8" t="s">
        <v>501</v>
      </c>
      <c r="DI3" s="8" t="s">
        <v>502</v>
      </c>
      <c r="DJ3" s="8" t="s">
        <v>503</v>
      </c>
      <c r="DK3" s="8" t="s">
        <v>504</v>
      </c>
      <c r="DL3" s="8" t="s">
        <v>505</v>
      </c>
      <c r="DM3" s="8" t="s">
        <v>506</v>
      </c>
      <c r="DN3" s="8" t="s">
        <v>507</v>
      </c>
      <c r="DO3" s="8" t="s">
        <v>508</v>
      </c>
      <c r="DP3" s="8" t="s">
        <v>509</v>
      </c>
      <c r="DQ3" s="8" t="s">
        <v>510</v>
      </c>
      <c r="DR3" s="8" t="s">
        <v>511</v>
      </c>
      <c r="DS3" s="8" t="s">
        <v>512</v>
      </c>
      <c r="DT3" s="8" t="s">
        <v>513</v>
      </c>
      <c r="DU3" s="8" t="s">
        <v>514</v>
      </c>
      <c r="DV3" s="8" t="s">
        <v>515</v>
      </c>
      <c r="DW3" s="8" t="s">
        <v>516</v>
      </c>
      <c r="DX3" s="8" t="s">
        <v>517</v>
      </c>
      <c r="DY3" s="8" t="s">
        <v>518</v>
      </c>
      <c r="DZ3" s="8" t="s">
        <v>519</v>
      </c>
      <c r="EA3" s="8" t="s">
        <v>520</v>
      </c>
      <c r="EB3" s="8" t="s">
        <v>521</v>
      </c>
      <c r="EC3" s="8" t="s">
        <v>522</v>
      </c>
      <c r="ED3" s="8" t="s">
        <v>523</v>
      </c>
      <c r="EE3" s="8" t="s">
        <v>524</v>
      </c>
      <c r="EF3" s="8" t="s">
        <v>525</v>
      </c>
      <c r="EG3" s="8" t="s">
        <v>526</v>
      </c>
      <c r="EH3" s="8" t="s">
        <v>527</v>
      </c>
      <c r="EI3" s="8" t="s">
        <v>528</v>
      </c>
      <c r="EJ3" s="8" t="s">
        <v>529</v>
      </c>
      <c r="EK3" s="8" t="s">
        <v>530</v>
      </c>
      <c r="EL3" s="8" t="s">
        <v>531</v>
      </c>
      <c r="EM3" s="8" t="s">
        <v>532</v>
      </c>
      <c r="EN3" s="8" t="s">
        <v>533</v>
      </c>
      <c r="EO3" s="8" t="s">
        <v>534</v>
      </c>
      <c r="EP3" s="8" t="s">
        <v>535</v>
      </c>
      <c r="EQ3" s="8" t="s">
        <v>536</v>
      </c>
      <c r="ER3" s="8" t="s">
        <v>537</v>
      </c>
      <c r="ES3" s="8" t="s">
        <v>538</v>
      </c>
      <c r="ET3" s="8" t="s">
        <v>539</v>
      </c>
      <c r="EU3" s="8" t="s">
        <v>540</v>
      </c>
      <c r="EV3" s="8" t="s">
        <v>541</v>
      </c>
      <c r="EW3" s="8" t="s">
        <v>542</v>
      </c>
      <c r="EX3" s="8" t="s">
        <v>543</v>
      </c>
      <c r="EY3" s="8" t="s">
        <v>544</v>
      </c>
      <c r="EZ3" s="8" t="s">
        <v>545</v>
      </c>
      <c r="FA3" s="8" t="s">
        <v>546</v>
      </c>
      <c r="FB3" s="8" t="s">
        <v>547</v>
      </c>
      <c r="FC3" s="8" t="s">
        <v>548</v>
      </c>
      <c r="FD3" s="8" t="s">
        <v>549</v>
      </c>
      <c r="FE3" s="8" t="s">
        <v>550</v>
      </c>
      <c r="FF3" s="8" t="s">
        <v>551</v>
      </c>
      <c r="FG3" s="8" t="s">
        <v>552</v>
      </c>
      <c r="FH3" s="8" t="s">
        <v>553</v>
      </c>
      <c r="FI3" s="8" t="s">
        <v>554</v>
      </c>
      <c r="FJ3" s="8" t="s">
        <v>555</v>
      </c>
      <c r="FK3" s="8" t="s">
        <v>556</v>
      </c>
      <c r="FL3" s="8" t="s">
        <v>557</v>
      </c>
      <c r="FM3" s="8" t="s">
        <v>558</v>
      </c>
      <c r="FN3" s="8" t="s">
        <v>559</v>
      </c>
      <c r="FO3" s="8" t="s">
        <v>560</v>
      </c>
      <c r="FP3" s="8" t="s">
        <v>561</v>
      </c>
      <c r="FQ3" s="8" t="s">
        <v>562</v>
      </c>
      <c r="FR3" s="8" t="s">
        <v>563</v>
      </c>
      <c r="FS3" s="8" t="s">
        <v>564</v>
      </c>
      <c r="FT3" s="8" t="s">
        <v>565</v>
      </c>
      <c r="FU3" s="8" t="s">
        <v>566</v>
      </c>
      <c r="FV3" s="8" t="s">
        <v>567</v>
      </c>
      <c r="FW3" s="8" t="s">
        <v>568</v>
      </c>
      <c r="FX3" s="8" t="s">
        <v>569</v>
      </c>
      <c r="FY3" s="8" t="s">
        <v>570</v>
      </c>
      <c r="FZ3" s="8" t="s">
        <v>571</v>
      </c>
      <c r="GA3" s="8" t="s">
        <v>572</v>
      </c>
      <c r="GB3" s="8" t="s">
        <v>573</v>
      </c>
      <c r="GC3" s="8" t="s">
        <v>574</v>
      </c>
      <c r="GD3" s="8" t="s">
        <v>575</v>
      </c>
      <c r="GE3" s="8" t="s">
        <v>576</v>
      </c>
      <c r="GF3" s="8" t="s">
        <v>577</v>
      </c>
      <c r="GG3" s="8" t="s">
        <v>578</v>
      </c>
      <c r="GH3" s="8" t="s">
        <v>579</v>
      </c>
      <c r="GI3" s="8" t="s">
        <v>580</v>
      </c>
      <c r="GJ3" s="8" t="s">
        <v>581</v>
      </c>
      <c r="GK3" s="8" t="s">
        <v>582</v>
      </c>
      <c r="GL3" s="8" t="s">
        <v>583</v>
      </c>
      <c r="GM3" s="8" t="s">
        <v>584</v>
      </c>
      <c r="GN3" s="8" t="s">
        <v>585</v>
      </c>
      <c r="GO3" s="8" t="s">
        <v>586</v>
      </c>
      <c r="GP3" s="8" t="s">
        <v>587</v>
      </c>
      <c r="GQ3" s="8" t="s">
        <v>588</v>
      </c>
      <c r="GR3" s="8" t="s">
        <v>589</v>
      </c>
      <c r="GS3" s="8" t="s">
        <v>590</v>
      </c>
      <c r="GT3" s="8" t="s">
        <v>591</v>
      </c>
      <c r="GU3" s="8" t="s">
        <v>592</v>
      </c>
      <c r="GV3" s="8" t="s">
        <v>593</v>
      </c>
      <c r="GW3" s="8" t="s">
        <v>594</v>
      </c>
      <c r="GX3" s="8" t="s">
        <v>595</v>
      </c>
      <c r="GY3" s="8" t="s">
        <v>596</v>
      </c>
      <c r="GZ3" s="8" t="s">
        <v>597</v>
      </c>
      <c r="HA3" s="8" t="s">
        <v>598</v>
      </c>
      <c r="HB3" s="8" t="s">
        <v>599</v>
      </c>
      <c r="HC3" s="8" t="s">
        <v>600</v>
      </c>
      <c r="HD3" s="8" t="s">
        <v>601</v>
      </c>
      <c r="HE3" s="8" t="s">
        <v>602</v>
      </c>
      <c r="HF3" s="8" t="s">
        <v>603</v>
      </c>
      <c r="HG3" s="8" t="s">
        <v>604</v>
      </c>
      <c r="HH3" s="8" t="s">
        <v>605</v>
      </c>
      <c r="HI3" s="8" t="s">
        <v>606</v>
      </c>
      <c r="HJ3" s="8" t="s">
        <v>607</v>
      </c>
      <c r="HK3" s="8" t="s">
        <v>608</v>
      </c>
      <c r="HL3" s="8" t="s">
        <v>609</v>
      </c>
      <c r="HM3" s="8" t="s">
        <v>610</v>
      </c>
      <c r="HN3" s="8" t="s">
        <v>611</v>
      </c>
      <c r="HO3" s="8" t="s">
        <v>612</v>
      </c>
      <c r="HP3" s="8" t="s">
        <v>613</v>
      </c>
      <c r="HQ3" s="8" t="s">
        <v>614</v>
      </c>
      <c r="HR3" s="8" t="s">
        <v>615</v>
      </c>
      <c r="HS3" s="8" t="s">
        <v>616</v>
      </c>
      <c r="HT3" s="8" t="s">
        <v>617</v>
      </c>
      <c r="HU3" s="8" t="s">
        <v>618</v>
      </c>
      <c r="HV3" s="8" t="s">
        <v>619</v>
      </c>
      <c r="HW3" s="8" t="s">
        <v>620</v>
      </c>
      <c r="HX3" s="8" t="s">
        <v>621</v>
      </c>
      <c r="HY3" s="8" t="s">
        <v>622</v>
      </c>
      <c r="HZ3" s="8" t="s">
        <v>623</v>
      </c>
      <c r="IA3" s="8" t="s">
        <v>624</v>
      </c>
      <c r="IB3" s="8" t="s">
        <v>625</v>
      </c>
      <c r="IC3" s="8" t="s">
        <v>626</v>
      </c>
      <c r="ID3" s="8" t="s">
        <v>627</v>
      </c>
      <c r="IE3" s="8" t="s">
        <v>628</v>
      </c>
      <c r="IF3" s="8" t="s">
        <v>629</v>
      </c>
      <c r="IG3" s="8" t="s">
        <v>630</v>
      </c>
      <c r="IH3" s="8" t="s">
        <v>631</v>
      </c>
      <c r="II3" s="8" t="s">
        <v>632</v>
      </c>
      <c r="IJ3" s="8" t="s">
        <v>633</v>
      </c>
      <c r="IK3" s="8" t="s">
        <v>634</v>
      </c>
      <c r="IL3" s="8" t="s">
        <v>635</v>
      </c>
      <c r="IM3" s="8" t="s">
        <v>636</v>
      </c>
      <c r="IN3" s="8" t="s">
        <v>637</v>
      </c>
      <c r="IO3" s="8" t="s">
        <v>638</v>
      </c>
      <c r="IP3" s="8" t="s">
        <v>639</v>
      </c>
      <c r="IQ3" s="8" t="s">
        <v>640</v>
      </c>
      <c r="IR3" s="8" t="s">
        <v>641</v>
      </c>
      <c r="IS3" s="8" t="s">
        <v>642</v>
      </c>
      <c r="IT3" s="8" t="s">
        <v>643</v>
      </c>
      <c r="IU3" s="8" t="s">
        <v>644</v>
      </c>
      <c r="IV3" s="8" t="s">
        <v>645</v>
      </c>
      <c r="IW3" s="8" t="s">
        <v>646</v>
      </c>
      <c r="IX3" s="8" t="s">
        <v>647</v>
      </c>
      <c r="IY3" s="8" t="s">
        <v>648</v>
      </c>
      <c r="IZ3" s="8" t="s">
        <v>649</v>
      </c>
      <c r="JA3" s="8" t="s">
        <v>650</v>
      </c>
      <c r="JB3" s="8" t="s">
        <v>651</v>
      </c>
      <c r="JC3" s="8" t="s">
        <v>652</v>
      </c>
      <c r="JD3" s="8" t="s">
        <v>653</v>
      </c>
      <c r="JE3" s="8" t="s">
        <v>654</v>
      </c>
      <c r="JF3" s="8" t="s">
        <v>655</v>
      </c>
      <c r="JG3" s="8" t="s">
        <v>656</v>
      </c>
      <c r="JH3" s="8" t="s">
        <v>657</v>
      </c>
      <c r="JI3" s="8" t="s">
        <v>658</v>
      </c>
      <c r="JJ3" s="8" t="s">
        <v>659</v>
      </c>
      <c r="JK3" s="8" t="s">
        <v>660</v>
      </c>
      <c r="JL3" s="8" t="s">
        <v>661</v>
      </c>
      <c r="JM3" s="8" t="s">
        <v>662</v>
      </c>
      <c r="JN3" s="8" t="s">
        <v>663</v>
      </c>
      <c r="JO3" s="8" t="s">
        <v>664</v>
      </c>
      <c r="JP3" s="8" t="s">
        <v>665</v>
      </c>
      <c r="JQ3" s="8" t="s">
        <v>666</v>
      </c>
      <c r="JR3" s="8" t="s">
        <v>667</v>
      </c>
      <c r="JS3" s="8" t="s">
        <v>668</v>
      </c>
      <c r="JT3" s="8" t="s">
        <v>669</v>
      </c>
      <c r="JU3" s="8" t="s">
        <v>670</v>
      </c>
      <c r="JV3" s="8" t="s">
        <v>671</v>
      </c>
      <c r="JW3" s="8" t="s">
        <v>672</v>
      </c>
      <c r="JX3" s="8" t="s">
        <v>673</v>
      </c>
      <c r="JY3" s="8" t="s">
        <v>674</v>
      </c>
      <c r="JZ3" s="8" t="s">
        <v>675</v>
      </c>
      <c r="KA3" s="8" t="s">
        <v>676</v>
      </c>
      <c r="KB3" s="8" t="s">
        <v>677</v>
      </c>
      <c r="KC3" s="8" t="s">
        <v>678</v>
      </c>
      <c r="KD3" s="8" t="s">
        <v>679</v>
      </c>
      <c r="KE3" s="8" t="s">
        <v>680</v>
      </c>
      <c r="KF3" s="8" t="s">
        <v>681</v>
      </c>
      <c r="KG3" s="8" t="s">
        <v>682</v>
      </c>
      <c r="KH3" s="8" t="s">
        <v>683</v>
      </c>
      <c r="KI3" s="8" t="s">
        <v>684</v>
      </c>
      <c r="KJ3" s="8" t="s">
        <v>685</v>
      </c>
      <c r="KK3" s="8" t="s">
        <v>686</v>
      </c>
      <c r="KL3" s="8" t="s">
        <v>687</v>
      </c>
      <c r="KM3" s="8" t="s">
        <v>688</v>
      </c>
      <c r="KN3" s="8" t="s">
        <v>689</v>
      </c>
      <c r="KO3" s="8" t="s">
        <v>690</v>
      </c>
      <c r="KP3" s="8" t="s">
        <v>691</v>
      </c>
      <c r="KQ3" s="8" t="s">
        <v>692</v>
      </c>
      <c r="KR3" s="8" t="s">
        <v>693</v>
      </c>
      <c r="KS3" s="8" t="s">
        <v>694</v>
      </c>
      <c r="KT3" s="8" t="s">
        <v>695</v>
      </c>
      <c r="KU3" s="8" t="s">
        <v>696</v>
      </c>
      <c r="KV3" s="8" t="s">
        <v>697</v>
      </c>
      <c r="KW3" s="8" t="s">
        <v>698</v>
      </c>
      <c r="KX3" s="8" t="s">
        <v>699</v>
      </c>
      <c r="KY3" s="8" t="s">
        <v>700</v>
      </c>
      <c r="KZ3" s="8" t="s">
        <v>701</v>
      </c>
      <c r="LA3" s="8" t="s">
        <v>702</v>
      </c>
      <c r="LB3" s="8" t="s">
        <v>703</v>
      </c>
      <c r="LC3" s="8" t="s">
        <v>704</v>
      </c>
      <c r="LD3" s="8" t="s">
        <v>705</v>
      </c>
      <c r="LE3" s="8" t="s">
        <v>706</v>
      </c>
      <c r="LF3" s="8" t="s">
        <v>707</v>
      </c>
      <c r="LG3" s="8" t="s">
        <v>708</v>
      </c>
      <c r="LH3" s="8" t="s">
        <v>709</v>
      </c>
      <c r="LI3" s="8" t="s">
        <v>710</v>
      </c>
      <c r="LJ3" s="8" t="s">
        <v>711</v>
      </c>
      <c r="LK3" s="8" t="s">
        <v>712</v>
      </c>
      <c r="LL3" s="8" t="s">
        <v>713</v>
      </c>
      <c r="LM3" s="8" t="s">
        <v>714</v>
      </c>
      <c r="LN3" s="8" t="s">
        <v>715</v>
      </c>
      <c r="LO3" s="8" t="s">
        <v>716</v>
      </c>
      <c r="LP3" s="8" t="s">
        <v>717</v>
      </c>
      <c r="LQ3" s="8" t="s">
        <v>718</v>
      </c>
      <c r="LR3" s="8" t="s">
        <v>719</v>
      </c>
      <c r="LS3" s="8" t="s">
        <v>720</v>
      </c>
      <c r="LT3" s="8" t="s">
        <v>721</v>
      </c>
      <c r="LU3" s="8" t="s">
        <v>722</v>
      </c>
      <c r="LV3" s="8" t="s">
        <v>723</v>
      </c>
      <c r="LW3" s="8" t="s">
        <v>724</v>
      </c>
      <c r="LX3" s="8" t="s">
        <v>725</v>
      </c>
      <c r="LY3" s="8" t="s">
        <v>726</v>
      </c>
      <c r="LZ3" s="8" t="s">
        <v>727</v>
      </c>
      <c r="MA3" s="8" t="s">
        <v>728</v>
      </c>
      <c r="MB3" s="8" t="s">
        <v>729</v>
      </c>
      <c r="MC3" s="8" t="s">
        <v>730</v>
      </c>
      <c r="MD3" s="8" t="s">
        <v>731</v>
      </c>
      <c r="ME3" s="8" t="s">
        <v>732</v>
      </c>
      <c r="MF3" s="8" t="s">
        <v>733</v>
      </c>
      <c r="MG3" s="8" t="s">
        <v>734</v>
      </c>
      <c r="MH3" s="8" t="s">
        <v>735</v>
      </c>
      <c r="MI3" s="8" t="s">
        <v>736</v>
      </c>
      <c r="MJ3" s="8" t="s">
        <v>737</v>
      </c>
      <c r="MK3" s="8" t="s">
        <v>738</v>
      </c>
      <c r="ML3" s="8" t="s">
        <v>739</v>
      </c>
      <c r="MM3" s="8" t="s">
        <v>740</v>
      </c>
      <c r="MN3" s="8" t="s">
        <v>741</v>
      </c>
      <c r="MO3" s="8" t="s">
        <v>742</v>
      </c>
      <c r="MP3" s="8" t="s">
        <v>743</v>
      </c>
      <c r="MQ3" s="8" t="s">
        <v>744</v>
      </c>
      <c r="MR3" s="8" t="s">
        <v>745</v>
      </c>
      <c r="MS3" s="8" t="s">
        <v>746</v>
      </c>
      <c r="MT3" s="8" t="s">
        <v>747</v>
      </c>
      <c r="MU3" s="8" t="s">
        <v>748</v>
      </c>
      <c r="MV3" s="8" t="s">
        <v>749</v>
      </c>
      <c r="MW3" s="8" t="s">
        <v>750</v>
      </c>
      <c r="MX3" s="8" t="s">
        <v>751</v>
      </c>
      <c r="MY3" s="8" t="s">
        <v>752</v>
      </c>
      <c r="MZ3" s="8" t="s">
        <v>753</v>
      </c>
      <c r="NA3" s="8" t="s">
        <v>754</v>
      </c>
      <c r="NB3" s="8" t="s">
        <v>755</v>
      </c>
      <c r="NC3" s="8" t="s">
        <v>756</v>
      </c>
      <c r="ND3" s="8" t="s">
        <v>757</v>
      </c>
      <c r="NE3" s="8" t="s">
        <v>758</v>
      </c>
      <c r="NF3" s="8" t="s">
        <v>759</v>
      </c>
      <c r="NG3" s="8" t="s">
        <v>760</v>
      </c>
      <c r="NH3" s="8" t="s">
        <v>761</v>
      </c>
      <c r="NI3" s="8" t="s">
        <v>762</v>
      </c>
      <c r="NJ3" s="8" t="s">
        <v>763</v>
      </c>
      <c r="NK3" s="8" t="s">
        <v>764</v>
      </c>
      <c r="NL3" s="8" t="s">
        <v>765</v>
      </c>
      <c r="NM3" s="8" t="s">
        <v>766</v>
      </c>
      <c r="NN3" s="8" t="s">
        <v>767</v>
      </c>
      <c r="NO3" s="8" t="s">
        <v>768</v>
      </c>
      <c r="NP3" s="8" t="s">
        <v>769</v>
      </c>
      <c r="NQ3" s="8" t="s">
        <v>770</v>
      </c>
      <c r="NR3" s="8" t="s">
        <v>771</v>
      </c>
      <c r="NS3" s="8" t="s">
        <v>772</v>
      </c>
      <c r="NT3" s="8" t="s">
        <v>773</v>
      </c>
      <c r="NU3" s="8" t="s">
        <v>774</v>
      </c>
      <c r="NV3" s="8" t="s">
        <v>775</v>
      </c>
      <c r="NW3" s="8" t="s">
        <v>776</v>
      </c>
      <c r="NX3" s="8" t="s">
        <v>777</v>
      </c>
      <c r="NY3" s="8" t="s">
        <v>778</v>
      </c>
      <c r="NZ3" s="8" t="s">
        <v>779</v>
      </c>
      <c r="OA3" s="8" t="s">
        <v>780</v>
      </c>
      <c r="OB3" s="8" t="s">
        <v>781</v>
      </c>
      <c r="OC3" s="12" t="s">
        <v>782</v>
      </c>
      <c r="OD3" s="3" t="s">
        <v>838</v>
      </c>
      <c r="OE3" s="3" t="s">
        <v>839</v>
      </c>
      <c r="OF3" s="3" t="str">
        <f>IF(SUM(OF4:OF49)&lt;0.00001,"OK","Error")</f>
        <v>OK</v>
      </c>
    </row>
    <row r="4" spans="1:397" ht="17" thickTop="1">
      <c r="A4" s="9">
        <v>1</v>
      </c>
      <c r="B4" s="21" t="s">
        <v>783</v>
      </c>
      <c r="C4" s="10">
        <v>107081.675765993</v>
      </c>
      <c r="D4" s="10">
        <v>0</v>
      </c>
      <c r="E4" s="10">
        <v>1950.9476696428901</v>
      </c>
      <c r="F4" s="10">
        <v>1548.6336021741599</v>
      </c>
      <c r="G4" s="10">
        <v>46139.361271893496</v>
      </c>
      <c r="H4" s="10">
        <v>18820.582745283798</v>
      </c>
      <c r="I4" s="10">
        <v>0</v>
      </c>
      <c r="J4" s="10">
        <v>3163.4010236582499</v>
      </c>
      <c r="K4" s="10">
        <v>0</v>
      </c>
      <c r="L4" s="10">
        <v>0</v>
      </c>
      <c r="M4" s="10">
        <v>881.78425746571395</v>
      </c>
      <c r="N4" s="10">
        <v>34047.894641394902</v>
      </c>
      <c r="O4" s="10">
        <v>1107.7414734413001</v>
      </c>
      <c r="P4" s="10">
        <v>15789.4493602454</v>
      </c>
      <c r="Q4" s="10">
        <v>102419.241504643</v>
      </c>
      <c r="R4" s="10">
        <v>16070.518092312601</v>
      </c>
      <c r="S4" s="10">
        <v>2794.1538658444802</v>
      </c>
      <c r="T4" s="10">
        <v>4078.2521907789301</v>
      </c>
      <c r="U4" s="10">
        <v>2716.9977433162298</v>
      </c>
      <c r="V4" s="10">
        <v>0</v>
      </c>
      <c r="W4" s="10">
        <v>25108.806731336201</v>
      </c>
      <c r="X4" s="10">
        <v>16.5334548274821</v>
      </c>
      <c r="Y4" s="10">
        <v>0</v>
      </c>
      <c r="Z4" s="10">
        <v>9958.6509577533998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8270568.6864126502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3709.0050329651599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36114.5764948301</v>
      </c>
      <c r="BM4" s="10">
        <v>10135.007809246499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5.5111516091607102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43295.607041566502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490.492493215303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705.42740597257102</v>
      </c>
      <c r="LW4" s="10">
        <v>848.71734781074895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0</v>
      </c>
      <c r="NE4" s="10">
        <v>0</v>
      </c>
      <c r="NF4" s="10">
        <v>0</v>
      </c>
      <c r="NG4" s="10">
        <v>0</v>
      </c>
      <c r="NH4" s="10">
        <v>0</v>
      </c>
      <c r="NI4" s="10">
        <v>0</v>
      </c>
      <c r="NJ4" s="10">
        <v>0</v>
      </c>
      <c r="NK4" s="10">
        <v>0</v>
      </c>
      <c r="NL4" s="10">
        <v>0</v>
      </c>
      <c r="NM4" s="10">
        <v>0</v>
      </c>
      <c r="NN4" s="10">
        <v>0</v>
      </c>
      <c r="NO4" s="10">
        <v>0</v>
      </c>
      <c r="NP4" s="10">
        <v>0</v>
      </c>
      <c r="NQ4" s="10">
        <v>0</v>
      </c>
      <c r="NR4" s="10">
        <v>953.42922838480297</v>
      </c>
      <c r="NS4" s="10">
        <v>992.00728964892801</v>
      </c>
      <c r="NT4" s="10">
        <v>0</v>
      </c>
      <c r="NU4" s="10">
        <v>0</v>
      </c>
      <c r="NV4" s="10">
        <v>0</v>
      </c>
      <c r="NW4" s="10">
        <v>0</v>
      </c>
      <c r="NX4" s="10">
        <v>0</v>
      </c>
      <c r="NY4" s="10">
        <v>0</v>
      </c>
      <c r="NZ4" s="10">
        <v>0</v>
      </c>
      <c r="OA4" s="10">
        <v>0</v>
      </c>
      <c r="OB4" s="10">
        <v>0</v>
      </c>
      <c r="OC4" s="13">
        <f>SUM(C4:OB4)</f>
        <v>8761513.0940599032</v>
      </c>
      <c r="OD4" s="11">
        <f>MU_390_Import!OC4</f>
        <v>260629.19980662281</v>
      </c>
      <c r="OE4" s="11">
        <f>MU_390!OC4</f>
        <v>9022142.2938665282</v>
      </c>
      <c r="OF4" s="11">
        <f>OE4-(OC4+OD4)</f>
        <v>0</v>
      </c>
      <c r="OG4" s="11"/>
    </row>
    <row r="5" spans="1:397">
      <c r="A5" s="9">
        <v>2</v>
      </c>
      <c r="B5" s="21" t="s">
        <v>784</v>
      </c>
      <c r="C5" s="10">
        <v>0</v>
      </c>
      <c r="D5" s="10">
        <v>17202.410624599299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9212.4064837572096</v>
      </c>
      <c r="R5" s="10">
        <v>1184.8424943898301</v>
      </c>
      <c r="S5" s="10">
        <v>0</v>
      </c>
      <c r="T5" s="10">
        <v>0</v>
      </c>
      <c r="U5" s="10">
        <v>47.803443577687503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22897.8494737123</v>
      </c>
      <c r="AQ5" s="10">
        <v>777215.70193951705</v>
      </c>
      <c r="AR5" s="10">
        <v>0</v>
      </c>
      <c r="AS5" s="10">
        <v>0</v>
      </c>
      <c r="AT5" s="10">
        <v>0</v>
      </c>
      <c r="AU5" s="10">
        <v>10.2435950523616</v>
      </c>
      <c r="AV5" s="10">
        <v>0</v>
      </c>
      <c r="AW5" s="10">
        <v>0</v>
      </c>
      <c r="AX5" s="10">
        <v>0</v>
      </c>
      <c r="AY5" s="10">
        <v>0</v>
      </c>
      <c r="AZ5" s="10">
        <v>21463.746166381701</v>
      </c>
      <c r="BA5" s="10">
        <v>0</v>
      </c>
      <c r="BB5" s="10">
        <v>0</v>
      </c>
      <c r="BC5" s="10">
        <v>0</v>
      </c>
      <c r="BD5" s="10">
        <v>12725.959586717199</v>
      </c>
      <c r="BE5" s="10">
        <v>0</v>
      </c>
      <c r="BF5" s="10">
        <v>13606.9087612203</v>
      </c>
      <c r="BG5" s="10">
        <v>0</v>
      </c>
      <c r="BH5" s="10">
        <v>3534.0402930647601</v>
      </c>
      <c r="BI5" s="10">
        <v>0</v>
      </c>
      <c r="BJ5" s="10">
        <v>4097.4380209446499</v>
      </c>
      <c r="BK5" s="10">
        <v>0</v>
      </c>
      <c r="BL5" s="10">
        <v>129100.028444913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0</v>
      </c>
      <c r="NE5" s="10">
        <v>0</v>
      </c>
      <c r="NF5" s="10">
        <v>0</v>
      </c>
      <c r="NG5" s="10">
        <v>0</v>
      </c>
      <c r="NH5" s="10">
        <v>0</v>
      </c>
      <c r="NI5" s="10">
        <v>0</v>
      </c>
      <c r="NJ5" s="10">
        <v>0</v>
      </c>
      <c r="NK5" s="10">
        <v>0</v>
      </c>
      <c r="NL5" s="10">
        <v>0</v>
      </c>
      <c r="NM5" s="10">
        <v>0</v>
      </c>
      <c r="NN5" s="10">
        <v>0</v>
      </c>
      <c r="NO5" s="10">
        <v>0</v>
      </c>
      <c r="NP5" s="10">
        <v>0</v>
      </c>
      <c r="NQ5" s="10">
        <v>0</v>
      </c>
      <c r="NR5" s="10">
        <v>0</v>
      </c>
      <c r="NS5" s="10">
        <v>0</v>
      </c>
      <c r="NT5" s="10">
        <v>0</v>
      </c>
      <c r="NU5" s="10">
        <v>0</v>
      </c>
      <c r="NV5" s="10">
        <v>0</v>
      </c>
      <c r="NW5" s="10">
        <v>0</v>
      </c>
      <c r="NX5" s="10">
        <v>0</v>
      </c>
      <c r="NY5" s="10">
        <v>0</v>
      </c>
      <c r="NZ5" s="10">
        <v>0</v>
      </c>
      <c r="OA5" s="10">
        <v>0</v>
      </c>
      <c r="OB5" s="10">
        <v>0</v>
      </c>
      <c r="OC5" s="13">
        <f t="shared" ref="OC5:OC49" si="0">SUM(C5:OB5)</f>
        <v>1012299.3793278474</v>
      </c>
      <c r="OD5" s="11">
        <f>MU_390_Import!OC5</f>
        <v>5349460.0963330623</v>
      </c>
      <c r="OE5" s="11">
        <f>MU_390!OC5</f>
        <v>6361759.4756609127</v>
      </c>
      <c r="OF5" s="11">
        <f t="shared" ref="OF5:OF48" si="1">OE5-(OC5+OD5)</f>
        <v>0</v>
      </c>
      <c r="OG5" s="11"/>
    </row>
    <row r="6" spans="1:397">
      <c r="A6" s="9">
        <v>3</v>
      </c>
      <c r="B6" s="21" t="s">
        <v>785</v>
      </c>
      <c r="C6" s="10">
        <v>0</v>
      </c>
      <c r="D6" s="10">
        <v>2976.1373958110698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1593.8107768754001</v>
      </c>
      <c r="R6" s="10">
        <v>204.98604135498999</v>
      </c>
      <c r="S6" s="10">
        <v>0</v>
      </c>
      <c r="T6" s="10">
        <v>0</v>
      </c>
      <c r="U6" s="10">
        <v>8.2703301987604192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3961.48816520624</v>
      </c>
      <c r="AQ6" s="10">
        <v>134463.754274418</v>
      </c>
      <c r="AR6" s="10">
        <v>0</v>
      </c>
      <c r="AS6" s="10">
        <v>0</v>
      </c>
      <c r="AT6" s="10">
        <v>0</v>
      </c>
      <c r="AU6" s="10">
        <v>1.7722136140200899</v>
      </c>
      <c r="AV6" s="10">
        <v>0</v>
      </c>
      <c r="AW6" s="10">
        <v>0</v>
      </c>
      <c r="AX6" s="10">
        <v>0</v>
      </c>
      <c r="AY6" s="10">
        <v>0</v>
      </c>
      <c r="AZ6" s="10">
        <v>3713.37825924343</v>
      </c>
      <c r="BA6" s="10">
        <v>0</v>
      </c>
      <c r="BB6" s="10">
        <v>0</v>
      </c>
      <c r="BC6" s="10">
        <v>0</v>
      </c>
      <c r="BD6" s="10">
        <v>2201.68004648429</v>
      </c>
      <c r="BE6" s="10">
        <v>0</v>
      </c>
      <c r="BF6" s="10">
        <v>2354.09041729002</v>
      </c>
      <c r="BG6" s="10">
        <v>0</v>
      </c>
      <c r="BH6" s="10">
        <v>611.41369683693097</v>
      </c>
      <c r="BI6" s="10">
        <v>0</v>
      </c>
      <c r="BJ6" s="10">
        <v>708.88544560803598</v>
      </c>
      <c r="BK6" s="10">
        <v>0</v>
      </c>
      <c r="BL6" s="10">
        <v>22335.208177495198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0</v>
      </c>
      <c r="NI6" s="10">
        <v>0</v>
      </c>
      <c r="NJ6" s="10">
        <v>0</v>
      </c>
      <c r="NK6" s="10">
        <v>0</v>
      </c>
      <c r="NL6" s="10">
        <v>0</v>
      </c>
      <c r="NM6" s="10">
        <v>0</v>
      </c>
      <c r="NN6" s="10">
        <v>0</v>
      </c>
      <c r="NO6" s="10">
        <v>0</v>
      </c>
      <c r="NP6" s="10">
        <v>0</v>
      </c>
      <c r="NQ6" s="10">
        <v>0</v>
      </c>
      <c r="NR6" s="10">
        <v>0</v>
      </c>
      <c r="NS6" s="10">
        <v>0</v>
      </c>
      <c r="NT6" s="10">
        <v>0</v>
      </c>
      <c r="NU6" s="10">
        <v>0</v>
      </c>
      <c r="NV6" s="10">
        <v>0</v>
      </c>
      <c r="NW6" s="10">
        <v>0</v>
      </c>
      <c r="NX6" s="10">
        <v>0</v>
      </c>
      <c r="NY6" s="10">
        <v>0</v>
      </c>
      <c r="NZ6" s="10">
        <v>0</v>
      </c>
      <c r="OA6" s="10">
        <v>0</v>
      </c>
      <c r="OB6" s="10">
        <v>0</v>
      </c>
      <c r="OC6" s="13">
        <f t="shared" si="0"/>
        <v>175134.87524043638</v>
      </c>
      <c r="OD6" s="11">
        <f>MU_390_Import!OC6</f>
        <v>16221172.686603677</v>
      </c>
      <c r="OE6" s="11">
        <f>MU_390!OC6</f>
        <v>16396307.561844109</v>
      </c>
      <c r="OF6" s="11">
        <f t="shared" si="1"/>
        <v>0</v>
      </c>
      <c r="OG6" s="11"/>
    </row>
    <row r="7" spans="1:397">
      <c r="A7" s="9">
        <v>4</v>
      </c>
      <c r="B7" s="21" t="s">
        <v>786</v>
      </c>
      <c r="C7" s="10">
        <v>0</v>
      </c>
      <c r="D7" s="10">
        <v>0</v>
      </c>
      <c r="E7" s="10">
        <v>0</v>
      </c>
      <c r="F7" s="10">
        <v>0</v>
      </c>
      <c r="G7" s="10">
        <v>5279.0296565277104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14590.569757388401</v>
      </c>
      <c r="AK7" s="10">
        <v>0</v>
      </c>
      <c r="AL7" s="10">
        <v>0</v>
      </c>
      <c r="AM7" s="10">
        <v>1307.0117323448801</v>
      </c>
      <c r="AN7" s="10">
        <v>17512.990652659901</v>
      </c>
      <c r="AO7" s="10">
        <v>2409.73763443896</v>
      </c>
      <c r="AP7" s="10">
        <v>0</v>
      </c>
      <c r="AQ7" s="10">
        <v>0</v>
      </c>
      <c r="AR7" s="10">
        <v>18770.913177293402</v>
      </c>
      <c r="AS7" s="10">
        <v>18700.117725805401</v>
      </c>
      <c r="AT7" s="10">
        <v>82207.628408911798</v>
      </c>
      <c r="AU7" s="10">
        <v>575051.51926792704</v>
      </c>
      <c r="AV7" s="10">
        <v>0</v>
      </c>
      <c r="AW7" s="10">
        <v>0</v>
      </c>
      <c r="AX7" s="10">
        <v>0</v>
      </c>
      <c r="AY7" s="10">
        <v>0</v>
      </c>
      <c r="AZ7" s="10">
        <v>148095.64959076399</v>
      </c>
      <c r="BA7" s="10">
        <v>104311.04115250699</v>
      </c>
      <c r="BB7" s="10">
        <v>65834.427773229996</v>
      </c>
      <c r="BC7" s="10">
        <v>361499.374036967</v>
      </c>
      <c r="BD7" s="10">
        <v>371241.52095486003</v>
      </c>
      <c r="BE7" s="10">
        <v>0</v>
      </c>
      <c r="BF7" s="10">
        <v>0</v>
      </c>
      <c r="BG7" s="10">
        <v>359.67662506769102</v>
      </c>
      <c r="BH7" s="10">
        <v>12200.716079543399</v>
      </c>
      <c r="BI7" s="10">
        <v>0</v>
      </c>
      <c r="BJ7" s="10">
        <v>73420.766528659398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6702.6307454284497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4654.1375609961997</v>
      </c>
      <c r="LQ7" s="10">
        <v>0</v>
      </c>
      <c r="LR7" s="10">
        <v>0</v>
      </c>
      <c r="LS7" s="10">
        <v>0</v>
      </c>
      <c r="LT7" s="10">
        <v>158773.249226065</v>
      </c>
      <c r="LU7" s="10">
        <v>1659.2982248227199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181820.64787329399</v>
      </c>
      <c r="MH7" s="10">
        <v>0</v>
      </c>
      <c r="MI7" s="10">
        <v>757.98645343384101</v>
      </c>
      <c r="MJ7" s="10">
        <v>0</v>
      </c>
      <c r="MK7" s="10">
        <v>1546.9892882935301</v>
      </c>
      <c r="ML7" s="10">
        <v>0</v>
      </c>
      <c r="MM7" s="10">
        <v>0</v>
      </c>
      <c r="MN7" s="10">
        <v>0</v>
      </c>
      <c r="MO7" s="10">
        <v>3995.9119615040499</v>
      </c>
      <c r="MP7" s="10">
        <v>31664.6350808514</v>
      </c>
      <c r="MQ7" s="10">
        <v>4740.1211705666901</v>
      </c>
      <c r="MR7" s="10">
        <v>67944.308720485104</v>
      </c>
      <c r="MS7" s="10">
        <v>60369.177984738897</v>
      </c>
      <c r="MT7" s="10">
        <v>117256.213584635</v>
      </c>
      <c r="MU7" s="10">
        <v>0</v>
      </c>
      <c r="MV7" s="10">
        <v>14014.055381329599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0</v>
      </c>
      <c r="NE7" s="10">
        <v>0</v>
      </c>
      <c r="NF7" s="10">
        <v>0</v>
      </c>
      <c r="NG7" s="10">
        <v>0</v>
      </c>
      <c r="NH7" s="10">
        <v>189596.158298547</v>
      </c>
      <c r="NI7" s="10">
        <v>1884643.5629553299</v>
      </c>
      <c r="NJ7" s="10">
        <v>324164.18915969098</v>
      </c>
      <c r="NK7" s="10">
        <v>0</v>
      </c>
      <c r="NL7" s="10">
        <v>0</v>
      </c>
      <c r="NM7" s="10">
        <v>0</v>
      </c>
      <c r="NN7" s="10">
        <v>0</v>
      </c>
      <c r="NO7" s="10">
        <v>0</v>
      </c>
      <c r="NP7" s="10">
        <v>0</v>
      </c>
      <c r="NQ7" s="10">
        <v>0</v>
      </c>
      <c r="NR7" s="10">
        <v>0</v>
      </c>
      <c r="NS7" s="10">
        <v>4273.2794936949504</v>
      </c>
      <c r="NT7" s="10">
        <v>0</v>
      </c>
      <c r="NU7" s="10">
        <v>0</v>
      </c>
      <c r="NV7" s="10">
        <v>0</v>
      </c>
      <c r="NW7" s="10">
        <v>33484.145032255998</v>
      </c>
      <c r="NX7" s="10">
        <v>0</v>
      </c>
      <c r="NY7" s="10">
        <v>0</v>
      </c>
      <c r="NZ7" s="10">
        <v>0</v>
      </c>
      <c r="OA7" s="10">
        <v>0</v>
      </c>
      <c r="OB7" s="10">
        <v>0</v>
      </c>
      <c r="OC7" s="13">
        <f t="shared" si="0"/>
        <v>4964853.3889508601</v>
      </c>
      <c r="OD7" s="11">
        <f>MU_390_Import!OC7</f>
        <v>1279712.1157616531</v>
      </c>
      <c r="OE7" s="11">
        <f>MU_390!OC7</f>
        <v>6244565.5047125164</v>
      </c>
      <c r="OF7" s="11">
        <f t="shared" si="1"/>
        <v>0</v>
      </c>
      <c r="OG7" s="11"/>
    </row>
    <row r="8" spans="1:397">
      <c r="A8" s="9">
        <v>5</v>
      </c>
      <c r="B8" s="21" t="s">
        <v>787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10">
        <v>0</v>
      </c>
      <c r="NE8" s="10">
        <v>0</v>
      </c>
      <c r="NF8" s="10">
        <v>0</v>
      </c>
      <c r="NG8" s="10">
        <v>0</v>
      </c>
      <c r="NH8" s="10">
        <v>0</v>
      </c>
      <c r="NI8" s="10">
        <v>0</v>
      </c>
      <c r="NJ8" s="10">
        <v>0</v>
      </c>
      <c r="NK8" s="10">
        <v>0</v>
      </c>
      <c r="NL8" s="10">
        <v>0</v>
      </c>
      <c r="NM8" s="10">
        <v>0</v>
      </c>
      <c r="NN8" s="10">
        <v>0</v>
      </c>
      <c r="NO8" s="10">
        <v>0</v>
      </c>
      <c r="NP8" s="10">
        <v>0</v>
      </c>
      <c r="NQ8" s="10">
        <v>0</v>
      </c>
      <c r="NR8" s="10">
        <v>0</v>
      </c>
      <c r="NS8" s="10">
        <v>0</v>
      </c>
      <c r="NT8" s="10">
        <v>0</v>
      </c>
      <c r="NU8" s="10">
        <v>0</v>
      </c>
      <c r="NV8" s="10">
        <v>0</v>
      </c>
      <c r="NW8" s="10">
        <v>0</v>
      </c>
      <c r="NX8" s="10">
        <v>0</v>
      </c>
      <c r="NY8" s="10">
        <v>0</v>
      </c>
      <c r="NZ8" s="10">
        <v>0</v>
      </c>
      <c r="OA8" s="10">
        <v>0</v>
      </c>
      <c r="OB8" s="10">
        <v>0</v>
      </c>
      <c r="OC8" s="13">
        <f t="shared" si="0"/>
        <v>0</v>
      </c>
      <c r="OD8" s="11">
        <f>MU_390_Import!OC8</f>
        <v>8162172.2998709911</v>
      </c>
      <c r="OE8" s="11">
        <f>MU_390!OC8</f>
        <v>8162172.2998709921</v>
      </c>
      <c r="OF8" s="11">
        <f t="shared" si="1"/>
        <v>0</v>
      </c>
      <c r="OG8" s="11"/>
    </row>
    <row r="9" spans="1:397">
      <c r="A9" s="9">
        <v>6</v>
      </c>
      <c r="B9" s="21" t="s">
        <v>788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68281.071167556103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5033065.6793392096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18160.619975454701</v>
      </c>
      <c r="BC9" s="10">
        <v>22665.025717398199</v>
      </c>
      <c r="BD9" s="10">
        <v>42827.603800383302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10">
        <v>0</v>
      </c>
      <c r="NL9" s="10">
        <v>0</v>
      </c>
      <c r="NM9" s="10">
        <v>0</v>
      </c>
      <c r="NN9" s="10">
        <v>0</v>
      </c>
      <c r="NO9" s="10">
        <v>0</v>
      </c>
      <c r="NP9" s="10">
        <v>0</v>
      </c>
      <c r="NQ9" s="10">
        <v>0</v>
      </c>
      <c r="NR9" s="10">
        <v>0</v>
      </c>
      <c r="NS9" s="10">
        <v>0</v>
      </c>
      <c r="NT9" s="10">
        <v>0</v>
      </c>
      <c r="NU9" s="10">
        <v>0</v>
      </c>
      <c r="NV9" s="10">
        <v>0</v>
      </c>
      <c r="NW9" s="10">
        <v>0</v>
      </c>
      <c r="NX9" s="10">
        <v>0</v>
      </c>
      <c r="NY9" s="10">
        <v>0</v>
      </c>
      <c r="NZ9" s="10">
        <v>0</v>
      </c>
      <c r="OA9" s="10">
        <v>0</v>
      </c>
      <c r="OB9" s="10">
        <v>0</v>
      </c>
      <c r="OC9" s="13">
        <f t="shared" si="0"/>
        <v>5185000.0000000028</v>
      </c>
      <c r="OD9" s="11">
        <f>MU_390_Import!OC9</f>
        <v>1363753.2837889248</v>
      </c>
      <c r="OE9" s="11">
        <f>MU_390!OC9</f>
        <v>6548753.2837889204</v>
      </c>
      <c r="OF9" s="11">
        <f t="shared" si="1"/>
        <v>-7.4505805969238281E-9</v>
      </c>
      <c r="OG9" s="11"/>
    </row>
    <row r="10" spans="1:397">
      <c r="A10" s="9">
        <v>7</v>
      </c>
      <c r="B10" s="21" t="s">
        <v>789</v>
      </c>
      <c r="C10" s="10">
        <v>24561.267658996199</v>
      </c>
      <c r="D10" s="10">
        <v>0</v>
      </c>
      <c r="E10" s="10">
        <v>271375.017779293</v>
      </c>
      <c r="F10" s="10">
        <v>4425.4090794248896</v>
      </c>
      <c r="G10" s="10">
        <v>21559.810927657702</v>
      </c>
      <c r="H10" s="10">
        <v>4316.86716703408</v>
      </c>
      <c r="I10" s="10">
        <v>0</v>
      </c>
      <c r="J10" s="10">
        <v>725.58762924672396</v>
      </c>
      <c r="K10" s="10">
        <v>0</v>
      </c>
      <c r="L10" s="10">
        <v>0</v>
      </c>
      <c r="M10" s="10">
        <v>202.25439142765799</v>
      </c>
      <c r="N10" s="10">
        <v>7809.5476890004502</v>
      </c>
      <c r="O10" s="10">
        <v>254.08207923099599</v>
      </c>
      <c r="P10" s="10">
        <v>2941835.9771159301</v>
      </c>
      <c r="Q10" s="10">
        <v>3946934.6037100502</v>
      </c>
      <c r="R10" s="10">
        <v>3996307.2966072699</v>
      </c>
      <c r="S10" s="10">
        <v>4054029.04268522</v>
      </c>
      <c r="T10" s="10">
        <v>2799410.8451059898</v>
      </c>
      <c r="U10" s="10">
        <v>208551.25335663799</v>
      </c>
      <c r="V10" s="10">
        <v>75680.503305574501</v>
      </c>
      <c r="W10" s="10">
        <v>184623.67675603501</v>
      </c>
      <c r="X10" s="10">
        <v>3.7922698392685898</v>
      </c>
      <c r="Y10" s="10">
        <v>0</v>
      </c>
      <c r="Z10" s="10">
        <v>124237.951630361</v>
      </c>
      <c r="AA10" s="10">
        <v>0</v>
      </c>
      <c r="AB10" s="10">
        <v>936369.19735725701</v>
      </c>
      <c r="AC10" s="10">
        <v>249464.524731379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1897015.9903269501</v>
      </c>
      <c r="AQ10" s="10">
        <v>969.68897846866901</v>
      </c>
      <c r="AR10" s="10">
        <v>0</v>
      </c>
      <c r="AS10" s="10">
        <v>52787.101479302197</v>
      </c>
      <c r="AT10" s="10">
        <v>403950.02610144601</v>
      </c>
      <c r="AU10" s="10">
        <v>27772.615633524401</v>
      </c>
      <c r="AV10" s="10">
        <v>0</v>
      </c>
      <c r="AW10" s="10">
        <v>146659.007168607</v>
      </c>
      <c r="AX10" s="10">
        <v>0</v>
      </c>
      <c r="AY10" s="10">
        <v>103525.667724727</v>
      </c>
      <c r="AZ10" s="10">
        <v>10470.000362074001</v>
      </c>
      <c r="BA10" s="10">
        <v>94081.059999042904</v>
      </c>
      <c r="BB10" s="10">
        <v>8459.8135333361006</v>
      </c>
      <c r="BC10" s="10">
        <v>94491.811665498302</v>
      </c>
      <c r="BD10" s="10">
        <v>91029.855218979093</v>
      </c>
      <c r="BE10" s="10">
        <v>0</v>
      </c>
      <c r="BF10" s="10">
        <v>5743.0889554585701</v>
      </c>
      <c r="BG10" s="10">
        <v>0</v>
      </c>
      <c r="BH10" s="10">
        <v>185558.00248332199</v>
      </c>
      <c r="BI10" s="10">
        <v>339460.81053726102</v>
      </c>
      <c r="BJ10" s="10">
        <v>3810.5402746934401</v>
      </c>
      <c r="BK10" s="10">
        <v>0</v>
      </c>
      <c r="BL10" s="10">
        <v>1047502.26107185</v>
      </c>
      <c r="BM10" s="10">
        <v>2324.6614114716499</v>
      </c>
      <c r="BN10" s="10">
        <v>5231.6781130454801</v>
      </c>
      <c r="BO10" s="10">
        <v>974.67527642105904</v>
      </c>
      <c r="BP10" s="10">
        <v>0</v>
      </c>
      <c r="BQ10" s="10">
        <v>0</v>
      </c>
      <c r="BR10" s="10">
        <v>41.186967508664701</v>
      </c>
      <c r="BS10" s="10">
        <v>0</v>
      </c>
      <c r="BT10" s="10">
        <v>41.684695212696901</v>
      </c>
      <c r="BU10" s="10">
        <v>358.11508305116899</v>
      </c>
      <c r="BV10" s="10">
        <v>0</v>
      </c>
      <c r="BW10" s="10">
        <v>0</v>
      </c>
      <c r="BX10" s="10">
        <v>1.4309671490925799</v>
      </c>
      <c r="BY10" s="10">
        <v>0</v>
      </c>
      <c r="BZ10" s="10">
        <v>7.6525634494950996</v>
      </c>
      <c r="CA10" s="10">
        <v>218.191382255116</v>
      </c>
      <c r="CB10" s="10">
        <v>0</v>
      </c>
      <c r="CC10" s="10">
        <v>0</v>
      </c>
      <c r="CD10" s="10">
        <v>0</v>
      </c>
      <c r="CE10" s="10">
        <v>6.96818785645082</v>
      </c>
      <c r="CF10" s="10">
        <v>0</v>
      </c>
      <c r="CG10" s="10">
        <v>0</v>
      </c>
      <c r="CH10" s="10">
        <v>0</v>
      </c>
      <c r="CI10" s="10">
        <v>0</v>
      </c>
      <c r="CJ10" s="10">
        <v>198.23982881716699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1.36875118608855</v>
      </c>
      <c r="CR10" s="10">
        <v>1.6798310011086801</v>
      </c>
      <c r="CS10" s="10">
        <v>0</v>
      </c>
      <c r="CT10" s="10">
        <v>2198.7214374151099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3.7329577802415099</v>
      </c>
      <c r="DC10" s="10">
        <v>0</v>
      </c>
      <c r="DD10" s="10">
        <v>0</v>
      </c>
      <c r="DE10" s="10">
        <v>0</v>
      </c>
      <c r="DF10" s="10">
        <v>0</v>
      </c>
      <c r="DG10" s="10">
        <v>114.80717255627501</v>
      </c>
      <c r="DH10" s="10">
        <v>0</v>
      </c>
      <c r="DI10" s="10">
        <v>0</v>
      </c>
      <c r="DJ10" s="10">
        <v>0</v>
      </c>
      <c r="DK10" s="10">
        <v>0</v>
      </c>
      <c r="DL10" s="10">
        <v>50.519361959268501</v>
      </c>
      <c r="DM10" s="10">
        <v>1829.02488039233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0.68437559304427698</v>
      </c>
      <c r="DT10" s="10">
        <v>0</v>
      </c>
      <c r="DU10" s="10">
        <v>886.05348129738002</v>
      </c>
      <c r="DV10" s="10">
        <v>0</v>
      </c>
      <c r="DW10" s="10">
        <v>0</v>
      </c>
      <c r="DX10" s="10">
        <v>0</v>
      </c>
      <c r="DY10" s="10">
        <v>0</v>
      </c>
      <c r="DZ10" s="10">
        <v>8866.5835355926502</v>
      </c>
      <c r="EA10" s="10">
        <v>840.22658036936105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55.621070925598502</v>
      </c>
      <c r="EO10" s="10">
        <v>1.4931831120966099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6.2215963004025197</v>
      </c>
      <c r="FJ10" s="10">
        <v>0.99545540806440302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9.2701784875997593</v>
      </c>
      <c r="IV10" s="10">
        <v>12.437938859648099</v>
      </c>
      <c r="IW10" s="10">
        <v>0</v>
      </c>
      <c r="IX10" s="10">
        <v>0</v>
      </c>
      <c r="IY10" s="10">
        <v>0</v>
      </c>
      <c r="IZ10" s="10">
        <v>10152.8016070224</v>
      </c>
      <c r="JA10" s="10">
        <v>0</v>
      </c>
      <c r="JB10" s="10">
        <v>73.270376825959005</v>
      </c>
      <c r="JC10" s="10">
        <v>0</v>
      </c>
      <c r="JD10" s="10">
        <v>3377.7888245987101</v>
      </c>
      <c r="JE10" s="10">
        <v>12807.5233286205</v>
      </c>
      <c r="JF10" s="10">
        <v>764.04481566409595</v>
      </c>
      <c r="JG10" s="10">
        <v>19728.347879810401</v>
      </c>
      <c r="JH10" s="10">
        <v>112.50400523163501</v>
      </c>
      <c r="JI10" s="10">
        <v>32317.318854182799</v>
      </c>
      <c r="JJ10" s="10">
        <v>14328.505566314599</v>
      </c>
      <c r="JK10" s="10">
        <v>746.27633157888499</v>
      </c>
      <c r="JL10" s="10">
        <v>858.21778131571796</v>
      </c>
      <c r="JM10" s="10">
        <v>373.13816578944198</v>
      </c>
      <c r="JN10" s="10">
        <v>10.661090451126899</v>
      </c>
      <c r="JO10" s="10">
        <v>18854.138462817999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80453.973932171299</v>
      </c>
      <c r="KA10" s="10">
        <v>0</v>
      </c>
      <c r="KB10" s="10">
        <v>0</v>
      </c>
      <c r="KC10" s="10">
        <v>0</v>
      </c>
      <c r="KD10" s="10">
        <v>3.5536968170423102</v>
      </c>
      <c r="KE10" s="10">
        <v>15.9916356766904</v>
      </c>
      <c r="KF10" s="10">
        <v>5.3305452255634602</v>
      </c>
      <c r="KG10" s="10">
        <v>296.73368422303298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397.99366951945098</v>
      </c>
      <c r="LQ10" s="10">
        <v>0</v>
      </c>
      <c r="LR10" s="10">
        <v>0</v>
      </c>
      <c r="LS10" s="10">
        <v>0</v>
      </c>
      <c r="LT10" s="10">
        <v>29547.7641048074</v>
      </c>
      <c r="LU10" s="10">
        <v>295.02520131080098</v>
      </c>
      <c r="LV10" s="10">
        <v>53804.5826917218</v>
      </c>
      <c r="LW10" s="10">
        <v>64846.115953277098</v>
      </c>
      <c r="LX10" s="10">
        <v>0</v>
      </c>
      <c r="LY10" s="10">
        <v>0</v>
      </c>
      <c r="LZ10" s="10">
        <v>88129.574327077004</v>
      </c>
      <c r="MA10" s="10">
        <v>0</v>
      </c>
      <c r="MB10" s="10">
        <v>17213.2781025033</v>
      </c>
      <c r="MC10" s="10">
        <v>0</v>
      </c>
      <c r="MD10" s="10">
        <v>56413.770579157601</v>
      </c>
      <c r="ME10" s="10">
        <v>0</v>
      </c>
      <c r="MF10" s="10">
        <v>897018.10752187495</v>
      </c>
      <c r="MG10" s="10">
        <v>46230.083651193898</v>
      </c>
      <c r="MH10" s="10">
        <v>0</v>
      </c>
      <c r="MI10" s="10">
        <v>65.812156735585603</v>
      </c>
      <c r="MJ10" s="10">
        <v>0</v>
      </c>
      <c r="MK10" s="10">
        <v>725.66460952597595</v>
      </c>
      <c r="ML10" s="10">
        <v>0</v>
      </c>
      <c r="MM10" s="10">
        <v>0</v>
      </c>
      <c r="MN10" s="10">
        <v>0</v>
      </c>
      <c r="MO10" s="10">
        <v>1480.2914807627899</v>
      </c>
      <c r="MP10" s="10">
        <v>8776.5294668000406</v>
      </c>
      <c r="MQ10" s="10">
        <v>1362.51623172628</v>
      </c>
      <c r="MR10" s="10">
        <v>22836.420913080099</v>
      </c>
      <c r="MS10" s="10">
        <v>17119.0815148002</v>
      </c>
      <c r="MT10" s="10">
        <v>28712.285547580599</v>
      </c>
      <c r="MU10" s="10">
        <v>0</v>
      </c>
      <c r="MV10" s="10">
        <v>7734.6211222925904</v>
      </c>
      <c r="MW10" s="10">
        <v>1421.47872681692</v>
      </c>
      <c r="MX10" s="10">
        <v>0</v>
      </c>
      <c r="MY10" s="10">
        <v>0</v>
      </c>
      <c r="MZ10" s="10">
        <v>0</v>
      </c>
      <c r="NA10" s="10">
        <v>0</v>
      </c>
      <c r="NB10" s="10">
        <v>19.545332493732701</v>
      </c>
      <c r="NC10" s="10">
        <v>0</v>
      </c>
      <c r="ND10" s="10">
        <v>1.77684840852115</v>
      </c>
      <c r="NE10" s="10">
        <v>0</v>
      </c>
      <c r="NF10" s="10">
        <v>7.1073936340846204</v>
      </c>
      <c r="NG10" s="10">
        <v>88.8424204260577</v>
      </c>
      <c r="NH10" s="10">
        <v>65627.460983879704</v>
      </c>
      <c r="NI10" s="10">
        <v>472636.974181036</v>
      </c>
      <c r="NJ10" s="10">
        <v>68266.544030214805</v>
      </c>
      <c r="NK10" s="10">
        <v>0</v>
      </c>
      <c r="NL10" s="10">
        <v>12.437938859648099</v>
      </c>
      <c r="NM10" s="10">
        <v>662.76445637839095</v>
      </c>
      <c r="NN10" s="10">
        <v>0</v>
      </c>
      <c r="NO10" s="10">
        <v>7.1073936340846204</v>
      </c>
      <c r="NP10" s="10">
        <v>30.2064229448596</v>
      </c>
      <c r="NQ10" s="10">
        <v>14753.471463624899</v>
      </c>
      <c r="NR10" s="10">
        <v>69674.276356851798</v>
      </c>
      <c r="NS10" s="10">
        <v>81052.938194712406</v>
      </c>
      <c r="NT10" s="10">
        <v>0</v>
      </c>
      <c r="NU10" s="10">
        <v>9179.7775470742599</v>
      </c>
      <c r="NV10" s="10">
        <v>14.2147872681692</v>
      </c>
      <c r="NW10" s="10">
        <v>54235.529771734502</v>
      </c>
      <c r="NX10" s="10">
        <v>5954.2190169543901</v>
      </c>
      <c r="NY10" s="10">
        <v>0</v>
      </c>
      <c r="NZ10" s="10">
        <v>3614.10966293203</v>
      </c>
      <c r="OA10" s="10">
        <v>0</v>
      </c>
      <c r="OB10" s="10">
        <v>0</v>
      </c>
      <c r="OC10" s="13">
        <f t="shared" si="0"/>
        <v>26775500.199171841</v>
      </c>
      <c r="OD10" s="11">
        <f>MU_390_Import!OC10</f>
        <v>5087501.2597371433</v>
      </c>
      <c r="OE10" s="11">
        <f>MU_390!OC10</f>
        <v>31863001.458908971</v>
      </c>
      <c r="OF10" s="11">
        <f t="shared" si="1"/>
        <v>0</v>
      </c>
      <c r="OG10" s="11"/>
    </row>
    <row r="11" spans="1:397">
      <c r="A11" s="9">
        <v>8</v>
      </c>
      <c r="B11" s="21" t="s">
        <v>790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</v>
      </c>
      <c r="NE11" s="10">
        <v>0</v>
      </c>
      <c r="NF11" s="10">
        <v>0</v>
      </c>
      <c r="NG11" s="10">
        <v>0</v>
      </c>
      <c r="NH11" s="10">
        <v>0</v>
      </c>
      <c r="NI11" s="10">
        <v>0</v>
      </c>
      <c r="NJ11" s="10">
        <v>0</v>
      </c>
      <c r="NK11" s="10">
        <v>0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0">
        <v>0</v>
      </c>
      <c r="NR11" s="10">
        <v>0</v>
      </c>
      <c r="NS11" s="10">
        <v>0</v>
      </c>
      <c r="NT11" s="10">
        <v>0</v>
      </c>
      <c r="NU11" s="10">
        <v>0</v>
      </c>
      <c r="NV11" s="10">
        <v>0</v>
      </c>
      <c r="NW11" s="10">
        <v>0</v>
      </c>
      <c r="NX11" s="10">
        <v>0</v>
      </c>
      <c r="NY11" s="10">
        <v>0</v>
      </c>
      <c r="NZ11" s="10">
        <v>0</v>
      </c>
      <c r="OA11" s="10">
        <v>0</v>
      </c>
      <c r="OB11" s="10">
        <v>0</v>
      </c>
      <c r="OC11" s="13">
        <f t="shared" si="0"/>
        <v>0</v>
      </c>
      <c r="OD11" s="11">
        <f>MU_390_Import!OC11</f>
        <v>7113.3322707709358</v>
      </c>
      <c r="OE11" s="11">
        <f>MU_390!OC11</f>
        <v>7113.3322707709276</v>
      </c>
      <c r="OF11" s="11">
        <f t="shared" si="1"/>
        <v>-8.1854523159563541E-12</v>
      </c>
      <c r="OG11" s="11"/>
    </row>
    <row r="12" spans="1:397">
      <c r="A12" s="9">
        <v>9</v>
      </c>
      <c r="B12" s="21" t="s">
        <v>791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0</v>
      </c>
      <c r="NE12" s="10">
        <v>0</v>
      </c>
      <c r="NF12" s="10">
        <v>0</v>
      </c>
      <c r="NG12" s="10">
        <v>0</v>
      </c>
      <c r="NH12" s="10">
        <v>0</v>
      </c>
      <c r="NI12" s="10">
        <v>0</v>
      </c>
      <c r="NJ12" s="10">
        <v>0</v>
      </c>
      <c r="NK12" s="10">
        <v>0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0">
        <v>0</v>
      </c>
      <c r="NR12" s="10">
        <v>0</v>
      </c>
      <c r="NS12" s="10">
        <v>0</v>
      </c>
      <c r="NT12" s="10">
        <v>0</v>
      </c>
      <c r="NU12" s="10">
        <v>0</v>
      </c>
      <c r="NV12" s="10">
        <v>0</v>
      </c>
      <c r="NW12" s="10">
        <v>0</v>
      </c>
      <c r="NX12" s="10">
        <v>0</v>
      </c>
      <c r="NY12" s="10">
        <v>0</v>
      </c>
      <c r="NZ12" s="10">
        <v>0</v>
      </c>
      <c r="OA12" s="10">
        <v>0</v>
      </c>
      <c r="OB12" s="10">
        <v>0</v>
      </c>
      <c r="OC12" s="13">
        <f t="shared" si="0"/>
        <v>0</v>
      </c>
      <c r="OD12" s="11">
        <f>MU_390_Import!OC12</f>
        <v>1226335.6505168667</v>
      </c>
      <c r="OE12" s="11">
        <f>MU_390!OC12</f>
        <v>1226335.650516866</v>
      </c>
      <c r="OF12" s="11">
        <f t="shared" si="1"/>
        <v>0</v>
      </c>
      <c r="OG12" s="11"/>
    </row>
    <row r="13" spans="1:397">
      <c r="A13" s="9">
        <v>10</v>
      </c>
      <c r="B13" s="21" t="s">
        <v>792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0</v>
      </c>
      <c r="NH13" s="10">
        <v>0</v>
      </c>
      <c r="NI13" s="10">
        <v>0</v>
      </c>
      <c r="NJ13" s="10">
        <v>0</v>
      </c>
      <c r="NK13" s="10">
        <v>0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0">
        <v>0</v>
      </c>
      <c r="NR13" s="10">
        <v>0</v>
      </c>
      <c r="NS13" s="10">
        <v>0</v>
      </c>
      <c r="NT13" s="10">
        <v>0</v>
      </c>
      <c r="NU13" s="10">
        <v>0</v>
      </c>
      <c r="NV13" s="10">
        <v>0</v>
      </c>
      <c r="NW13" s="10">
        <v>0</v>
      </c>
      <c r="NX13" s="10">
        <v>0</v>
      </c>
      <c r="NY13" s="10">
        <v>0</v>
      </c>
      <c r="NZ13" s="10">
        <v>0</v>
      </c>
      <c r="OA13" s="10">
        <v>0</v>
      </c>
      <c r="OB13" s="10">
        <v>0</v>
      </c>
      <c r="OC13" s="13">
        <f t="shared" si="0"/>
        <v>0</v>
      </c>
      <c r="OD13" s="11">
        <f>MU_390_Import!OC13</f>
        <v>228576.64096195763</v>
      </c>
      <c r="OE13" s="11">
        <f>MU_390!OC13</f>
        <v>228576.64096195769</v>
      </c>
      <c r="OF13" s="11">
        <f t="shared" si="1"/>
        <v>0</v>
      </c>
      <c r="OG13" s="11"/>
    </row>
    <row r="14" spans="1:397">
      <c r="A14" s="9">
        <v>11</v>
      </c>
      <c r="B14" s="21" t="s">
        <v>793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12636.021047365201</v>
      </c>
      <c r="AB14" s="10">
        <v>53527.757101841198</v>
      </c>
      <c r="AC14" s="10">
        <v>5671.0027808985596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1986.0923033777401</v>
      </c>
      <c r="AK14" s="10">
        <v>1882440.6551308399</v>
      </c>
      <c r="AL14" s="10">
        <v>378374.55011213099</v>
      </c>
      <c r="AM14" s="10">
        <v>64743.558967984798</v>
      </c>
      <c r="AN14" s="10">
        <v>22932.262120888201</v>
      </c>
      <c r="AO14" s="10">
        <v>187681.42103554899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1381.4979948913699</v>
      </c>
      <c r="AZ14" s="10">
        <v>0</v>
      </c>
      <c r="BA14" s="10">
        <v>5938.9034373014401</v>
      </c>
      <c r="BB14" s="10">
        <v>492.74436141639501</v>
      </c>
      <c r="BC14" s="10">
        <v>37340.777407996597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7829.4962948985503</v>
      </c>
      <c r="BM14" s="10">
        <v>622.73213774096598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4.6719275586527997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3035.0634286016002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2056.9540071916499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1169.0934151163301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417.17007285559799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232.81015287933201</v>
      </c>
      <c r="LQ14" s="10">
        <v>0</v>
      </c>
      <c r="LR14" s="10">
        <v>0</v>
      </c>
      <c r="LS14" s="10">
        <v>0</v>
      </c>
      <c r="LT14" s="10">
        <v>4081.0115822830298</v>
      </c>
      <c r="LU14" s="10">
        <v>39.298630051614303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24666.2446425569</v>
      </c>
      <c r="MH14" s="10">
        <v>0</v>
      </c>
      <c r="MI14" s="10">
        <v>104.416207088212</v>
      </c>
      <c r="MJ14" s="10">
        <v>0</v>
      </c>
      <c r="MK14" s="10">
        <v>232.08180100414901</v>
      </c>
      <c r="ML14" s="10">
        <v>0</v>
      </c>
      <c r="MM14" s="10">
        <v>0</v>
      </c>
      <c r="MN14" s="10">
        <v>0</v>
      </c>
      <c r="MO14" s="10">
        <v>990.17443176213601</v>
      </c>
      <c r="MP14" s="10">
        <v>6756.2463015880703</v>
      </c>
      <c r="MQ14" s="10">
        <v>1106.46271001284</v>
      </c>
      <c r="MR14" s="10">
        <v>7694.5499299261401</v>
      </c>
      <c r="MS14" s="10">
        <v>12977.8111446974</v>
      </c>
      <c r="MT14" s="10">
        <v>25676.849462469399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0</v>
      </c>
      <c r="ND14" s="10">
        <v>0</v>
      </c>
      <c r="NE14" s="10">
        <v>0</v>
      </c>
      <c r="NF14" s="10">
        <v>0</v>
      </c>
      <c r="NG14" s="10">
        <v>0</v>
      </c>
      <c r="NH14" s="10">
        <v>41539.750309774798</v>
      </c>
      <c r="NI14" s="10">
        <v>241650.23656368299</v>
      </c>
      <c r="NJ14" s="10">
        <v>26186.015121224402</v>
      </c>
      <c r="NK14" s="10">
        <v>0</v>
      </c>
      <c r="NL14" s="10">
        <v>0</v>
      </c>
      <c r="NM14" s="10">
        <v>0</v>
      </c>
      <c r="NN14" s="10">
        <v>0</v>
      </c>
      <c r="NO14" s="10">
        <v>0</v>
      </c>
      <c r="NP14" s="10">
        <v>0</v>
      </c>
      <c r="NQ14" s="10">
        <v>0</v>
      </c>
      <c r="NR14" s="10">
        <v>0</v>
      </c>
      <c r="NS14" s="10">
        <v>0</v>
      </c>
      <c r="NT14" s="10">
        <v>0</v>
      </c>
      <c r="NU14" s="10">
        <v>213.47746591753099</v>
      </c>
      <c r="NV14" s="10">
        <v>0</v>
      </c>
      <c r="NW14" s="10">
        <v>6584.1167684122902</v>
      </c>
      <c r="NX14" s="10">
        <v>0</v>
      </c>
      <c r="NY14" s="10">
        <v>0</v>
      </c>
      <c r="NZ14" s="10">
        <v>0</v>
      </c>
      <c r="OA14" s="10">
        <v>0</v>
      </c>
      <c r="OB14" s="10">
        <v>0</v>
      </c>
      <c r="OC14" s="13">
        <f t="shared" si="0"/>
        <v>3071013.9783117766</v>
      </c>
      <c r="OD14" s="11">
        <f>MU_390_Import!OC14</f>
        <v>691519.32533450343</v>
      </c>
      <c r="OE14" s="11">
        <f>MU_390!OC14</f>
        <v>3762533.3036462772</v>
      </c>
      <c r="OF14" s="11">
        <f t="shared" si="1"/>
        <v>0</v>
      </c>
      <c r="OG14" s="11"/>
    </row>
    <row r="15" spans="1:397">
      <c r="A15" s="9">
        <v>12</v>
      </c>
      <c r="B15" s="21" t="s">
        <v>794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0</v>
      </c>
      <c r="NE15" s="10">
        <v>0</v>
      </c>
      <c r="NF15" s="10">
        <v>0</v>
      </c>
      <c r="NG15" s="10">
        <v>0</v>
      </c>
      <c r="NH15" s="10">
        <v>0</v>
      </c>
      <c r="NI15" s="10">
        <v>0</v>
      </c>
      <c r="NJ15" s="10">
        <v>0</v>
      </c>
      <c r="NK15" s="10">
        <v>0</v>
      </c>
      <c r="NL15" s="10">
        <v>0</v>
      </c>
      <c r="NM15" s="10">
        <v>0</v>
      </c>
      <c r="NN15" s="10">
        <v>0</v>
      </c>
      <c r="NO15" s="10">
        <v>0</v>
      </c>
      <c r="NP15" s="10">
        <v>0</v>
      </c>
      <c r="NQ15" s="10">
        <v>0</v>
      </c>
      <c r="NR15" s="10">
        <v>0</v>
      </c>
      <c r="NS15" s="10">
        <v>0</v>
      </c>
      <c r="NT15" s="10">
        <v>0</v>
      </c>
      <c r="NU15" s="10">
        <v>0</v>
      </c>
      <c r="NV15" s="10">
        <v>0</v>
      </c>
      <c r="NW15" s="10">
        <v>0</v>
      </c>
      <c r="NX15" s="10">
        <v>0</v>
      </c>
      <c r="NY15" s="10">
        <v>0</v>
      </c>
      <c r="NZ15" s="10">
        <v>0</v>
      </c>
      <c r="OA15" s="10">
        <v>0</v>
      </c>
      <c r="OB15" s="10">
        <v>0</v>
      </c>
      <c r="OC15" s="13">
        <f t="shared" si="0"/>
        <v>0</v>
      </c>
      <c r="OD15" s="11">
        <f>MU_390_Import!OC15</f>
        <v>1889723.64993016</v>
      </c>
      <c r="OE15" s="11">
        <f>MU_390!OC15</f>
        <v>1889723.6499301593</v>
      </c>
      <c r="OF15" s="11">
        <f t="shared" si="1"/>
        <v>0</v>
      </c>
      <c r="OG15" s="11"/>
    </row>
    <row r="16" spans="1:397">
      <c r="A16" s="9">
        <v>13</v>
      </c>
      <c r="B16" s="21" t="s">
        <v>795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  <c r="NF16" s="10">
        <v>0</v>
      </c>
      <c r="NG16" s="10">
        <v>0</v>
      </c>
      <c r="NH16" s="10">
        <v>0</v>
      </c>
      <c r="NI16" s="10">
        <v>0</v>
      </c>
      <c r="NJ16" s="10">
        <v>0</v>
      </c>
      <c r="NK16" s="10">
        <v>0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0">
        <v>0</v>
      </c>
      <c r="NR16" s="10">
        <v>0</v>
      </c>
      <c r="NS16" s="10">
        <v>0</v>
      </c>
      <c r="NT16" s="10">
        <v>0</v>
      </c>
      <c r="NU16" s="10">
        <v>0</v>
      </c>
      <c r="NV16" s="10">
        <v>0</v>
      </c>
      <c r="NW16" s="10">
        <v>0</v>
      </c>
      <c r="NX16" s="10">
        <v>0</v>
      </c>
      <c r="NY16" s="10">
        <v>0</v>
      </c>
      <c r="NZ16" s="10">
        <v>0</v>
      </c>
      <c r="OA16" s="10">
        <v>0</v>
      </c>
      <c r="OB16" s="10">
        <v>0</v>
      </c>
      <c r="OC16" s="13">
        <f t="shared" si="0"/>
        <v>0</v>
      </c>
      <c r="OD16" s="11">
        <f>MU_390_Import!OC16</f>
        <v>56213.735104626801</v>
      </c>
      <c r="OE16" s="11">
        <f>MU_390!OC16</f>
        <v>56213.73510462675</v>
      </c>
      <c r="OF16" s="11">
        <f t="shared" si="1"/>
        <v>0</v>
      </c>
      <c r="OG16" s="11"/>
    </row>
    <row r="17" spans="1:397">
      <c r="A17" s="9">
        <v>14</v>
      </c>
      <c r="B17" s="21" t="s">
        <v>796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5052.0930048793998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533.67179629007705</v>
      </c>
      <c r="Y17" s="10">
        <v>0</v>
      </c>
      <c r="Z17" s="10">
        <v>683064.32113154605</v>
      </c>
      <c r="AA17" s="10">
        <v>0</v>
      </c>
      <c r="AB17" s="10">
        <v>0</v>
      </c>
      <c r="AC17" s="10">
        <v>0</v>
      </c>
      <c r="AD17" s="10">
        <v>1494.28102961222</v>
      </c>
      <c r="AE17" s="10">
        <v>0</v>
      </c>
      <c r="AF17" s="10">
        <v>142.31247901068701</v>
      </c>
      <c r="AG17" s="10">
        <v>604.82803579542099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9392.6236147053605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9201355.6429149993</v>
      </c>
      <c r="CC17" s="10">
        <v>2154290.7291440298</v>
      </c>
      <c r="CD17" s="10">
        <v>1245945.75373857</v>
      </c>
      <c r="CE17" s="10">
        <v>36681.0414650046</v>
      </c>
      <c r="CF17" s="10">
        <v>71.156239505343606</v>
      </c>
      <c r="CG17" s="10">
        <v>0</v>
      </c>
      <c r="CH17" s="10">
        <v>0</v>
      </c>
      <c r="CI17" s="10">
        <v>0</v>
      </c>
      <c r="CJ17" s="10">
        <v>54434.5232215879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71.156239505343606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498.09367653740497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3237.6088974931399</v>
      </c>
      <c r="IV17" s="10">
        <v>782.71863455877997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11384.998320855</v>
      </c>
      <c r="JC17" s="10">
        <v>0</v>
      </c>
      <c r="JD17" s="10">
        <v>4482.8430888366502</v>
      </c>
      <c r="JE17" s="10">
        <v>0</v>
      </c>
      <c r="JF17" s="10">
        <v>355.78119752671802</v>
      </c>
      <c r="JG17" s="10">
        <v>71.156239505343606</v>
      </c>
      <c r="JH17" s="10">
        <v>355.78119752671802</v>
      </c>
      <c r="JI17" s="10">
        <v>711.56239505343603</v>
      </c>
      <c r="JJ17" s="10">
        <v>711.56239505343603</v>
      </c>
      <c r="JK17" s="10">
        <v>28853.855119416799</v>
      </c>
      <c r="JL17" s="10">
        <v>747.14051480610794</v>
      </c>
      <c r="JM17" s="10">
        <v>213.468718516031</v>
      </c>
      <c r="JN17" s="10">
        <v>106.734359258015</v>
      </c>
      <c r="JO17" s="10">
        <v>5692.4991604274901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0</v>
      </c>
      <c r="NE17" s="10">
        <v>0</v>
      </c>
      <c r="NF17" s="10">
        <v>0</v>
      </c>
      <c r="NG17" s="10">
        <v>0</v>
      </c>
      <c r="NH17" s="10">
        <v>0</v>
      </c>
      <c r="NI17" s="10">
        <v>0</v>
      </c>
      <c r="NJ17" s="10">
        <v>0</v>
      </c>
      <c r="NK17" s="10">
        <v>0</v>
      </c>
      <c r="NL17" s="10">
        <v>0</v>
      </c>
      <c r="NM17" s="10">
        <v>0</v>
      </c>
      <c r="NN17" s="10">
        <v>0</v>
      </c>
      <c r="NO17" s="10">
        <v>0</v>
      </c>
      <c r="NP17" s="10">
        <v>0</v>
      </c>
      <c r="NQ17" s="10">
        <v>0</v>
      </c>
      <c r="NR17" s="10">
        <v>0</v>
      </c>
      <c r="NS17" s="10">
        <v>0</v>
      </c>
      <c r="NT17" s="10">
        <v>0</v>
      </c>
      <c r="NU17" s="10">
        <v>0</v>
      </c>
      <c r="NV17" s="10">
        <v>0</v>
      </c>
      <c r="NW17" s="10">
        <v>0</v>
      </c>
      <c r="NX17" s="10">
        <v>0</v>
      </c>
      <c r="NY17" s="10">
        <v>0</v>
      </c>
      <c r="NZ17" s="10">
        <v>0</v>
      </c>
      <c r="OA17" s="10">
        <v>0</v>
      </c>
      <c r="OB17" s="10">
        <v>0</v>
      </c>
      <c r="OC17" s="13">
        <f t="shared" si="0"/>
        <v>13451339.937970413</v>
      </c>
      <c r="OD17" s="11">
        <f>MU_390_Import!OC17</f>
        <v>9523254.7150763329</v>
      </c>
      <c r="OE17" s="11">
        <f>MU_390!OC17</f>
        <v>22974594.653046709</v>
      </c>
      <c r="OF17" s="11">
        <f t="shared" si="1"/>
        <v>-3.7252902984619141E-8</v>
      </c>
      <c r="OG17" s="11"/>
    </row>
    <row r="18" spans="1:397">
      <c r="A18" s="9">
        <v>15</v>
      </c>
      <c r="B18" s="21" t="s">
        <v>797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0</v>
      </c>
      <c r="ND18" s="10">
        <v>0</v>
      </c>
      <c r="NE18" s="10">
        <v>0</v>
      </c>
      <c r="NF18" s="10">
        <v>0</v>
      </c>
      <c r="NG18" s="10">
        <v>0</v>
      </c>
      <c r="NH18" s="10">
        <v>0</v>
      </c>
      <c r="NI18" s="10">
        <v>0</v>
      </c>
      <c r="NJ18" s="10">
        <v>0</v>
      </c>
      <c r="NK18" s="10">
        <v>0</v>
      </c>
      <c r="NL18" s="10">
        <v>0</v>
      </c>
      <c r="NM18" s="10">
        <v>0</v>
      </c>
      <c r="NN18" s="10">
        <v>0</v>
      </c>
      <c r="NO18" s="10">
        <v>0</v>
      </c>
      <c r="NP18" s="10">
        <v>0</v>
      </c>
      <c r="NQ18" s="10">
        <v>0</v>
      </c>
      <c r="NR18" s="10">
        <v>0</v>
      </c>
      <c r="NS18" s="10">
        <v>0</v>
      </c>
      <c r="NT18" s="10">
        <v>0</v>
      </c>
      <c r="NU18" s="10">
        <v>0</v>
      </c>
      <c r="NV18" s="10">
        <v>0</v>
      </c>
      <c r="NW18" s="10">
        <v>0</v>
      </c>
      <c r="NX18" s="10">
        <v>0</v>
      </c>
      <c r="NY18" s="10">
        <v>0</v>
      </c>
      <c r="NZ18" s="10">
        <v>0</v>
      </c>
      <c r="OA18" s="10">
        <v>0</v>
      </c>
      <c r="OB18" s="10">
        <v>0</v>
      </c>
      <c r="OC18" s="13">
        <f t="shared" si="0"/>
        <v>0</v>
      </c>
      <c r="OD18" s="11">
        <f>MU_390_Import!OC18</f>
        <v>18191734.135709215</v>
      </c>
      <c r="OE18" s="11">
        <f>MU_390!OC18</f>
        <v>18191734.1357092</v>
      </c>
      <c r="OF18" s="11">
        <f t="shared" si="1"/>
        <v>0</v>
      </c>
      <c r="OG18" s="11"/>
    </row>
    <row r="19" spans="1:397">
      <c r="A19" s="9">
        <v>16</v>
      </c>
      <c r="B19" s="21" t="s">
        <v>798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0</v>
      </c>
      <c r="NE19" s="10">
        <v>0</v>
      </c>
      <c r="NF19" s="10">
        <v>0</v>
      </c>
      <c r="NG19" s="10">
        <v>0</v>
      </c>
      <c r="NH19" s="10">
        <v>0</v>
      </c>
      <c r="NI19" s="10">
        <v>0</v>
      </c>
      <c r="NJ19" s="10">
        <v>0</v>
      </c>
      <c r="NK19" s="10">
        <v>0</v>
      </c>
      <c r="NL19" s="10">
        <v>0</v>
      </c>
      <c r="NM19" s="10">
        <v>0</v>
      </c>
      <c r="NN19" s="10">
        <v>0</v>
      </c>
      <c r="NO19" s="10">
        <v>0</v>
      </c>
      <c r="NP19" s="10">
        <v>0</v>
      </c>
      <c r="NQ19" s="10">
        <v>0</v>
      </c>
      <c r="NR19" s="10">
        <v>0</v>
      </c>
      <c r="NS19" s="10">
        <v>0</v>
      </c>
      <c r="NT19" s="10">
        <v>0</v>
      </c>
      <c r="NU19" s="10">
        <v>0</v>
      </c>
      <c r="NV19" s="10">
        <v>0</v>
      </c>
      <c r="NW19" s="10">
        <v>0</v>
      </c>
      <c r="NX19" s="10">
        <v>0</v>
      </c>
      <c r="NY19" s="10">
        <v>0</v>
      </c>
      <c r="NZ19" s="10">
        <v>0</v>
      </c>
      <c r="OA19" s="10">
        <v>0</v>
      </c>
      <c r="OB19" s="10">
        <v>0</v>
      </c>
      <c r="OC19" s="13">
        <f t="shared" si="0"/>
        <v>0</v>
      </c>
      <c r="OD19" s="11">
        <f>MU_390_Import!OC19</f>
        <v>1609791.8039816851</v>
      </c>
      <c r="OE19" s="11">
        <f>MU_390!OC19</f>
        <v>1609791.8039816853</v>
      </c>
      <c r="OF19" s="11">
        <f t="shared" si="1"/>
        <v>0</v>
      </c>
      <c r="OG19" s="11"/>
    </row>
    <row r="20" spans="1:397">
      <c r="A20" s="9">
        <v>17</v>
      </c>
      <c r="B20" s="21" t="s">
        <v>799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2.3422926713339098</v>
      </c>
      <c r="R20" s="10">
        <v>2.3422926713339098</v>
      </c>
      <c r="S20" s="10">
        <v>2.3422926713339098</v>
      </c>
      <c r="T20" s="10">
        <v>1.9675258439204799</v>
      </c>
      <c r="U20" s="10">
        <v>0</v>
      </c>
      <c r="V20" s="10">
        <v>0</v>
      </c>
      <c r="W20" s="10">
        <v>0</v>
      </c>
      <c r="X20" s="10">
        <v>0</v>
      </c>
      <c r="Y20" s="10">
        <v>0.37476682741342499</v>
      </c>
      <c r="Z20" s="10">
        <v>6.6521111865883</v>
      </c>
      <c r="AA20" s="10">
        <v>0</v>
      </c>
      <c r="AB20" s="10">
        <v>0</v>
      </c>
      <c r="AC20" s="10">
        <v>0</v>
      </c>
      <c r="AD20" s="10">
        <v>22.204934524245399</v>
      </c>
      <c r="AE20" s="10">
        <v>0</v>
      </c>
      <c r="AF20" s="10">
        <v>0</v>
      </c>
      <c r="AG20" s="10">
        <v>0</v>
      </c>
      <c r="AH20" s="10">
        <v>1.4053756028003399</v>
      </c>
      <c r="AI20" s="10">
        <v>100.99965998791799</v>
      </c>
      <c r="AJ20" s="10">
        <v>22.486009644805499</v>
      </c>
      <c r="AK20" s="10">
        <v>0</v>
      </c>
      <c r="AL20" s="10">
        <v>0.84322536168020601</v>
      </c>
      <c r="AM20" s="10">
        <v>11.6177716498162</v>
      </c>
      <c r="AN20" s="10">
        <v>1.7801424302137701</v>
      </c>
      <c r="AO20" s="10">
        <v>4.40351022210774</v>
      </c>
      <c r="AP20" s="10">
        <v>0.93691706853356305</v>
      </c>
      <c r="AQ20" s="10">
        <v>2.4359843781872601</v>
      </c>
      <c r="AR20" s="10">
        <v>121.518143788803</v>
      </c>
      <c r="AS20" s="10">
        <v>26.046294505233</v>
      </c>
      <c r="AT20" s="10">
        <v>148.126588535156</v>
      </c>
      <c r="AU20" s="10">
        <v>1.9675258439204799</v>
      </c>
      <c r="AV20" s="10">
        <v>0</v>
      </c>
      <c r="AW20" s="10">
        <v>31.948872036994501</v>
      </c>
      <c r="AX20" s="10">
        <v>0</v>
      </c>
      <c r="AY20" s="10">
        <v>31.574105209581099</v>
      </c>
      <c r="AZ20" s="10">
        <v>164.24156211393401</v>
      </c>
      <c r="BA20" s="10">
        <v>54.060114854386597</v>
      </c>
      <c r="BB20" s="10">
        <v>1.2179921890936301</v>
      </c>
      <c r="BC20" s="10">
        <v>22.017551110538701</v>
      </c>
      <c r="BD20" s="10">
        <v>55.6528738708936</v>
      </c>
      <c r="BE20" s="10">
        <v>8.9944038579221992</v>
      </c>
      <c r="BF20" s="10">
        <v>0</v>
      </c>
      <c r="BG20" s="10">
        <v>0</v>
      </c>
      <c r="BH20" s="10">
        <v>13.678989200589999</v>
      </c>
      <c r="BI20" s="10">
        <v>2.4359843781872601</v>
      </c>
      <c r="BJ20" s="10">
        <v>82.073935203540103</v>
      </c>
      <c r="BK20" s="10">
        <v>0</v>
      </c>
      <c r="BL20" s="10">
        <v>70.924622087990699</v>
      </c>
      <c r="BM20" s="10">
        <v>0</v>
      </c>
      <c r="BN20" s="10">
        <v>9.0880955647755606</v>
      </c>
      <c r="BO20" s="10">
        <v>0.84322536168020601</v>
      </c>
      <c r="BP20" s="10">
        <v>0</v>
      </c>
      <c r="BQ20" s="10">
        <v>0</v>
      </c>
      <c r="BR20" s="10">
        <v>0</v>
      </c>
      <c r="BS20" s="10">
        <v>0.93691706853356305</v>
      </c>
      <c r="BT20" s="10">
        <v>81.792860082979999</v>
      </c>
      <c r="BU20" s="10">
        <v>22.6733930585122</v>
      </c>
      <c r="BV20" s="10">
        <v>1.03060877538692</v>
      </c>
      <c r="BW20" s="10">
        <v>1.3116838959469901</v>
      </c>
      <c r="BX20" s="10">
        <v>8.2448702030953491</v>
      </c>
      <c r="BY20" s="10">
        <v>2.3422926713339098</v>
      </c>
      <c r="BZ20" s="10">
        <v>0</v>
      </c>
      <c r="CA20" s="10">
        <v>4.9656604632278798</v>
      </c>
      <c r="CB20" s="10">
        <v>0</v>
      </c>
      <c r="CC20" s="10">
        <v>0</v>
      </c>
      <c r="CD20" s="10">
        <v>0</v>
      </c>
      <c r="CE20" s="10">
        <v>1.12430048224028</v>
      </c>
      <c r="CF20" s="10">
        <v>0</v>
      </c>
      <c r="CG20" s="10">
        <v>0</v>
      </c>
      <c r="CH20" s="10">
        <v>0</v>
      </c>
      <c r="CI20" s="10">
        <v>0</v>
      </c>
      <c r="CJ20" s="10">
        <v>1191.4774360541301</v>
      </c>
      <c r="CK20" s="10">
        <v>2361.40577953199</v>
      </c>
      <c r="CL20" s="10">
        <v>596.34771412161297</v>
      </c>
      <c r="CM20" s="10">
        <v>24.266152075019299</v>
      </c>
      <c r="CN20" s="10">
        <v>0</v>
      </c>
      <c r="CO20" s="10">
        <v>5.43411899749466</v>
      </c>
      <c r="CP20" s="10">
        <v>0.65584194797349404</v>
      </c>
      <c r="CQ20" s="10">
        <v>11.711463356669499</v>
      </c>
      <c r="CR20" s="10">
        <v>41.224351015476799</v>
      </c>
      <c r="CS20" s="10">
        <v>0</v>
      </c>
      <c r="CT20" s="10">
        <v>3140.35863031079</v>
      </c>
      <c r="CU20" s="10">
        <v>5.8088858249080904</v>
      </c>
      <c r="CV20" s="10">
        <v>22.767084765365599</v>
      </c>
      <c r="CW20" s="10">
        <v>2.3422926713339098</v>
      </c>
      <c r="CX20" s="10">
        <v>279.20128642300199</v>
      </c>
      <c r="CY20" s="10">
        <v>53.591656320119803</v>
      </c>
      <c r="CZ20" s="10">
        <v>70.175088433163793</v>
      </c>
      <c r="DA20" s="10">
        <v>50.780905114519101</v>
      </c>
      <c r="DB20" s="10">
        <v>1469.08596346063</v>
      </c>
      <c r="DC20" s="10">
        <v>336.072152482989</v>
      </c>
      <c r="DD20" s="10">
        <v>512.30625307415198</v>
      </c>
      <c r="DE20" s="10">
        <v>32.229947157554598</v>
      </c>
      <c r="DF20" s="10">
        <v>9.3691706853356302E-2</v>
      </c>
      <c r="DG20" s="10">
        <v>625.48583495300602</v>
      </c>
      <c r="DH20" s="10">
        <v>66.708495279589698</v>
      </c>
      <c r="DI20" s="10">
        <v>54.997031922920101</v>
      </c>
      <c r="DJ20" s="10">
        <v>49.6566046322788</v>
      </c>
      <c r="DK20" s="10">
        <v>53.497964613266397</v>
      </c>
      <c r="DL20" s="10">
        <v>666.89756938219</v>
      </c>
      <c r="DM20" s="10">
        <v>122.26767744363001</v>
      </c>
      <c r="DN20" s="10">
        <v>145.877987570676</v>
      </c>
      <c r="DO20" s="10">
        <v>1.7801424302137701</v>
      </c>
      <c r="DP20" s="10">
        <v>10.212396047015799</v>
      </c>
      <c r="DQ20" s="10">
        <v>2.1549092576271902</v>
      </c>
      <c r="DR20" s="10">
        <v>0</v>
      </c>
      <c r="DS20" s="10">
        <v>29.981346193074</v>
      </c>
      <c r="DT20" s="10">
        <v>1.9675258439204799</v>
      </c>
      <c r="DU20" s="10">
        <v>55.559182164040301</v>
      </c>
      <c r="DV20" s="10">
        <v>849893.02569013205</v>
      </c>
      <c r="DW20" s="10">
        <v>71148.826342490793</v>
      </c>
      <c r="DX20" s="10">
        <v>6.3710360660282301</v>
      </c>
      <c r="DY20" s="10">
        <v>30.356113020487399</v>
      </c>
      <c r="DZ20" s="10">
        <v>45.065710996464396</v>
      </c>
      <c r="EA20" s="10">
        <v>23.516618420192401</v>
      </c>
      <c r="EB20" s="10">
        <v>2.81075120560069</v>
      </c>
      <c r="EC20" s="10">
        <v>0</v>
      </c>
      <c r="ED20" s="10">
        <v>0</v>
      </c>
      <c r="EE20" s="10">
        <v>0.56215024112013801</v>
      </c>
      <c r="EF20" s="10">
        <v>635.79192270687599</v>
      </c>
      <c r="EG20" s="10">
        <v>4709.50733669081</v>
      </c>
      <c r="EH20" s="10">
        <v>0</v>
      </c>
      <c r="EI20" s="10">
        <v>117.11463356669501</v>
      </c>
      <c r="EJ20" s="10">
        <v>821.20781056966803</v>
      </c>
      <c r="EK20" s="10">
        <v>104.934711675759</v>
      </c>
      <c r="EL20" s="10">
        <v>159.93174359867899</v>
      </c>
      <c r="EM20" s="10">
        <v>268.707815255426</v>
      </c>
      <c r="EN20" s="10">
        <v>33.447939346648198</v>
      </c>
      <c r="EO20" s="10">
        <v>462.46226502816597</v>
      </c>
      <c r="EP20" s="10">
        <v>3062.96928044992</v>
      </c>
      <c r="EQ20" s="10">
        <v>744.38061094991497</v>
      </c>
      <c r="ER20" s="10">
        <v>1765.4328322377901</v>
      </c>
      <c r="ES20" s="10">
        <v>131.35577300840501</v>
      </c>
      <c r="ET20" s="10">
        <v>0</v>
      </c>
      <c r="EU20" s="10">
        <v>3825.3386991156799</v>
      </c>
      <c r="EV20" s="10">
        <v>2.9044429124540398</v>
      </c>
      <c r="EW20" s="10">
        <v>40.287433946943203</v>
      </c>
      <c r="EX20" s="10">
        <v>0</v>
      </c>
      <c r="EY20" s="10">
        <v>174.54764986780299</v>
      </c>
      <c r="EZ20" s="10">
        <v>0</v>
      </c>
      <c r="FA20" s="10">
        <v>11.3366965292561</v>
      </c>
      <c r="FB20" s="10">
        <v>0</v>
      </c>
      <c r="FC20" s="10">
        <v>2.9981346193073999</v>
      </c>
      <c r="FD20" s="10">
        <v>218.58275208888</v>
      </c>
      <c r="FE20" s="10">
        <v>60.056384093001398</v>
      </c>
      <c r="FF20" s="10">
        <v>118.613700876349</v>
      </c>
      <c r="FG20" s="10">
        <v>126.577495958884</v>
      </c>
      <c r="FH20" s="10">
        <v>0</v>
      </c>
      <c r="FI20" s="10">
        <v>14.5222145622702</v>
      </c>
      <c r="FJ20" s="10">
        <v>0</v>
      </c>
      <c r="FK20" s="10">
        <v>9.0880955647755606</v>
      </c>
      <c r="FL20" s="10">
        <v>129.107172043925</v>
      </c>
      <c r="FM20" s="10">
        <v>47.2206202540916</v>
      </c>
      <c r="FN20" s="10">
        <v>0</v>
      </c>
      <c r="FO20" s="10">
        <v>7.21426142770843</v>
      </c>
      <c r="FP20" s="10">
        <v>30.2624213136341</v>
      </c>
      <c r="FQ20" s="10">
        <v>0</v>
      </c>
      <c r="FR20" s="10">
        <v>14.147447734856801</v>
      </c>
      <c r="FS20" s="10">
        <v>30.918263261607599</v>
      </c>
      <c r="FT20" s="10">
        <v>5.9025775317614402</v>
      </c>
      <c r="FU20" s="10">
        <v>24.078768661312601</v>
      </c>
      <c r="FV20" s="10">
        <v>129.76301399189799</v>
      </c>
      <c r="FW20" s="10">
        <v>0.37476682741342499</v>
      </c>
      <c r="FX20" s="10">
        <v>1.03060877538692</v>
      </c>
      <c r="FY20" s="10">
        <v>0</v>
      </c>
      <c r="FZ20" s="10">
        <v>38.413599809876096</v>
      </c>
      <c r="GA20" s="10">
        <v>0</v>
      </c>
      <c r="GB20" s="10">
        <v>0</v>
      </c>
      <c r="GC20" s="10">
        <v>0.74953365482684997</v>
      </c>
      <c r="GD20" s="10">
        <v>10.5871628744293</v>
      </c>
      <c r="GE20" s="10">
        <v>39.537900292116298</v>
      </c>
      <c r="GF20" s="10">
        <v>0</v>
      </c>
      <c r="GG20" s="10">
        <v>0</v>
      </c>
      <c r="GH20" s="10">
        <v>2.5296760850406201</v>
      </c>
      <c r="GI20" s="10">
        <v>0.281075120560069</v>
      </c>
      <c r="GJ20" s="10">
        <v>0</v>
      </c>
      <c r="GK20" s="10">
        <v>1.03060877538692</v>
      </c>
      <c r="GL20" s="10">
        <v>9.3691706853356302E-2</v>
      </c>
      <c r="GM20" s="10">
        <v>0</v>
      </c>
      <c r="GN20" s="10">
        <v>9.3691706853356302E-2</v>
      </c>
      <c r="GO20" s="10">
        <v>0</v>
      </c>
      <c r="GP20" s="10">
        <v>0.281075120560069</v>
      </c>
      <c r="GQ20" s="10">
        <v>0.56215024112013801</v>
      </c>
      <c r="GR20" s="10">
        <v>0.18738341370671299</v>
      </c>
      <c r="GS20" s="10">
        <v>0</v>
      </c>
      <c r="GT20" s="10">
        <v>0</v>
      </c>
      <c r="GU20" s="10">
        <v>0.46845853426678102</v>
      </c>
      <c r="GV20" s="10">
        <v>0</v>
      </c>
      <c r="GW20" s="10">
        <v>0</v>
      </c>
      <c r="GX20" s="10">
        <v>0</v>
      </c>
      <c r="GY20" s="10">
        <v>0</v>
      </c>
      <c r="GZ20" s="10">
        <v>6.2773443591748697</v>
      </c>
      <c r="HA20" s="10">
        <v>24.640918902432698</v>
      </c>
      <c r="HB20" s="10">
        <v>15.1780565102437</v>
      </c>
      <c r="HC20" s="10">
        <v>1.03060877538692</v>
      </c>
      <c r="HD20" s="10">
        <v>2.6233677918939802</v>
      </c>
      <c r="HE20" s="10">
        <v>50.125063166545601</v>
      </c>
      <c r="HF20" s="10">
        <v>112.148973103467</v>
      </c>
      <c r="HG20" s="10">
        <v>0</v>
      </c>
      <c r="HH20" s="10">
        <v>1.7801424302137701</v>
      </c>
      <c r="HI20" s="10">
        <v>44.7846358759043</v>
      </c>
      <c r="HJ20" s="10">
        <v>0</v>
      </c>
      <c r="HK20" s="10">
        <v>0</v>
      </c>
      <c r="HL20" s="10">
        <v>7.3079531345617896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16.208665285630602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0.74953365482684997</v>
      </c>
      <c r="IC20" s="10">
        <v>1.9675258439204799</v>
      </c>
      <c r="ID20" s="10">
        <v>12.5546887183497</v>
      </c>
      <c r="IE20" s="10">
        <v>66.614803572736307</v>
      </c>
      <c r="IF20" s="10">
        <v>1.12430048224028</v>
      </c>
      <c r="IG20" s="10">
        <v>9.3691706853356302E-2</v>
      </c>
      <c r="IH20" s="10">
        <v>146.06537098438201</v>
      </c>
      <c r="II20" s="10">
        <v>327.35882374562698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15.4591316308038</v>
      </c>
      <c r="IQ20" s="10">
        <v>0</v>
      </c>
      <c r="IR20" s="10">
        <v>0</v>
      </c>
      <c r="IS20" s="10">
        <v>0.281075120560069</v>
      </c>
      <c r="IT20" s="10">
        <v>0.18738341370671299</v>
      </c>
      <c r="IU20" s="10">
        <v>2.2486009644805498</v>
      </c>
      <c r="IV20" s="10">
        <v>0</v>
      </c>
      <c r="IW20" s="10">
        <v>0</v>
      </c>
      <c r="IX20" s="10">
        <v>1.7801424302137701</v>
      </c>
      <c r="IY20" s="10">
        <v>3.4665931535741801</v>
      </c>
      <c r="IZ20" s="10">
        <v>0</v>
      </c>
      <c r="JA20" s="10">
        <v>0</v>
      </c>
      <c r="JB20" s="10">
        <v>4.87196875637453</v>
      </c>
      <c r="JC20" s="10">
        <v>22.767084765365599</v>
      </c>
      <c r="JD20" s="10">
        <v>0.65584194797349404</v>
      </c>
      <c r="JE20" s="10">
        <v>0.46845853426678102</v>
      </c>
      <c r="JF20" s="10">
        <v>9.3691706853356302E-2</v>
      </c>
      <c r="JG20" s="10">
        <v>0.65584194797349404</v>
      </c>
      <c r="JH20" s="10">
        <v>0.74953365482684997</v>
      </c>
      <c r="JI20" s="10">
        <v>7.21426142770843</v>
      </c>
      <c r="JJ20" s="10">
        <v>5.2467355837879497</v>
      </c>
      <c r="JK20" s="10">
        <v>0</v>
      </c>
      <c r="JL20" s="10">
        <v>0</v>
      </c>
      <c r="JM20" s="10">
        <v>0</v>
      </c>
      <c r="JN20" s="10">
        <v>0</v>
      </c>
      <c r="JO20" s="10">
        <v>5.2467355837879497</v>
      </c>
      <c r="JP20" s="10">
        <v>479167.59005182702</v>
      </c>
      <c r="JQ20" s="10">
        <v>64389.250768141697</v>
      </c>
      <c r="JR20" s="10">
        <v>170231.74139160299</v>
      </c>
      <c r="JS20" s="10">
        <v>50.8745968213724</v>
      </c>
      <c r="JT20" s="10">
        <v>0</v>
      </c>
      <c r="JU20" s="10">
        <v>0</v>
      </c>
      <c r="JV20" s="10">
        <v>0</v>
      </c>
      <c r="JW20" s="10">
        <v>0</v>
      </c>
      <c r="JX20" s="10">
        <v>1.03060877538692</v>
      </c>
      <c r="JY20" s="10">
        <v>7.5890282551218604</v>
      </c>
      <c r="JZ20" s="10">
        <v>17.145582354164201</v>
      </c>
      <c r="KA20" s="10">
        <v>3.9350516878409598</v>
      </c>
      <c r="KB20" s="10">
        <v>0</v>
      </c>
      <c r="KC20" s="10">
        <v>0</v>
      </c>
      <c r="KD20" s="10">
        <v>3.0918263261607599</v>
      </c>
      <c r="KE20" s="10">
        <v>4.2161268084010297</v>
      </c>
      <c r="KF20" s="10">
        <v>0</v>
      </c>
      <c r="KG20" s="10">
        <v>0</v>
      </c>
      <c r="KH20" s="10">
        <v>14.428522855416899</v>
      </c>
      <c r="KI20" s="10">
        <v>0</v>
      </c>
      <c r="KJ20" s="10">
        <v>0</v>
      </c>
      <c r="KK20" s="10">
        <v>0</v>
      </c>
      <c r="KL20" s="10">
        <v>9.3691706853356302E-2</v>
      </c>
      <c r="KM20" s="10">
        <v>0</v>
      </c>
      <c r="KN20" s="10">
        <v>0</v>
      </c>
      <c r="KO20" s="10">
        <v>0</v>
      </c>
      <c r="KP20" s="10">
        <v>0.281075120560069</v>
      </c>
      <c r="KQ20" s="10">
        <v>0</v>
      </c>
      <c r="KR20" s="10">
        <v>0</v>
      </c>
      <c r="KS20" s="10">
        <v>12.5546887183497</v>
      </c>
      <c r="KT20" s="10">
        <v>1.59275901650706</v>
      </c>
      <c r="KU20" s="10">
        <v>3.84135998098761</v>
      </c>
      <c r="KV20" s="10">
        <v>5.7151941180547299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3.1855180330141102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0.281075120560069</v>
      </c>
      <c r="LJ20" s="10">
        <v>0</v>
      </c>
      <c r="LK20" s="10">
        <v>0</v>
      </c>
      <c r="LL20" s="10">
        <v>0</v>
      </c>
      <c r="LM20" s="10">
        <v>0.84322536168020601</v>
      </c>
      <c r="LN20" s="10">
        <v>0.18738341370671299</v>
      </c>
      <c r="LO20" s="10">
        <v>0.281075120560069</v>
      </c>
      <c r="LP20" s="10">
        <v>0</v>
      </c>
      <c r="LQ20" s="10">
        <v>0.46845853426678102</v>
      </c>
      <c r="LR20" s="10">
        <v>1.59275901650706</v>
      </c>
      <c r="LS20" s="10">
        <v>9.1817872716289095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1.7801424302137701</v>
      </c>
      <c r="ME20" s="10">
        <v>9.3691706853356302E-2</v>
      </c>
      <c r="MF20" s="10">
        <v>149.62565584481001</v>
      </c>
      <c r="MG20" s="10">
        <v>28.857045710833699</v>
      </c>
      <c r="MH20" s="10">
        <v>10.5871628744293</v>
      </c>
      <c r="MI20" s="10">
        <v>0</v>
      </c>
      <c r="MJ20" s="10">
        <v>9.3691706853356302E-2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3.9350516878409598</v>
      </c>
      <c r="MQ20" s="10">
        <v>9.3691706853356302E-2</v>
      </c>
      <c r="MR20" s="10">
        <v>0</v>
      </c>
      <c r="MS20" s="10">
        <v>4.9656604632278798</v>
      </c>
      <c r="MT20" s="10">
        <v>8.6196370305087804</v>
      </c>
      <c r="MU20" s="10">
        <v>26.046294505233</v>
      </c>
      <c r="MV20" s="10">
        <v>0.37476682741342499</v>
      </c>
      <c r="MW20" s="10">
        <v>57.995166542227501</v>
      </c>
      <c r="MX20" s="10">
        <v>0.37476682741342499</v>
      </c>
      <c r="MY20" s="10">
        <v>0</v>
      </c>
      <c r="MZ20" s="10">
        <v>1.3116838959469901</v>
      </c>
      <c r="NA20" s="10">
        <v>0</v>
      </c>
      <c r="NB20" s="10">
        <v>0</v>
      </c>
      <c r="NC20" s="10">
        <v>0</v>
      </c>
      <c r="ND20" s="10">
        <v>0</v>
      </c>
      <c r="NE20" s="10">
        <v>1.4990673096536999</v>
      </c>
      <c r="NF20" s="10">
        <v>0.281075120560069</v>
      </c>
      <c r="NG20" s="10">
        <v>0</v>
      </c>
      <c r="NH20" s="10">
        <v>42.067576377157003</v>
      </c>
      <c r="NI20" s="10">
        <v>2.1549092576271902</v>
      </c>
      <c r="NJ20" s="10">
        <v>0</v>
      </c>
      <c r="NK20" s="10">
        <v>46.377394892411303</v>
      </c>
      <c r="NL20" s="10">
        <v>0</v>
      </c>
      <c r="NM20" s="10">
        <v>0</v>
      </c>
      <c r="NN20" s="10">
        <v>10.493471167575899</v>
      </c>
      <c r="NO20" s="10">
        <v>0</v>
      </c>
      <c r="NP20" s="10">
        <v>0</v>
      </c>
      <c r="NQ20" s="10">
        <v>0</v>
      </c>
      <c r="NR20" s="10">
        <v>0</v>
      </c>
      <c r="NS20" s="10">
        <v>8.9007121510688396</v>
      </c>
      <c r="NT20" s="10">
        <v>1.9675258439204799</v>
      </c>
      <c r="NU20" s="10">
        <v>0</v>
      </c>
      <c r="NV20" s="10">
        <v>0</v>
      </c>
      <c r="NW20" s="10">
        <v>0.74953365482684997</v>
      </c>
      <c r="NX20" s="10">
        <v>9.3691706853356302E-2</v>
      </c>
      <c r="NY20" s="10">
        <v>0</v>
      </c>
      <c r="NZ20" s="10">
        <v>0</v>
      </c>
      <c r="OA20" s="10">
        <v>0</v>
      </c>
      <c r="OB20" s="10">
        <v>0</v>
      </c>
      <c r="OC20" s="13">
        <f t="shared" si="0"/>
        <v>1667788.1785805861</v>
      </c>
      <c r="OD20" s="11">
        <f>MU_390_Import!OC20</f>
        <v>194320026.72995922</v>
      </c>
      <c r="OE20" s="11">
        <f>MU_390!OC20</f>
        <v>195987814.90853977</v>
      </c>
      <c r="OF20" s="11">
        <f t="shared" si="1"/>
        <v>0</v>
      </c>
      <c r="OG20" s="11"/>
    </row>
    <row r="21" spans="1:397">
      <c r="A21" s="9">
        <v>18</v>
      </c>
      <c r="B21" s="21" t="s">
        <v>800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0.71526064459758698</v>
      </c>
      <c r="R21" s="10">
        <v>0.71526064459758698</v>
      </c>
      <c r="S21" s="10">
        <v>0.71526064459758698</v>
      </c>
      <c r="T21" s="10">
        <v>0.60081894146197401</v>
      </c>
      <c r="U21" s="10">
        <v>0</v>
      </c>
      <c r="V21" s="10">
        <v>0</v>
      </c>
      <c r="W21" s="10">
        <v>0</v>
      </c>
      <c r="X21" s="10">
        <v>0</v>
      </c>
      <c r="Y21" s="10">
        <v>0.114441703135614</v>
      </c>
      <c r="Z21" s="10">
        <v>2.03134023065715</v>
      </c>
      <c r="AA21" s="10">
        <v>0</v>
      </c>
      <c r="AB21" s="10">
        <v>0</v>
      </c>
      <c r="AC21" s="10">
        <v>0</v>
      </c>
      <c r="AD21" s="10">
        <v>6.7806709107851297</v>
      </c>
      <c r="AE21" s="10">
        <v>0</v>
      </c>
      <c r="AF21" s="10">
        <v>0</v>
      </c>
      <c r="AG21" s="10">
        <v>0</v>
      </c>
      <c r="AH21" s="10">
        <v>0.429156386758552</v>
      </c>
      <c r="AI21" s="10">
        <v>30.842038995048</v>
      </c>
      <c r="AJ21" s="10">
        <v>6.86650218813684</v>
      </c>
      <c r="AK21" s="10">
        <v>0</v>
      </c>
      <c r="AL21" s="10">
        <v>0.25749383205513199</v>
      </c>
      <c r="AM21" s="10">
        <v>3.54769279720403</v>
      </c>
      <c r="AN21" s="10">
        <v>0.54359808989416702</v>
      </c>
      <c r="AO21" s="10">
        <v>1.3446900118434599</v>
      </c>
      <c r="AP21" s="10">
        <v>0.28610425783903498</v>
      </c>
      <c r="AQ21" s="10">
        <v>0.74387107038149103</v>
      </c>
      <c r="AR21" s="10">
        <v>37.107722241722797</v>
      </c>
      <c r="AS21" s="10">
        <v>7.9536983679251696</v>
      </c>
      <c r="AT21" s="10">
        <v>45.233083164351399</v>
      </c>
      <c r="AU21" s="10">
        <v>0.60081894146197401</v>
      </c>
      <c r="AV21" s="10">
        <v>0</v>
      </c>
      <c r="AW21" s="10">
        <v>9.7561551923110894</v>
      </c>
      <c r="AX21" s="10">
        <v>0</v>
      </c>
      <c r="AY21" s="10">
        <v>9.6417134891754799</v>
      </c>
      <c r="AZ21" s="10">
        <v>50.154076399182799</v>
      </c>
      <c r="BA21" s="10">
        <v>16.5082156773123</v>
      </c>
      <c r="BB21" s="10">
        <v>0.37193553519074501</v>
      </c>
      <c r="BC21" s="10">
        <v>6.7234500592173196</v>
      </c>
      <c r="BD21" s="10">
        <v>16.994592915638702</v>
      </c>
      <c r="BE21" s="10">
        <v>2.7466008752547402</v>
      </c>
      <c r="BF21" s="10">
        <v>0</v>
      </c>
      <c r="BG21" s="10">
        <v>0</v>
      </c>
      <c r="BH21" s="10">
        <v>4.1771221644499104</v>
      </c>
      <c r="BI21" s="10">
        <v>0.74387107038149103</v>
      </c>
      <c r="BJ21" s="10">
        <v>25.062732986699501</v>
      </c>
      <c r="BK21" s="10">
        <v>0</v>
      </c>
      <c r="BL21" s="10">
        <v>21.658092318414901</v>
      </c>
      <c r="BM21" s="10">
        <v>0</v>
      </c>
      <c r="BN21" s="10">
        <v>2.7752113010386399</v>
      </c>
      <c r="BO21" s="10">
        <v>0.25749383205513199</v>
      </c>
      <c r="BP21" s="10">
        <v>0</v>
      </c>
      <c r="BQ21" s="10">
        <v>0</v>
      </c>
      <c r="BR21" s="10">
        <v>0</v>
      </c>
      <c r="BS21" s="10">
        <v>0.28610425783903498</v>
      </c>
      <c r="BT21" s="10">
        <v>24.9769017093478</v>
      </c>
      <c r="BU21" s="10">
        <v>6.9237230397046501</v>
      </c>
      <c r="BV21" s="10">
        <v>0.31471468362293897</v>
      </c>
      <c r="BW21" s="10">
        <v>0.40054596097464901</v>
      </c>
      <c r="BX21" s="10">
        <v>2.51771746898351</v>
      </c>
      <c r="BY21" s="10">
        <v>0.71526064459758698</v>
      </c>
      <c r="BZ21" s="10">
        <v>0</v>
      </c>
      <c r="CA21" s="10">
        <v>1.51635256654689</v>
      </c>
      <c r="CB21" s="10">
        <v>0</v>
      </c>
      <c r="CC21" s="10">
        <v>0</v>
      </c>
      <c r="CD21" s="10">
        <v>0</v>
      </c>
      <c r="CE21" s="10">
        <v>0.34332510940684202</v>
      </c>
      <c r="CF21" s="10">
        <v>0</v>
      </c>
      <c r="CG21" s="10">
        <v>0</v>
      </c>
      <c r="CH21" s="10">
        <v>0</v>
      </c>
      <c r="CI21" s="10">
        <v>0</v>
      </c>
      <c r="CJ21" s="10">
        <v>363.838784693901</v>
      </c>
      <c r="CK21" s="10">
        <v>721.09717145750403</v>
      </c>
      <c r="CL21" s="10">
        <v>182.10536011454599</v>
      </c>
      <c r="CM21" s="10">
        <v>7.4101002780310097</v>
      </c>
      <c r="CN21" s="10">
        <v>0</v>
      </c>
      <c r="CO21" s="10">
        <v>1.6594046954663999</v>
      </c>
      <c r="CP21" s="10">
        <v>0.200272980487324</v>
      </c>
      <c r="CQ21" s="10">
        <v>3.5763032229879399</v>
      </c>
      <c r="CR21" s="10">
        <v>12.588587344917499</v>
      </c>
      <c r="CS21" s="10">
        <v>0</v>
      </c>
      <c r="CT21" s="10">
        <v>958.96425142487703</v>
      </c>
      <c r="CU21" s="10">
        <v>1.7738463986020201</v>
      </c>
      <c r="CV21" s="10">
        <v>6.9523334654885502</v>
      </c>
      <c r="CW21" s="10">
        <v>0.71526064459758698</v>
      </c>
      <c r="CX21" s="10">
        <v>85.259068836032398</v>
      </c>
      <c r="CY21" s="10">
        <v>16.3651635483928</v>
      </c>
      <c r="CZ21" s="10">
        <v>21.4292089121437</v>
      </c>
      <c r="DA21" s="10">
        <v>15.5068507748757</v>
      </c>
      <c r="DB21" s="10">
        <v>448.611476291607</v>
      </c>
      <c r="DC21" s="10">
        <v>102.625597286862</v>
      </c>
      <c r="DD21" s="10">
        <v>156.44180818638401</v>
      </c>
      <c r="DE21" s="10">
        <v>9.8419864696627997</v>
      </c>
      <c r="DF21" s="10">
        <v>2.8610425783903499E-2</v>
      </c>
      <c r="DG21" s="10">
        <v>191.00320253333999</v>
      </c>
      <c r="DH21" s="10">
        <v>20.370623158139299</v>
      </c>
      <c r="DI21" s="10">
        <v>16.7943199351514</v>
      </c>
      <c r="DJ21" s="10">
        <v>15.163525665468899</v>
      </c>
      <c r="DK21" s="10">
        <v>16.336553122608901</v>
      </c>
      <c r="DL21" s="10">
        <v>203.64901072982499</v>
      </c>
      <c r="DM21" s="10">
        <v>37.336605647994098</v>
      </c>
      <c r="DN21" s="10">
        <v>44.546432945537703</v>
      </c>
      <c r="DO21" s="10">
        <v>0.54359808989416702</v>
      </c>
      <c r="DP21" s="10">
        <v>3.11853641044548</v>
      </c>
      <c r="DQ21" s="10">
        <v>0.65803979302978</v>
      </c>
      <c r="DR21" s="10">
        <v>0</v>
      </c>
      <c r="DS21" s="10">
        <v>9.1553362508491194</v>
      </c>
      <c r="DT21" s="10">
        <v>0.60081894146197401</v>
      </c>
      <c r="DU21" s="10">
        <v>16.965982489854799</v>
      </c>
      <c r="DV21" s="10">
        <v>259529.92161646899</v>
      </c>
      <c r="DW21" s="10">
        <v>21726.5570673158</v>
      </c>
      <c r="DX21" s="10">
        <v>1.9455089533054399</v>
      </c>
      <c r="DY21" s="10">
        <v>9.2697779539847307</v>
      </c>
      <c r="DZ21" s="10">
        <v>13.761614802057601</v>
      </c>
      <c r="EA21" s="10">
        <v>7.18121687175978</v>
      </c>
      <c r="EB21" s="10">
        <v>0.858312773517105</v>
      </c>
      <c r="EC21" s="10">
        <v>0</v>
      </c>
      <c r="ED21" s="10">
        <v>0</v>
      </c>
      <c r="EE21" s="10">
        <v>0.17166255470342101</v>
      </c>
      <c r="EF21" s="10">
        <v>194.150349369569</v>
      </c>
      <c r="EG21" s="10">
        <v>1438.1316624536901</v>
      </c>
      <c r="EH21" s="10">
        <v>0</v>
      </c>
      <c r="EI21" s="10">
        <v>35.7630322298794</v>
      </c>
      <c r="EJ21" s="10">
        <v>250.77038199591399</v>
      </c>
      <c r="EK21" s="10">
        <v>32.043676877971897</v>
      </c>
      <c r="EL21" s="10">
        <v>48.837996813123297</v>
      </c>
      <c r="EM21" s="10">
        <v>82.054701148235196</v>
      </c>
      <c r="EN21" s="10">
        <v>10.213922004853501</v>
      </c>
      <c r="EO21" s="10">
        <v>141.22106166934799</v>
      </c>
      <c r="EP21" s="10">
        <v>935.33203972737294</v>
      </c>
      <c r="EQ21" s="10">
        <v>227.30983285311299</v>
      </c>
      <c r="ER21" s="10">
        <v>539.10625304609403</v>
      </c>
      <c r="ES21" s="10">
        <v>40.111816949032701</v>
      </c>
      <c r="ET21" s="10">
        <v>0</v>
      </c>
      <c r="EU21" s="10">
        <v>1168.1350743309999</v>
      </c>
      <c r="EV21" s="10">
        <v>0.88692319930100805</v>
      </c>
      <c r="EW21" s="10">
        <v>12.3024830870785</v>
      </c>
      <c r="EX21" s="10">
        <v>0</v>
      </c>
      <c r="EY21" s="10">
        <v>53.301223235412202</v>
      </c>
      <c r="EZ21" s="10">
        <v>0</v>
      </c>
      <c r="FA21" s="10">
        <v>3.4618615198523202</v>
      </c>
      <c r="FB21" s="10">
        <v>0</v>
      </c>
      <c r="FC21" s="10">
        <v>0.91553362508491198</v>
      </c>
      <c r="FD21" s="10">
        <v>66.748123353846907</v>
      </c>
      <c r="FE21" s="10">
        <v>18.339282927482099</v>
      </c>
      <c r="FF21" s="10">
        <v>36.220799042421802</v>
      </c>
      <c r="FG21" s="10">
        <v>38.6526852340536</v>
      </c>
      <c r="FH21" s="10">
        <v>0</v>
      </c>
      <c r="FI21" s="10">
        <v>4.4346159965050402</v>
      </c>
      <c r="FJ21" s="10">
        <v>0</v>
      </c>
      <c r="FK21" s="10">
        <v>2.7752113010386399</v>
      </c>
      <c r="FL21" s="10">
        <v>39.425166730218997</v>
      </c>
      <c r="FM21" s="10">
        <v>14.419654595087399</v>
      </c>
      <c r="FN21" s="10">
        <v>0</v>
      </c>
      <c r="FO21" s="10">
        <v>2.20300278536057</v>
      </c>
      <c r="FP21" s="10">
        <v>9.2411675282008297</v>
      </c>
      <c r="FQ21" s="10">
        <v>0</v>
      </c>
      <c r="FR21" s="10">
        <v>4.3201742933694298</v>
      </c>
      <c r="FS21" s="10">
        <v>9.4414405086881494</v>
      </c>
      <c r="FT21" s="10">
        <v>1.80245682438592</v>
      </c>
      <c r="FU21" s="10">
        <v>7.3528794264631996</v>
      </c>
      <c r="FV21" s="10">
        <v>39.625439710706303</v>
      </c>
      <c r="FW21" s="10">
        <v>0.114441703135614</v>
      </c>
      <c r="FX21" s="10">
        <v>0.31471468362293897</v>
      </c>
      <c r="FY21" s="10">
        <v>0</v>
      </c>
      <c r="FZ21" s="10">
        <v>11.7302745714004</v>
      </c>
      <c r="GA21" s="10">
        <v>0</v>
      </c>
      <c r="GB21" s="10">
        <v>0</v>
      </c>
      <c r="GC21" s="10">
        <v>0.228883406271228</v>
      </c>
      <c r="GD21" s="10">
        <v>3.2329781135811002</v>
      </c>
      <c r="GE21" s="10">
        <v>12.0735996808073</v>
      </c>
      <c r="GF21" s="10">
        <v>0</v>
      </c>
      <c r="GG21" s="10">
        <v>0</v>
      </c>
      <c r="GH21" s="10">
        <v>0.77248149616539397</v>
      </c>
      <c r="GI21" s="10">
        <v>8.5831277351710505E-2</v>
      </c>
      <c r="GJ21" s="10">
        <v>0</v>
      </c>
      <c r="GK21" s="10">
        <v>0.31471468362293897</v>
      </c>
      <c r="GL21" s="10">
        <v>2.8610425783903499E-2</v>
      </c>
      <c r="GM21" s="10">
        <v>0</v>
      </c>
      <c r="GN21" s="10">
        <v>2.8610425783903499E-2</v>
      </c>
      <c r="GO21" s="10">
        <v>0</v>
      </c>
      <c r="GP21" s="10">
        <v>8.5831277351710505E-2</v>
      </c>
      <c r="GQ21" s="10">
        <v>0.17166255470342101</v>
      </c>
      <c r="GR21" s="10">
        <v>5.7220851567806999E-2</v>
      </c>
      <c r="GS21" s="10">
        <v>0</v>
      </c>
      <c r="GT21" s="10">
        <v>0</v>
      </c>
      <c r="GU21" s="10">
        <v>0.14305212891951799</v>
      </c>
      <c r="GV21" s="10">
        <v>0</v>
      </c>
      <c r="GW21" s="10">
        <v>0</v>
      </c>
      <c r="GX21" s="10">
        <v>0</v>
      </c>
      <c r="GY21" s="10">
        <v>0</v>
      </c>
      <c r="GZ21" s="10">
        <v>1.91689852752153</v>
      </c>
      <c r="HA21" s="10">
        <v>7.5245419811666201</v>
      </c>
      <c r="HB21" s="10">
        <v>4.6348889769923698</v>
      </c>
      <c r="HC21" s="10">
        <v>0.31471468362293897</v>
      </c>
      <c r="HD21" s="10">
        <v>0.80109192194929801</v>
      </c>
      <c r="HE21" s="10">
        <v>15.306577794388399</v>
      </c>
      <c r="HF21" s="10">
        <v>34.2466796633325</v>
      </c>
      <c r="HG21" s="10">
        <v>0</v>
      </c>
      <c r="HH21" s="10">
        <v>0.54359808989416702</v>
      </c>
      <c r="HI21" s="10">
        <v>13.675783524705899</v>
      </c>
      <c r="HJ21" s="10">
        <v>0</v>
      </c>
      <c r="HK21" s="10">
        <v>0</v>
      </c>
      <c r="HL21" s="10">
        <v>2.2316132111444702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4.9496036606153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0.228883406271228</v>
      </c>
      <c r="IC21" s="10">
        <v>0.60081894146197401</v>
      </c>
      <c r="ID21" s="10">
        <v>3.8337970550430698</v>
      </c>
      <c r="IE21" s="10">
        <v>20.3420127323554</v>
      </c>
      <c r="IF21" s="10">
        <v>0.34332510940684202</v>
      </c>
      <c r="IG21" s="10">
        <v>2.8610425783903499E-2</v>
      </c>
      <c r="IH21" s="10">
        <v>44.603653797105601</v>
      </c>
      <c r="II21" s="10">
        <v>99.964827688958806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4.72072025434408</v>
      </c>
      <c r="IQ21" s="10">
        <v>0</v>
      </c>
      <c r="IR21" s="10">
        <v>0</v>
      </c>
      <c r="IS21" s="10">
        <v>8.5831277351710505E-2</v>
      </c>
      <c r="IT21" s="10">
        <v>5.7220851567806999E-2</v>
      </c>
      <c r="IU21" s="10">
        <v>0.68665021881368404</v>
      </c>
      <c r="IV21" s="10">
        <v>0</v>
      </c>
      <c r="IW21" s="10">
        <v>0</v>
      </c>
      <c r="IX21" s="10">
        <v>0.54359808989416702</v>
      </c>
      <c r="IY21" s="10">
        <v>1.0585857540044299</v>
      </c>
      <c r="IZ21" s="10">
        <v>0</v>
      </c>
      <c r="JA21" s="10">
        <v>0</v>
      </c>
      <c r="JB21" s="10">
        <v>1.4877421407629801</v>
      </c>
      <c r="JC21" s="10">
        <v>6.9523334654885502</v>
      </c>
      <c r="JD21" s="10">
        <v>0.200272980487324</v>
      </c>
      <c r="JE21" s="10">
        <v>0.14305212891951799</v>
      </c>
      <c r="JF21" s="10">
        <v>2.8610425783903499E-2</v>
      </c>
      <c r="JG21" s="10">
        <v>0.200272980487324</v>
      </c>
      <c r="JH21" s="10">
        <v>0.228883406271228</v>
      </c>
      <c r="JI21" s="10">
        <v>2.20300278536057</v>
      </c>
      <c r="JJ21" s="10">
        <v>1.6021838438986</v>
      </c>
      <c r="JK21" s="10">
        <v>0</v>
      </c>
      <c r="JL21" s="10">
        <v>0</v>
      </c>
      <c r="JM21" s="10">
        <v>0</v>
      </c>
      <c r="JN21" s="10">
        <v>0</v>
      </c>
      <c r="JO21" s="10">
        <v>1.6021838438986</v>
      </c>
      <c r="JP21" s="10">
        <v>146322.329197043</v>
      </c>
      <c r="JQ21" s="10">
        <v>19662.400678284499</v>
      </c>
      <c r="JR21" s="10">
        <v>51983.283971676698</v>
      </c>
      <c r="JS21" s="10">
        <v>15.535461200659601</v>
      </c>
      <c r="JT21" s="10">
        <v>0</v>
      </c>
      <c r="JU21" s="10">
        <v>0</v>
      </c>
      <c r="JV21" s="10">
        <v>0</v>
      </c>
      <c r="JW21" s="10">
        <v>0</v>
      </c>
      <c r="JX21" s="10">
        <v>0.31471468362293897</v>
      </c>
      <c r="JY21" s="10">
        <v>2.31744448849618</v>
      </c>
      <c r="JZ21" s="10">
        <v>5.2357079184543398</v>
      </c>
      <c r="KA21" s="10">
        <v>1.20163788292395</v>
      </c>
      <c r="KB21" s="10">
        <v>0</v>
      </c>
      <c r="KC21" s="10">
        <v>0</v>
      </c>
      <c r="KD21" s="10">
        <v>0.94414405086881503</v>
      </c>
      <c r="KE21" s="10">
        <v>1.2874691602756601</v>
      </c>
      <c r="KF21" s="10">
        <v>0</v>
      </c>
      <c r="KG21" s="10">
        <v>0</v>
      </c>
      <c r="KH21" s="10">
        <v>4.4060055707211401</v>
      </c>
      <c r="KI21" s="10">
        <v>0</v>
      </c>
      <c r="KJ21" s="10">
        <v>0</v>
      </c>
      <c r="KK21" s="10">
        <v>0</v>
      </c>
      <c r="KL21" s="10">
        <v>2.8610425783903499E-2</v>
      </c>
      <c r="KM21" s="10">
        <v>0</v>
      </c>
      <c r="KN21" s="10">
        <v>0</v>
      </c>
      <c r="KO21" s="10">
        <v>0</v>
      </c>
      <c r="KP21" s="10">
        <v>8.5831277351710505E-2</v>
      </c>
      <c r="KQ21" s="10">
        <v>0</v>
      </c>
      <c r="KR21" s="10">
        <v>0</v>
      </c>
      <c r="KS21" s="10">
        <v>3.8337970550430698</v>
      </c>
      <c r="KT21" s="10">
        <v>0.48637723832635898</v>
      </c>
      <c r="KU21" s="10">
        <v>1.1730274571400401</v>
      </c>
      <c r="KV21" s="10">
        <v>1.7452359728181099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0.97275447665271897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8.5831277351710505E-2</v>
      </c>
      <c r="LJ21" s="10">
        <v>0</v>
      </c>
      <c r="LK21" s="10">
        <v>0</v>
      </c>
      <c r="LL21" s="10">
        <v>0</v>
      </c>
      <c r="LM21" s="10">
        <v>0.25749383205513199</v>
      </c>
      <c r="LN21" s="10">
        <v>5.7220851567806999E-2</v>
      </c>
      <c r="LO21" s="10">
        <v>8.5831277351710505E-2</v>
      </c>
      <c r="LP21" s="10">
        <v>0</v>
      </c>
      <c r="LQ21" s="10">
        <v>0.14305212891951799</v>
      </c>
      <c r="LR21" s="10">
        <v>0.48637723832635898</v>
      </c>
      <c r="LS21" s="10">
        <v>2.8038217268225401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0.54359808989416702</v>
      </c>
      <c r="ME21" s="10">
        <v>2.8610425783903499E-2</v>
      </c>
      <c r="MF21" s="10">
        <v>45.690849976893901</v>
      </c>
      <c r="MG21" s="10">
        <v>8.8120111414422801</v>
      </c>
      <c r="MH21" s="10">
        <v>3.2329781135811002</v>
      </c>
      <c r="MI21" s="10">
        <v>0</v>
      </c>
      <c r="MJ21" s="10">
        <v>2.8610425783903499E-2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1.20163788292395</v>
      </c>
      <c r="MQ21" s="10">
        <v>2.8610425783903499E-2</v>
      </c>
      <c r="MR21" s="10">
        <v>0</v>
      </c>
      <c r="MS21" s="10">
        <v>1.51635256654689</v>
      </c>
      <c r="MT21" s="10">
        <v>2.63215917211912</v>
      </c>
      <c r="MU21" s="10">
        <v>7.9536983679251696</v>
      </c>
      <c r="MV21" s="10">
        <v>0.114441703135614</v>
      </c>
      <c r="MW21" s="10">
        <v>17.709853560236301</v>
      </c>
      <c r="MX21" s="10">
        <v>0.114441703135614</v>
      </c>
      <c r="MY21" s="10">
        <v>0</v>
      </c>
      <c r="MZ21" s="10">
        <v>0.40054596097464901</v>
      </c>
      <c r="NA21" s="10">
        <v>0</v>
      </c>
      <c r="NB21" s="10">
        <v>0</v>
      </c>
      <c r="NC21" s="10">
        <v>0</v>
      </c>
      <c r="ND21" s="10">
        <v>0</v>
      </c>
      <c r="NE21" s="10">
        <v>0.45776681254245599</v>
      </c>
      <c r="NF21" s="10">
        <v>8.5831277351710505E-2</v>
      </c>
      <c r="NG21" s="10">
        <v>0</v>
      </c>
      <c r="NH21" s="10">
        <v>12.846081176972699</v>
      </c>
      <c r="NI21" s="10">
        <v>0.65803979302978</v>
      </c>
      <c r="NJ21" s="10">
        <v>0</v>
      </c>
      <c r="NK21" s="10">
        <v>14.162160763032199</v>
      </c>
      <c r="NL21" s="10">
        <v>0</v>
      </c>
      <c r="NM21" s="10">
        <v>0</v>
      </c>
      <c r="NN21" s="10">
        <v>3.2043676877971898</v>
      </c>
      <c r="NO21" s="10">
        <v>0</v>
      </c>
      <c r="NP21" s="10">
        <v>0</v>
      </c>
      <c r="NQ21" s="10">
        <v>0</v>
      </c>
      <c r="NR21" s="10">
        <v>0</v>
      </c>
      <c r="NS21" s="10">
        <v>2.7179904494708298</v>
      </c>
      <c r="NT21" s="10">
        <v>0.60081894146197401</v>
      </c>
      <c r="NU21" s="10">
        <v>0</v>
      </c>
      <c r="NV21" s="10">
        <v>0</v>
      </c>
      <c r="NW21" s="10">
        <v>0.228883406271228</v>
      </c>
      <c r="NX21" s="10">
        <v>2.8610425783903499E-2</v>
      </c>
      <c r="NY21" s="10">
        <v>0</v>
      </c>
      <c r="NZ21" s="10">
        <v>0</v>
      </c>
      <c r="OA21" s="10">
        <v>0</v>
      </c>
      <c r="OB21" s="10">
        <v>0</v>
      </c>
      <c r="OC21" s="13">
        <f t="shared" si="0"/>
        <v>509288.7247879412</v>
      </c>
      <c r="OD21" s="11">
        <f>MU_390_Import!OC21</f>
        <v>90763864.125728175</v>
      </c>
      <c r="OE21" s="11">
        <f>MU_390!OC21</f>
        <v>91273152.850516066</v>
      </c>
      <c r="OF21" s="11">
        <f t="shared" si="1"/>
        <v>0</v>
      </c>
      <c r="OG21" s="11"/>
    </row>
    <row r="22" spans="1:397">
      <c r="A22" s="9">
        <v>19</v>
      </c>
      <c r="B22" s="21" t="s">
        <v>801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0</v>
      </c>
      <c r="NE22" s="10">
        <v>0</v>
      </c>
      <c r="NF22" s="10">
        <v>0</v>
      </c>
      <c r="NG22" s="10">
        <v>0</v>
      </c>
      <c r="NH22" s="10">
        <v>0</v>
      </c>
      <c r="NI22" s="10">
        <v>0</v>
      </c>
      <c r="NJ22" s="10">
        <v>0</v>
      </c>
      <c r="NK22" s="10">
        <v>0</v>
      </c>
      <c r="NL22" s="10">
        <v>0</v>
      </c>
      <c r="NM22" s="10">
        <v>0</v>
      </c>
      <c r="NN22" s="10">
        <v>0</v>
      </c>
      <c r="NO22" s="10">
        <v>0</v>
      </c>
      <c r="NP22" s="10">
        <v>0</v>
      </c>
      <c r="NQ22" s="10">
        <v>0</v>
      </c>
      <c r="NR22" s="10">
        <v>0</v>
      </c>
      <c r="NS22" s="10">
        <v>0</v>
      </c>
      <c r="NT22" s="10">
        <v>0</v>
      </c>
      <c r="NU22" s="10">
        <v>0</v>
      </c>
      <c r="NV22" s="10">
        <v>0</v>
      </c>
      <c r="NW22" s="10">
        <v>0</v>
      </c>
      <c r="NX22" s="10">
        <v>0</v>
      </c>
      <c r="NY22" s="10">
        <v>0</v>
      </c>
      <c r="NZ22" s="10">
        <v>0</v>
      </c>
      <c r="OA22" s="10">
        <v>0</v>
      </c>
      <c r="OB22" s="10">
        <v>0</v>
      </c>
      <c r="OC22" s="13">
        <f t="shared" si="0"/>
        <v>0</v>
      </c>
      <c r="OD22" s="11">
        <f>MU_390_Import!OC22</f>
        <v>24449449.596128713</v>
      </c>
      <c r="OE22" s="11">
        <f>MU_390!OC22</f>
        <v>24449449.596128695</v>
      </c>
      <c r="OF22" s="11">
        <f t="shared" si="1"/>
        <v>0</v>
      </c>
      <c r="OG22" s="11"/>
    </row>
    <row r="23" spans="1:397">
      <c r="A23" s="9">
        <v>20</v>
      </c>
      <c r="B23" s="21" t="s">
        <v>802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2.68508520363828</v>
      </c>
      <c r="R23" s="10">
        <v>2.68508520363828</v>
      </c>
      <c r="S23" s="10">
        <v>2.68508520363828</v>
      </c>
      <c r="T23" s="10">
        <v>2.2554715710561601</v>
      </c>
      <c r="U23" s="10">
        <v>0</v>
      </c>
      <c r="V23" s="10">
        <v>0</v>
      </c>
      <c r="W23" s="10">
        <v>0</v>
      </c>
      <c r="X23" s="10">
        <v>0</v>
      </c>
      <c r="Y23" s="10">
        <v>0.42961363258212498</v>
      </c>
      <c r="Z23" s="10">
        <v>7.6256419783327196</v>
      </c>
      <c r="AA23" s="10">
        <v>0</v>
      </c>
      <c r="AB23" s="10">
        <v>0</v>
      </c>
      <c r="AC23" s="10">
        <v>0</v>
      </c>
      <c r="AD23" s="10">
        <v>25.454607730490899</v>
      </c>
      <c r="AE23" s="10">
        <v>0</v>
      </c>
      <c r="AF23" s="10">
        <v>0</v>
      </c>
      <c r="AG23" s="10">
        <v>0</v>
      </c>
      <c r="AH23" s="10">
        <v>1.61105112218297</v>
      </c>
      <c r="AI23" s="10">
        <v>115.780873980883</v>
      </c>
      <c r="AJ23" s="10">
        <v>25.776817954927498</v>
      </c>
      <c r="AK23" s="10">
        <v>0</v>
      </c>
      <c r="AL23" s="10">
        <v>0.96663067330978103</v>
      </c>
      <c r="AM23" s="10">
        <v>13.318022610045899</v>
      </c>
      <c r="AN23" s="10">
        <v>2.04066475476509</v>
      </c>
      <c r="AO23" s="10">
        <v>5.0479601828399696</v>
      </c>
      <c r="AP23" s="10">
        <v>1.07403408145531</v>
      </c>
      <c r="AQ23" s="10">
        <v>2.7924886117838099</v>
      </c>
      <c r="AR23" s="10">
        <v>139.30222036475399</v>
      </c>
      <c r="AS23" s="10">
        <v>29.858147464457701</v>
      </c>
      <c r="AT23" s="10">
        <v>169.804788278085</v>
      </c>
      <c r="AU23" s="10">
        <v>2.2554715710561601</v>
      </c>
      <c r="AV23" s="10">
        <v>0</v>
      </c>
      <c r="AW23" s="10">
        <v>36.624562177626103</v>
      </c>
      <c r="AX23" s="10">
        <v>0</v>
      </c>
      <c r="AY23" s="10">
        <v>36.194948545043999</v>
      </c>
      <c r="AZ23" s="10">
        <v>188.27817447911599</v>
      </c>
      <c r="BA23" s="10">
        <v>61.971766499971501</v>
      </c>
      <c r="BB23" s="10">
        <v>1.3962443058919101</v>
      </c>
      <c r="BC23" s="10">
        <v>25.239800914199801</v>
      </c>
      <c r="BD23" s="10">
        <v>63.797624438445602</v>
      </c>
      <c r="BE23" s="10">
        <v>10.310727181971</v>
      </c>
      <c r="BF23" s="10">
        <v>0</v>
      </c>
      <c r="BG23" s="10">
        <v>0</v>
      </c>
      <c r="BH23" s="10">
        <v>15.6808975892476</v>
      </c>
      <c r="BI23" s="10">
        <v>2.7924886117838099</v>
      </c>
      <c r="BJ23" s="10">
        <v>94.085385535485401</v>
      </c>
      <c r="BK23" s="10">
        <v>0</v>
      </c>
      <c r="BL23" s="10">
        <v>81.304379966167104</v>
      </c>
      <c r="BM23" s="10">
        <v>0</v>
      </c>
      <c r="BN23" s="10">
        <v>10.418130590116499</v>
      </c>
      <c r="BO23" s="10">
        <v>0.96663067330978103</v>
      </c>
      <c r="BP23" s="10">
        <v>0</v>
      </c>
      <c r="BQ23" s="10">
        <v>0</v>
      </c>
      <c r="BR23" s="10">
        <v>0</v>
      </c>
      <c r="BS23" s="10">
        <v>1.07403408145531</v>
      </c>
      <c r="BT23" s="10">
        <v>93.763175311048798</v>
      </c>
      <c r="BU23" s="10">
        <v>25.9916247712186</v>
      </c>
      <c r="BV23" s="10">
        <v>1.1814374896008399</v>
      </c>
      <c r="BW23" s="10">
        <v>1.50364771403744</v>
      </c>
      <c r="BX23" s="10">
        <v>9.4514999168067497</v>
      </c>
      <c r="BY23" s="10">
        <v>2.68508520363828</v>
      </c>
      <c r="BZ23" s="10">
        <v>0</v>
      </c>
      <c r="CA23" s="10">
        <v>5.69238063171316</v>
      </c>
      <c r="CB23" s="10">
        <v>0</v>
      </c>
      <c r="CC23" s="10">
        <v>0</v>
      </c>
      <c r="CD23" s="10">
        <v>0</v>
      </c>
      <c r="CE23" s="10">
        <v>1.2888408977463699</v>
      </c>
      <c r="CF23" s="10">
        <v>0</v>
      </c>
      <c r="CG23" s="10">
        <v>0</v>
      </c>
      <c r="CH23" s="10">
        <v>0</v>
      </c>
      <c r="CI23" s="10">
        <v>0</v>
      </c>
      <c r="CJ23" s="10">
        <v>1365.84914138672</v>
      </c>
      <c r="CK23" s="10">
        <v>2706.9954988999698</v>
      </c>
      <c r="CL23" s="10">
        <v>683.62269284630599</v>
      </c>
      <c r="CM23" s="10">
        <v>27.817482709692602</v>
      </c>
      <c r="CN23" s="10">
        <v>0</v>
      </c>
      <c r="CO23" s="10">
        <v>6.2293976724408102</v>
      </c>
      <c r="CP23" s="10">
        <v>0.75182385701871901</v>
      </c>
      <c r="CQ23" s="10">
        <v>13.4254260181914</v>
      </c>
      <c r="CR23" s="10">
        <v>47.257499584033702</v>
      </c>
      <c r="CS23" s="10">
        <v>0</v>
      </c>
      <c r="CT23" s="10">
        <v>3599.94743422192</v>
      </c>
      <c r="CU23" s="10">
        <v>6.6590113050229398</v>
      </c>
      <c r="CV23" s="10">
        <v>26.099028179364101</v>
      </c>
      <c r="CW23" s="10">
        <v>2.68508520363828</v>
      </c>
      <c r="CX23" s="10">
        <v>320.062156273683</v>
      </c>
      <c r="CY23" s="10">
        <v>61.434749459243903</v>
      </c>
      <c r="CZ23" s="10">
        <v>80.445152701002897</v>
      </c>
      <c r="DA23" s="10">
        <v>58.212647214877897</v>
      </c>
      <c r="DB23" s="10">
        <v>1684.08543972193</v>
      </c>
      <c r="DC23" s="10">
        <v>385.25602501802098</v>
      </c>
      <c r="DD23" s="10">
        <v>587.28183573976503</v>
      </c>
      <c r="DE23" s="10">
        <v>36.946772402062699</v>
      </c>
      <c r="DF23" s="10">
        <v>0.107403408145531</v>
      </c>
      <c r="DG23" s="10">
        <v>717.02515277956695</v>
      </c>
      <c r="DH23" s="10">
        <v>76.471226599618205</v>
      </c>
      <c r="DI23" s="10">
        <v>63.045800581426803</v>
      </c>
      <c r="DJ23" s="10">
        <v>56.9238063171316</v>
      </c>
      <c r="DK23" s="10">
        <v>61.327346051098303</v>
      </c>
      <c r="DL23" s="10">
        <v>764.49745917989105</v>
      </c>
      <c r="DM23" s="10">
        <v>140.161447629918</v>
      </c>
      <c r="DN23" s="10">
        <v>167.22710648259201</v>
      </c>
      <c r="DO23" s="10">
        <v>2.04066475476509</v>
      </c>
      <c r="DP23" s="10">
        <v>11.7069714878629</v>
      </c>
      <c r="DQ23" s="10">
        <v>2.4702783873472201</v>
      </c>
      <c r="DR23" s="10">
        <v>0</v>
      </c>
      <c r="DS23" s="10">
        <v>34.369090606569998</v>
      </c>
      <c r="DT23" s="10">
        <v>2.2554715710561601</v>
      </c>
      <c r="DU23" s="10">
        <v>63.690221030300002</v>
      </c>
      <c r="DV23" s="10">
        <v>974274.14425386605</v>
      </c>
      <c r="DW23" s="10">
        <v>81561.3963218594</v>
      </c>
      <c r="DX23" s="10">
        <v>7.3034317538961204</v>
      </c>
      <c r="DY23" s="10">
        <v>34.798704239152102</v>
      </c>
      <c r="DZ23" s="10">
        <v>51.661039318000498</v>
      </c>
      <c r="EA23" s="10">
        <v>26.958255444528302</v>
      </c>
      <c r="EB23" s="10">
        <v>3.2221022443659399</v>
      </c>
      <c r="EC23" s="10">
        <v>0</v>
      </c>
      <c r="ED23" s="10">
        <v>0</v>
      </c>
      <c r="EE23" s="10">
        <v>0.64442044887318695</v>
      </c>
      <c r="EF23" s="10">
        <v>728.83952767557503</v>
      </c>
      <c r="EG23" s="10">
        <v>5398.7397138432698</v>
      </c>
      <c r="EH23" s="10">
        <v>0</v>
      </c>
      <c r="EI23" s="10">
        <v>134.25426018191399</v>
      </c>
      <c r="EJ23" s="10">
        <v>941.39087239558103</v>
      </c>
      <c r="EK23" s="10">
        <v>120.291817122995</v>
      </c>
      <c r="EL23" s="10">
        <v>183.337617704422</v>
      </c>
      <c r="EM23" s="10">
        <v>308.03297456138398</v>
      </c>
      <c r="EN23" s="10">
        <v>38.343016707954703</v>
      </c>
      <c r="EO23" s="10">
        <v>530.14322260634196</v>
      </c>
      <c r="EP23" s="10">
        <v>3511.2322190937098</v>
      </c>
      <c r="EQ23" s="10">
        <v>853.32007771624603</v>
      </c>
      <c r="ER23" s="10">
        <v>2023.80241968624</v>
      </c>
      <c r="ES23" s="10">
        <v>150.57957822003499</v>
      </c>
      <c r="ET23" s="10">
        <v>0</v>
      </c>
      <c r="EU23" s="10">
        <v>4385.1737511738902</v>
      </c>
      <c r="EV23" s="10">
        <v>3.3295056525114699</v>
      </c>
      <c r="EW23" s="10">
        <v>46.1834655025784</v>
      </c>
      <c r="EX23" s="10">
        <v>0</v>
      </c>
      <c r="EY23" s="10">
        <v>200.092549375125</v>
      </c>
      <c r="EZ23" s="10">
        <v>0</v>
      </c>
      <c r="FA23" s="10">
        <v>12.9958123856093</v>
      </c>
      <c r="FB23" s="10">
        <v>0</v>
      </c>
      <c r="FC23" s="10">
        <v>3.4369090606569999</v>
      </c>
      <c r="FD23" s="10">
        <v>250.57215120352399</v>
      </c>
      <c r="FE23" s="10">
        <v>68.845584621285496</v>
      </c>
      <c r="FF23" s="10">
        <v>135.972714712243</v>
      </c>
      <c r="FG23" s="10">
        <v>145.10200440461301</v>
      </c>
      <c r="FH23" s="10">
        <v>0</v>
      </c>
      <c r="FI23" s="10">
        <v>16.647528262557302</v>
      </c>
      <c r="FJ23" s="10">
        <v>0</v>
      </c>
      <c r="FK23" s="10">
        <v>10.418130590116499</v>
      </c>
      <c r="FL23" s="10">
        <v>148.001896424542</v>
      </c>
      <c r="FM23" s="10">
        <v>54.131317705347698</v>
      </c>
      <c r="FN23" s="10">
        <v>0</v>
      </c>
      <c r="FO23" s="10">
        <v>8.2700624272059091</v>
      </c>
      <c r="FP23" s="10">
        <v>34.6913008310066</v>
      </c>
      <c r="FQ23" s="10">
        <v>0</v>
      </c>
      <c r="FR23" s="10">
        <v>16.217914629975201</v>
      </c>
      <c r="FS23" s="10">
        <v>35.4431246880253</v>
      </c>
      <c r="FT23" s="10">
        <v>6.7664147131684702</v>
      </c>
      <c r="FU23" s="10">
        <v>27.6026758934015</v>
      </c>
      <c r="FV23" s="10">
        <v>148.75372028156099</v>
      </c>
      <c r="FW23" s="10">
        <v>0.42961363258212498</v>
      </c>
      <c r="FX23" s="10">
        <v>1.1814374896008399</v>
      </c>
      <c r="FY23" s="10">
        <v>0</v>
      </c>
      <c r="FZ23" s="10">
        <v>44.035397339667803</v>
      </c>
      <c r="GA23" s="10">
        <v>0</v>
      </c>
      <c r="GB23" s="10">
        <v>0</v>
      </c>
      <c r="GC23" s="10">
        <v>0.85922726516424996</v>
      </c>
      <c r="GD23" s="10">
        <v>12.136585120445</v>
      </c>
      <c r="GE23" s="10">
        <v>45.3242382374142</v>
      </c>
      <c r="GF23" s="10">
        <v>0</v>
      </c>
      <c r="GG23" s="10">
        <v>0</v>
      </c>
      <c r="GH23" s="10">
        <v>2.8998920199293399</v>
      </c>
      <c r="GI23" s="10">
        <v>0.32221022443659397</v>
      </c>
      <c r="GJ23" s="10">
        <v>0</v>
      </c>
      <c r="GK23" s="10">
        <v>1.1814374896008399</v>
      </c>
      <c r="GL23" s="10">
        <v>0.107403408145531</v>
      </c>
      <c r="GM23" s="10">
        <v>0</v>
      </c>
      <c r="GN23" s="10">
        <v>0.107403408145531</v>
      </c>
      <c r="GO23" s="10">
        <v>0</v>
      </c>
      <c r="GP23" s="10">
        <v>0.32221022443659397</v>
      </c>
      <c r="GQ23" s="10">
        <v>0.64442044887318695</v>
      </c>
      <c r="GR23" s="10">
        <v>0.21480681629106199</v>
      </c>
      <c r="GS23" s="10">
        <v>0</v>
      </c>
      <c r="GT23" s="10">
        <v>0</v>
      </c>
      <c r="GU23" s="10">
        <v>0.53701704072765599</v>
      </c>
      <c r="GV23" s="10">
        <v>0</v>
      </c>
      <c r="GW23" s="10">
        <v>0</v>
      </c>
      <c r="GX23" s="10">
        <v>0</v>
      </c>
      <c r="GY23" s="10">
        <v>0</v>
      </c>
      <c r="GZ23" s="10">
        <v>7.19602834575059</v>
      </c>
      <c r="HA23" s="10">
        <v>28.247096342274698</v>
      </c>
      <c r="HB23" s="10">
        <v>17.399352119576101</v>
      </c>
      <c r="HC23" s="10">
        <v>1.1814374896008399</v>
      </c>
      <c r="HD23" s="10">
        <v>3.0072954280748698</v>
      </c>
      <c r="HE23" s="10">
        <v>57.460823357859198</v>
      </c>
      <c r="HF23" s="10">
        <v>128.56187955020101</v>
      </c>
      <c r="HG23" s="10">
        <v>0</v>
      </c>
      <c r="HH23" s="10">
        <v>2.04066475476509</v>
      </c>
      <c r="HI23" s="10">
        <v>51.338829093563902</v>
      </c>
      <c r="HJ23" s="10">
        <v>0</v>
      </c>
      <c r="HK23" s="10">
        <v>0</v>
      </c>
      <c r="HL23" s="10">
        <v>8.3774658353514404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18.5807896091769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0.85922726516424996</v>
      </c>
      <c r="IC23" s="10">
        <v>2.2554715710561601</v>
      </c>
      <c r="ID23" s="10">
        <v>14.3920566915012</v>
      </c>
      <c r="IE23" s="10">
        <v>76.363823191472704</v>
      </c>
      <c r="IF23" s="10">
        <v>1.2888408977463699</v>
      </c>
      <c r="IG23" s="10">
        <v>0.107403408145531</v>
      </c>
      <c r="IH23" s="10">
        <v>167.44191329888301</v>
      </c>
      <c r="II23" s="10">
        <v>375.26750806048602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17.7215623440127</v>
      </c>
      <c r="IQ23" s="10">
        <v>0</v>
      </c>
      <c r="IR23" s="10">
        <v>0</v>
      </c>
      <c r="IS23" s="10">
        <v>0.32221022443659397</v>
      </c>
      <c r="IT23" s="10">
        <v>0.21480681629106199</v>
      </c>
      <c r="IU23" s="10">
        <v>2.57768179549275</v>
      </c>
      <c r="IV23" s="10">
        <v>0</v>
      </c>
      <c r="IW23" s="10">
        <v>0</v>
      </c>
      <c r="IX23" s="10">
        <v>2.04066475476509</v>
      </c>
      <c r="IY23" s="10">
        <v>3.9739261013846598</v>
      </c>
      <c r="IZ23" s="10">
        <v>0</v>
      </c>
      <c r="JA23" s="10">
        <v>0</v>
      </c>
      <c r="JB23" s="10">
        <v>5.5849772235676198</v>
      </c>
      <c r="JC23" s="10">
        <v>26.099028179364101</v>
      </c>
      <c r="JD23" s="10">
        <v>0.75182385701871901</v>
      </c>
      <c r="JE23" s="10">
        <v>0.53701704072765599</v>
      </c>
      <c r="JF23" s="10">
        <v>0.107403408145531</v>
      </c>
      <c r="JG23" s="10">
        <v>0.75182385701871901</v>
      </c>
      <c r="JH23" s="10">
        <v>0.85922726516424996</v>
      </c>
      <c r="JI23" s="10">
        <v>8.2700624272059091</v>
      </c>
      <c r="JJ23" s="10">
        <v>6.0145908561497503</v>
      </c>
      <c r="JK23" s="10">
        <v>0</v>
      </c>
      <c r="JL23" s="10">
        <v>0</v>
      </c>
      <c r="JM23" s="10">
        <v>0</v>
      </c>
      <c r="JN23" s="10">
        <v>0</v>
      </c>
      <c r="JO23" s="10">
        <v>6.0145908561497503</v>
      </c>
      <c r="JP23" s="10">
        <v>549293.35768209898</v>
      </c>
      <c r="JQ23" s="10">
        <v>73812.562634383794</v>
      </c>
      <c r="JR23" s="10">
        <v>195145.01137890099</v>
      </c>
      <c r="JS23" s="10">
        <v>58.320050623023498</v>
      </c>
      <c r="JT23" s="10">
        <v>0</v>
      </c>
      <c r="JU23" s="10">
        <v>0</v>
      </c>
      <c r="JV23" s="10">
        <v>0</v>
      </c>
      <c r="JW23" s="10">
        <v>0</v>
      </c>
      <c r="JX23" s="10">
        <v>1.1814374896008399</v>
      </c>
      <c r="JY23" s="10">
        <v>8.6996760597880307</v>
      </c>
      <c r="JZ23" s="10">
        <v>19.654823690632199</v>
      </c>
      <c r="KA23" s="10">
        <v>4.5109431421123096</v>
      </c>
      <c r="KB23" s="10">
        <v>0</v>
      </c>
      <c r="KC23" s="10">
        <v>0</v>
      </c>
      <c r="KD23" s="10">
        <v>3.5443124688025298</v>
      </c>
      <c r="KE23" s="10">
        <v>4.8331533665489097</v>
      </c>
      <c r="KF23" s="10">
        <v>0</v>
      </c>
      <c r="KG23" s="10">
        <v>0</v>
      </c>
      <c r="KH23" s="10">
        <v>16.5401248544118</v>
      </c>
      <c r="KI23" s="10">
        <v>0</v>
      </c>
      <c r="KJ23" s="10">
        <v>0</v>
      </c>
      <c r="KK23" s="10">
        <v>0</v>
      </c>
      <c r="KL23" s="10">
        <v>0.107403408145531</v>
      </c>
      <c r="KM23" s="10">
        <v>0</v>
      </c>
      <c r="KN23" s="10">
        <v>0</v>
      </c>
      <c r="KO23" s="10">
        <v>0</v>
      </c>
      <c r="KP23" s="10">
        <v>0.32221022443659397</v>
      </c>
      <c r="KQ23" s="10">
        <v>0</v>
      </c>
      <c r="KR23" s="10">
        <v>0</v>
      </c>
      <c r="KS23" s="10">
        <v>14.3920566915012</v>
      </c>
      <c r="KT23" s="10">
        <v>1.8258579384740301</v>
      </c>
      <c r="KU23" s="10">
        <v>4.4035397339667801</v>
      </c>
      <c r="KV23" s="10">
        <v>6.5516078968774103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3.6517158769480602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0.32221022443659397</v>
      </c>
      <c r="LJ23" s="10">
        <v>0</v>
      </c>
      <c r="LK23" s="10">
        <v>0</v>
      </c>
      <c r="LL23" s="10">
        <v>0</v>
      </c>
      <c r="LM23" s="10">
        <v>0.96663067330978103</v>
      </c>
      <c r="LN23" s="10">
        <v>0.21480681629106199</v>
      </c>
      <c r="LO23" s="10">
        <v>0.32221022443659397</v>
      </c>
      <c r="LP23" s="10">
        <v>0</v>
      </c>
      <c r="LQ23" s="10">
        <v>0.53701704072765599</v>
      </c>
      <c r="LR23" s="10">
        <v>1.8258579384740301</v>
      </c>
      <c r="LS23" s="10">
        <v>10.5255339982621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2.04066475476509</v>
      </c>
      <c r="ME23" s="10">
        <v>0.107403408145531</v>
      </c>
      <c r="MF23" s="10">
        <v>171.52324280841299</v>
      </c>
      <c r="MG23" s="10">
        <v>33.080249708823601</v>
      </c>
      <c r="MH23" s="10">
        <v>12.136585120445</v>
      </c>
      <c r="MI23" s="10">
        <v>0</v>
      </c>
      <c r="MJ23" s="10">
        <v>0.107403408145531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4.5109431421123096</v>
      </c>
      <c r="MQ23" s="10">
        <v>0.107403408145531</v>
      </c>
      <c r="MR23" s="10">
        <v>0</v>
      </c>
      <c r="MS23" s="10">
        <v>5.69238063171316</v>
      </c>
      <c r="MT23" s="10">
        <v>9.8811135493888695</v>
      </c>
      <c r="MU23" s="10">
        <v>29.858147464457701</v>
      </c>
      <c r="MV23" s="10">
        <v>0.42961363258212498</v>
      </c>
      <c r="MW23" s="10">
        <v>66.482709642083805</v>
      </c>
      <c r="MX23" s="10">
        <v>0.42961363258212498</v>
      </c>
      <c r="MY23" s="10">
        <v>0</v>
      </c>
      <c r="MZ23" s="10">
        <v>1.50364771403744</v>
      </c>
      <c r="NA23" s="10">
        <v>0</v>
      </c>
      <c r="NB23" s="10">
        <v>0</v>
      </c>
      <c r="NC23" s="10">
        <v>0</v>
      </c>
      <c r="ND23" s="10">
        <v>0</v>
      </c>
      <c r="NE23" s="10">
        <v>1.7184545303284999</v>
      </c>
      <c r="NF23" s="10">
        <v>0.32221022443659397</v>
      </c>
      <c r="NG23" s="10">
        <v>0</v>
      </c>
      <c r="NH23" s="10">
        <v>48.224130257343496</v>
      </c>
      <c r="NI23" s="10">
        <v>2.4702783873472201</v>
      </c>
      <c r="NJ23" s="10">
        <v>0</v>
      </c>
      <c r="NK23" s="10">
        <v>53.164687032038003</v>
      </c>
      <c r="NL23" s="10">
        <v>0</v>
      </c>
      <c r="NM23" s="10">
        <v>0</v>
      </c>
      <c r="NN23" s="10">
        <v>12.029181712299501</v>
      </c>
      <c r="NO23" s="10">
        <v>0</v>
      </c>
      <c r="NP23" s="10">
        <v>0</v>
      </c>
      <c r="NQ23" s="10">
        <v>0</v>
      </c>
      <c r="NR23" s="10">
        <v>0</v>
      </c>
      <c r="NS23" s="10">
        <v>10.203323773825501</v>
      </c>
      <c r="NT23" s="10">
        <v>2.2554715710561601</v>
      </c>
      <c r="NU23" s="10">
        <v>0</v>
      </c>
      <c r="NV23" s="10">
        <v>0</v>
      </c>
      <c r="NW23" s="10">
        <v>0.85922726516424996</v>
      </c>
      <c r="NX23" s="10">
        <v>0.107403408145531</v>
      </c>
      <c r="NY23" s="10">
        <v>0</v>
      </c>
      <c r="NZ23" s="10">
        <v>0</v>
      </c>
      <c r="OA23" s="10">
        <v>0</v>
      </c>
      <c r="OB23" s="10">
        <v>0</v>
      </c>
      <c r="OC23" s="13">
        <f t="shared" si="0"/>
        <v>1911867.5543476441</v>
      </c>
      <c r="OD23" s="11">
        <f>MU_390_Import!OC23</f>
        <v>99374892.578482866</v>
      </c>
      <c r="OE23" s="11">
        <f>MU_390!OC23</f>
        <v>101286760.13283055</v>
      </c>
      <c r="OF23" s="11">
        <f t="shared" si="1"/>
        <v>0</v>
      </c>
      <c r="OG23" s="11"/>
    </row>
    <row r="24" spans="1:397">
      <c r="A24" s="9">
        <v>21</v>
      </c>
      <c r="B24" s="21" t="s">
        <v>803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0</v>
      </c>
      <c r="NE24" s="10">
        <v>0</v>
      </c>
      <c r="NF24" s="10">
        <v>0</v>
      </c>
      <c r="NG24" s="10">
        <v>0</v>
      </c>
      <c r="NH24" s="10">
        <v>0</v>
      </c>
      <c r="NI24" s="10">
        <v>0</v>
      </c>
      <c r="NJ24" s="10">
        <v>0</v>
      </c>
      <c r="NK24" s="10">
        <v>0</v>
      </c>
      <c r="NL24" s="10">
        <v>0</v>
      </c>
      <c r="NM24" s="10">
        <v>0</v>
      </c>
      <c r="NN24" s="10">
        <v>0</v>
      </c>
      <c r="NO24" s="10">
        <v>0</v>
      </c>
      <c r="NP24" s="10">
        <v>0</v>
      </c>
      <c r="NQ24" s="10">
        <v>0</v>
      </c>
      <c r="NR24" s="10">
        <v>0</v>
      </c>
      <c r="NS24" s="10">
        <v>0</v>
      </c>
      <c r="NT24" s="10">
        <v>0</v>
      </c>
      <c r="NU24" s="10">
        <v>0</v>
      </c>
      <c r="NV24" s="10">
        <v>0</v>
      </c>
      <c r="NW24" s="10">
        <v>0</v>
      </c>
      <c r="NX24" s="10">
        <v>0</v>
      </c>
      <c r="NY24" s="10">
        <v>0</v>
      </c>
      <c r="NZ24" s="10">
        <v>0</v>
      </c>
      <c r="OA24" s="10">
        <v>0</v>
      </c>
      <c r="OB24" s="10">
        <v>0</v>
      </c>
      <c r="OC24" s="13">
        <f t="shared" si="0"/>
        <v>0</v>
      </c>
      <c r="OD24" s="11">
        <f>MU_390_Import!OC24</f>
        <v>3501144.7755368804</v>
      </c>
      <c r="OE24" s="11">
        <f>MU_390!OC24</f>
        <v>3501144.7755368808</v>
      </c>
      <c r="OF24" s="11">
        <f t="shared" si="1"/>
        <v>0</v>
      </c>
      <c r="OG24" s="11"/>
    </row>
    <row r="25" spans="1:397">
      <c r="A25" s="9">
        <v>22</v>
      </c>
      <c r="B25" s="21" t="s">
        <v>804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0</v>
      </c>
      <c r="NJ25" s="10">
        <v>0</v>
      </c>
      <c r="NK25" s="10">
        <v>0</v>
      </c>
      <c r="NL25" s="10">
        <v>0</v>
      </c>
      <c r="NM25" s="10">
        <v>0</v>
      </c>
      <c r="NN25" s="10">
        <v>0</v>
      </c>
      <c r="NO25" s="10">
        <v>0</v>
      </c>
      <c r="NP25" s="10">
        <v>0</v>
      </c>
      <c r="NQ25" s="10">
        <v>0</v>
      </c>
      <c r="NR25" s="10">
        <v>0</v>
      </c>
      <c r="NS25" s="10">
        <v>0</v>
      </c>
      <c r="NT25" s="10">
        <v>0</v>
      </c>
      <c r="NU25" s="10">
        <v>0</v>
      </c>
      <c r="NV25" s="10">
        <v>0</v>
      </c>
      <c r="NW25" s="10">
        <v>0</v>
      </c>
      <c r="NX25" s="10">
        <v>0</v>
      </c>
      <c r="NY25" s="10">
        <v>0</v>
      </c>
      <c r="NZ25" s="10">
        <v>0</v>
      </c>
      <c r="OA25" s="10">
        <v>0</v>
      </c>
      <c r="OB25" s="10">
        <v>0</v>
      </c>
      <c r="OC25" s="13">
        <f t="shared" si="0"/>
        <v>0</v>
      </c>
      <c r="OD25" s="11">
        <f>MU_390_Import!OC25</f>
        <v>124568375.91719805</v>
      </c>
      <c r="OE25" s="11">
        <f>MU_390!OC25</f>
        <v>124568375.91719806</v>
      </c>
      <c r="OF25" s="11">
        <f t="shared" si="1"/>
        <v>0</v>
      </c>
      <c r="OG25" s="11"/>
    </row>
    <row r="26" spans="1:397">
      <c r="A26" s="9">
        <v>23</v>
      </c>
      <c r="B26" s="21" t="s">
        <v>805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0</v>
      </c>
      <c r="NJ26" s="10">
        <v>0</v>
      </c>
      <c r="NK26" s="10">
        <v>0</v>
      </c>
      <c r="NL26" s="10">
        <v>0</v>
      </c>
      <c r="NM26" s="10">
        <v>0</v>
      </c>
      <c r="NN26" s="10">
        <v>0</v>
      </c>
      <c r="NO26" s="10">
        <v>0</v>
      </c>
      <c r="NP26" s="10">
        <v>0</v>
      </c>
      <c r="NQ26" s="10">
        <v>0</v>
      </c>
      <c r="NR26" s="10">
        <v>0</v>
      </c>
      <c r="NS26" s="10">
        <v>0</v>
      </c>
      <c r="NT26" s="10">
        <v>0</v>
      </c>
      <c r="NU26" s="10">
        <v>0</v>
      </c>
      <c r="NV26" s="10">
        <v>0</v>
      </c>
      <c r="NW26" s="10">
        <v>0</v>
      </c>
      <c r="NX26" s="10">
        <v>0</v>
      </c>
      <c r="NY26" s="10">
        <v>0</v>
      </c>
      <c r="NZ26" s="10">
        <v>0</v>
      </c>
      <c r="OA26" s="10">
        <v>0</v>
      </c>
      <c r="OB26" s="10">
        <v>0</v>
      </c>
      <c r="OC26" s="13">
        <f t="shared" si="0"/>
        <v>0</v>
      </c>
      <c r="OD26" s="11">
        <f>MU_390_Import!OC26</f>
        <v>4606064.4602401219</v>
      </c>
      <c r="OE26" s="11">
        <f>MU_390!OC26</f>
        <v>4606064.4602401191</v>
      </c>
      <c r="OF26" s="11">
        <f t="shared" si="1"/>
        <v>0</v>
      </c>
      <c r="OG26" s="11"/>
    </row>
    <row r="27" spans="1:397">
      <c r="A27" s="9">
        <v>24</v>
      </c>
      <c r="B27" s="21" t="s">
        <v>806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0</v>
      </c>
      <c r="NJ27" s="10">
        <v>0</v>
      </c>
      <c r="NK27" s="10">
        <v>0</v>
      </c>
      <c r="NL27" s="10">
        <v>0</v>
      </c>
      <c r="NM27" s="10">
        <v>0</v>
      </c>
      <c r="NN27" s="10">
        <v>0</v>
      </c>
      <c r="NO27" s="10">
        <v>0</v>
      </c>
      <c r="NP27" s="10">
        <v>0</v>
      </c>
      <c r="NQ27" s="10">
        <v>0</v>
      </c>
      <c r="NR27" s="10">
        <v>0</v>
      </c>
      <c r="NS27" s="10">
        <v>0</v>
      </c>
      <c r="NT27" s="10">
        <v>0</v>
      </c>
      <c r="NU27" s="10">
        <v>0</v>
      </c>
      <c r="NV27" s="10">
        <v>0</v>
      </c>
      <c r="NW27" s="10">
        <v>0</v>
      </c>
      <c r="NX27" s="10">
        <v>0</v>
      </c>
      <c r="NY27" s="10">
        <v>0</v>
      </c>
      <c r="NZ27" s="10">
        <v>0</v>
      </c>
      <c r="OA27" s="10">
        <v>0</v>
      </c>
      <c r="OB27" s="10">
        <v>0</v>
      </c>
      <c r="OC27" s="13">
        <f t="shared" si="0"/>
        <v>0</v>
      </c>
      <c r="OD27" s="11">
        <f>MU_390_Import!OC27</f>
        <v>4310268.5451661739</v>
      </c>
      <c r="OE27" s="11">
        <f>MU_390!OC27</f>
        <v>4310268.5451661739</v>
      </c>
      <c r="OF27" s="11">
        <f t="shared" si="1"/>
        <v>0</v>
      </c>
      <c r="OG27" s="11"/>
    </row>
    <row r="28" spans="1:397">
      <c r="A28" s="9">
        <v>25</v>
      </c>
      <c r="B28" s="21" t="s">
        <v>807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0</v>
      </c>
      <c r="NJ28" s="10">
        <v>0</v>
      </c>
      <c r="NK28" s="10">
        <v>0</v>
      </c>
      <c r="NL28" s="10">
        <v>0</v>
      </c>
      <c r="NM28" s="10">
        <v>0</v>
      </c>
      <c r="NN28" s="10">
        <v>0</v>
      </c>
      <c r="NO28" s="10">
        <v>0</v>
      </c>
      <c r="NP28" s="10">
        <v>0</v>
      </c>
      <c r="NQ28" s="10">
        <v>0</v>
      </c>
      <c r="NR28" s="10">
        <v>0</v>
      </c>
      <c r="NS28" s="10">
        <v>0</v>
      </c>
      <c r="NT28" s="10">
        <v>0</v>
      </c>
      <c r="NU28" s="10">
        <v>0</v>
      </c>
      <c r="NV28" s="10">
        <v>0</v>
      </c>
      <c r="NW28" s="10">
        <v>0</v>
      </c>
      <c r="NX28" s="10">
        <v>0</v>
      </c>
      <c r="NY28" s="10">
        <v>0</v>
      </c>
      <c r="NZ28" s="10">
        <v>0</v>
      </c>
      <c r="OA28" s="10">
        <v>0</v>
      </c>
      <c r="OB28" s="10">
        <v>0</v>
      </c>
      <c r="OC28" s="13">
        <f t="shared" si="0"/>
        <v>0</v>
      </c>
      <c r="OD28" s="11">
        <f>MU_390_Import!OC28</f>
        <v>33011.295734254112</v>
      </c>
      <c r="OE28" s="11">
        <f>MU_390!OC28</f>
        <v>33011.295734254083</v>
      </c>
      <c r="OF28" s="11">
        <f t="shared" si="1"/>
        <v>0</v>
      </c>
      <c r="OG28" s="11"/>
    </row>
    <row r="29" spans="1:397">
      <c r="A29" s="9">
        <v>26</v>
      </c>
      <c r="B29" s="21" t="s">
        <v>808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0</v>
      </c>
      <c r="NJ29" s="10">
        <v>0</v>
      </c>
      <c r="NK29" s="10">
        <v>0</v>
      </c>
      <c r="NL29" s="10">
        <v>0</v>
      </c>
      <c r="NM29" s="10">
        <v>0</v>
      </c>
      <c r="NN29" s="10">
        <v>0</v>
      </c>
      <c r="NO29" s="10">
        <v>0</v>
      </c>
      <c r="NP29" s="10">
        <v>0</v>
      </c>
      <c r="NQ29" s="10">
        <v>0</v>
      </c>
      <c r="NR29" s="10">
        <v>0</v>
      </c>
      <c r="NS29" s="10">
        <v>0</v>
      </c>
      <c r="NT29" s="10">
        <v>0</v>
      </c>
      <c r="NU29" s="10">
        <v>0</v>
      </c>
      <c r="NV29" s="10">
        <v>0</v>
      </c>
      <c r="NW29" s="10">
        <v>0</v>
      </c>
      <c r="NX29" s="10">
        <v>0</v>
      </c>
      <c r="NY29" s="10">
        <v>0</v>
      </c>
      <c r="NZ29" s="10">
        <v>0</v>
      </c>
      <c r="OA29" s="10">
        <v>0</v>
      </c>
      <c r="OB29" s="10">
        <v>0</v>
      </c>
      <c r="OC29" s="13">
        <f t="shared" si="0"/>
        <v>0</v>
      </c>
      <c r="OD29" s="11">
        <f>MU_390_Import!OC29</f>
        <v>124467.90275820819</v>
      </c>
      <c r="OE29" s="11">
        <f>MU_390!OC29</f>
        <v>124467.90275820823</v>
      </c>
      <c r="OF29" s="11">
        <f t="shared" si="1"/>
        <v>0</v>
      </c>
      <c r="OG29" s="11"/>
    </row>
    <row r="30" spans="1:397">
      <c r="A30" s="9">
        <v>27</v>
      </c>
      <c r="B30" s="21" t="s">
        <v>809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0</v>
      </c>
      <c r="NJ30" s="10">
        <v>0</v>
      </c>
      <c r="NK30" s="10">
        <v>0</v>
      </c>
      <c r="NL30" s="10">
        <v>0</v>
      </c>
      <c r="NM30" s="10">
        <v>0</v>
      </c>
      <c r="NN30" s="10">
        <v>0</v>
      </c>
      <c r="NO30" s="10">
        <v>0</v>
      </c>
      <c r="NP30" s="10">
        <v>0</v>
      </c>
      <c r="NQ30" s="10">
        <v>0</v>
      </c>
      <c r="NR30" s="10">
        <v>0</v>
      </c>
      <c r="NS30" s="10">
        <v>0</v>
      </c>
      <c r="NT30" s="10">
        <v>0</v>
      </c>
      <c r="NU30" s="10">
        <v>0</v>
      </c>
      <c r="NV30" s="10">
        <v>0</v>
      </c>
      <c r="NW30" s="10">
        <v>0</v>
      </c>
      <c r="NX30" s="10">
        <v>0</v>
      </c>
      <c r="NY30" s="10">
        <v>0</v>
      </c>
      <c r="NZ30" s="10">
        <v>0</v>
      </c>
      <c r="OA30" s="10">
        <v>0</v>
      </c>
      <c r="OB30" s="10">
        <v>0</v>
      </c>
      <c r="OC30" s="13">
        <f t="shared" si="0"/>
        <v>0</v>
      </c>
      <c r="OD30" s="11">
        <f>MU_390_Import!OC30</f>
        <v>931548.63843015383</v>
      </c>
      <c r="OE30" s="11">
        <f>MU_390!OC30</f>
        <v>931548.63843015407</v>
      </c>
      <c r="OF30" s="11">
        <f t="shared" si="1"/>
        <v>0</v>
      </c>
      <c r="OG30" s="11"/>
    </row>
    <row r="31" spans="1:397">
      <c r="A31" s="9">
        <v>28</v>
      </c>
      <c r="B31" s="21" t="s">
        <v>810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0</v>
      </c>
      <c r="NJ31" s="10">
        <v>0</v>
      </c>
      <c r="NK31" s="10">
        <v>0</v>
      </c>
      <c r="NL31" s="10">
        <v>0</v>
      </c>
      <c r="NM31" s="10">
        <v>0</v>
      </c>
      <c r="NN31" s="10">
        <v>0</v>
      </c>
      <c r="NO31" s="10">
        <v>0</v>
      </c>
      <c r="NP31" s="10">
        <v>0</v>
      </c>
      <c r="NQ31" s="10">
        <v>0</v>
      </c>
      <c r="NR31" s="10">
        <v>0</v>
      </c>
      <c r="NS31" s="10">
        <v>0</v>
      </c>
      <c r="NT31" s="10">
        <v>0</v>
      </c>
      <c r="NU31" s="10">
        <v>0</v>
      </c>
      <c r="NV31" s="10">
        <v>0</v>
      </c>
      <c r="NW31" s="10">
        <v>0</v>
      </c>
      <c r="NX31" s="10">
        <v>0</v>
      </c>
      <c r="NY31" s="10">
        <v>0</v>
      </c>
      <c r="NZ31" s="10">
        <v>0</v>
      </c>
      <c r="OA31" s="10">
        <v>0</v>
      </c>
      <c r="OB31" s="10">
        <v>0</v>
      </c>
      <c r="OC31" s="13">
        <f t="shared" si="0"/>
        <v>0</v>
      </c>
      <c r="OD31" s="11">
        <f>MU_390_Import!OC31</f>
        <v>1700281.8879516514</v>
      </c>
      <c r="OE31" s="11">
        <f>MU_390!OC31</f>
        <v>1700281.8879516511</v>
      </c>
      <c r="OF31" s="11">
        <f t="shared" si="1"/>
        <v>0</v>
      </c>
      <c r="OG31" s="11"/>
    </row>
    <row r="32" spans="1:397">
      <c r="A32" s="9">
        <v>29</v>
      </c>
      <c r="B32" s="21" t="s">
        <v>811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4926184.0265793502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3502413.0063537098</v>
      </c>
      <c r="EH32" s="10">
        <v>22194265.031168301</v>
      </c>
      <c r="EI32" s="10">
        <v>13626157.5492735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10126292.6789739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5276552.7340174299</v>
      </c>
      <c r="JE32" s="10">
        <v>3915211.0471171201</v>
      </c>
      <c r="JF32" s="10">
        <v>956188.05429918598</v>
      </c>
      <c r="JG32" s="10">
        <v>11689574.1481613</v>
      </c>
      <c r="JH32" s="10">
        <v>776544.46248548105</v>
      </c>
      <c r="JI32" s="10">
        <v>36059310.335513301</v>
      </c>
      <c r="JJ32" s="10">
        <v>30585914.091317002</v>
      </c>
      <c r="JK32" s="10">
        <v>15300282.936814001</v>
      </c>
      <c r="JL32" s="10">
        <v>7930436.4343574699</v>
      </c>
      <c r="JM32" s="10">
        <v>966380.59851556597</v>
      </c>
      <c r="JN32" s="10">
        <v>81540.3537310432</v>
      </c>
      <c r="JO32" s="10">
        <v>39308820.838497996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158621.46936742001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0</v>
      </c>
      <c r="NE32" s="10">
        <v>0</v>
      </c>
      <c r="NF32" s="10">
        <v>0</v>
      </c>
      <c r="NG32" s="10">
        <v>0</v>
      </c>
      <c r="NH32" s="10">
        <v>0</v>
      </c>
      <c r="NI32" s="10">
        <v>0</v>
      </c>
      <c r="NJ32" s="10">
        <v>0</v>
      </c>
      <c r="NK32" s="10">
        <v>0</v>
      </c>
      <c r="NL32" s="10">
        <v>0</v>
      </c>
      <c r="NM32" s="10">
        <v>0</v>
      </c>
      <c r="NN32" s="10">
        <v>0</v>
      </c>
      <c r="NO32" s="10">
        <v>0</v>
      </c>
      <c r="NP32" s="10">
        <v>0</v>
      </c>
      <c r="NQ32" s="10">
        <v>0</v>
      </c>
      <c r="NR32" s="10">
        <v>0</v>
      </c>
      <c r="NS32" s="10">
        <v>0</v>
      </c>
      <c r="NT32" s="10">
        <v>0</v>
      </c>
      <c r="NU32" s="10">
        <v>0</v>
      </c>
      <c r="NV32" s="10">
        <v>0</v>
      </c>
      <c r="NW32" s="10">
        <v>0</v>
      </c>
      <c r="NX32" s="10">
        <v>0</v>
      </c>
      <c r="NY32" s="10">
        <v>0</v>
      </c>
      <c r="NZ32" s="10">
        <v>0</v>
      </c>
      <c r="OA32" s="10">
        <v>0</v>
      </c>
      <c r="OB32" s="10">
        <v>0</v>
      </c>
      <c r="OC32" s="13">
        <f t="shared" si="0"/>
        <v>207380689.79654306</v>
      </c>
      <c r="OD32" s="11">
        <f>MU_390_Import!OC32</f>
        <v>3468330.8113983804</v>
      </c>
      <c r="OE32" s="11">
        <f>MU_390!OC32</f>
        <v>210849020.60794157</v>
      </c>
      <c r="OF32" s="11">
        <f t="shared" si="1"/>
        <v>0</v>
      </c>
      <c r="OG32" s="11"/>
    </row>
    <row r="33" spans="1:397">
      <c r="A33" s="9">
        <v>30</v>
      </c>
      <c r="B33" s="21" t="s">
        <v>812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162604.560350485</v>
      </c>
      <c r="Y33" s="10">
        <v>2067.0071230993899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13735951.335369799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176384.60783781501</v>
      </c>
      <c r="EH33" s="10">
        <v>33962994.039646097</v>
      </c>
      <c r="EI33" s="10">
        <v>7849115.04878275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111618.384647367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6225136.4524010001</v>
      </c>
      <c r="JE33" s="10">
        <v>5006291.25214672</v>
      </c>
      <c r="JF33" s="10">
        <v>680734.345874066</v>
      </c>
      <c r="JG33" s="10">
        <v>8383780.8912911303</v>
      </c>
      <c r="JH33" s="10">
        <v>1190596.1029052499</v>
      </c>
      <c r="JI33" s="10">
        <v>19757832.087332699</v>
      </c>
      <c r="JJ33" s="10">
        <v>18661629.309715699</v>
      </c>
      <c r="JK33" s="10">
        <v>4042376.9304080401</v>
      </c>
      <c r="JL33" s="10">
        <v>2767722.5378300799</v>
      </c>
      <c r="JM33" s="10">
        <v>988029.40484150802</v>
      </c>
      <c r="JN33" s="10">
        <v>55120.1899493171</v>
      </c>
      <c r="JO33" s="10">
        <v>27830872.9077846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99216.341908770701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0</v>
      </c>
      <c r="NI33" s="10">
        <v>0</v>
      </c>
      <c r="NJ33" s="10">
        <v>0</v>
      </c>
      <c r="NK33" s="10">
        <v>0</v>
      </c>
      <c r="NL33" s="10">
        <v>0</v>
      </c>
      <c r="NM33" s="10">
        <v>0</v>
      </c>
      <c r="NN33" s="10">
        <v>0</v>
      </c>
      <c r="NO33" s="10">
        <v>0</v>
      </c>
      <c r="NP33" s="10">
        <v>0</v>
      </c>
      <c r="NQ33" s="10">
        <v>0</v>
      </c>
      <c r="NR33" s="10">
        <v>0</v>
      </c>
      <c r="NS33" s="10">
        <v>0</v>
      </c>
      <c r="NT33" s="10">
        <v>0</v>
      </c>
      <c r="NU33" s="10">
        <v>0</v>
      </c>
      <c r="NV33" s="10">
        <v>0</v>
      </c>
      <c r="NW33" s="10">
        <v>0</v>
      </c>
      <c r="NX33" s="10">
        <v>0</v>
      </c>
      <c r="NY33" s="10">
        <v>0</v>
      </c>
      <c r="NZ33" s="10">
        <v>0</v>
      </c>
      <c r="OA33" s="10">
        <v>0</v>
      </c>
      <c r="OB33" s="10">
        <v>13091.0451129628</v>
      </c>
      <c r="OC33" s="13">
        <f t="shared" si="0"/>
        <v>151703164.78325927</v>
      </c>
      <c r="OD33" s="11">
        <f>MU_390_Import!OC33</f>
        <v>1549780.4508096236</v>
      </c>
      <c r="OE33" s="11">
        <f>MU_390!OC33</f>
        <v>153252945.23406878</v>
      </c>
      <c r="OF33" s="11">
        <f t="shared" si="1"/>
        <v>0</v>
      </c>
      <c r="OG33" s="11"/>
    </row>
    <row r="34" spans="1:397">
      <c r="A34" s="9">
        <v>31</v>
      </c>
      <c r="B34" s="21" t="s">
        <v>813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126.723485564779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7.6194500814265602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36.292643808900202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0.30076776637210101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0.30076776637210101</v>
      </c>
      <c r="CF34" s="10">
        <v>0</v>
      </c>
      <c r="CG34" s="10">
        <v>0</v>
      </c>
      <c r="CH34" s="10">
        <v>0</v>
      </c>
      <c r="CI34" s="10">
        <v>0</v>
      </c>
      <c r="CJ34" s="10">
        <v>39.601089238993303</v>
      </c>
      <c r="CK34" s="10">
        <v>590.30686946630999</v>
      </c>
      <c r="CL34" s="10">
        <v>117.299428885119</v>
      </c>
      <c r="CM34" s="10">
        <v>0.30076776637210101</v>
      </c>
      <c r="CN34" s="10">
        <v>67.171467823102603</v>
      </c>
      <c r="CO34" s="10">
        <v>0</v>
      </c>
      <c r="CP34" s="10">
        <v>0</v>
      </c>
      <c r="CQ34" s="10">
        <v>0</v>
      </c>
      <c r="CR34" s="10">
        <v>3.0076776637210099</v>
      </c>
      <c r="CS34" s="10">
        <v>0</v>
      </c>
      <c r="CT34" s="10">
        <v>160.20896355420601</v>
      </c>
      <c r="CU34" s="10">
        <v>249.93801385521601</v>
      </c>
      <c r="CV34" s="10">
        <v>1456.3175247737099</v>
      </c>
      <c r="CW34" s="10">
        <v>0</v>
      </c>
      <c r="CX34" s="10">
        <v>0</v>
      </c>
      <c r="CY34" s="10">
        <v>3762.5045013928602</v>
      </c>
      <c r="CZ34" s="10">
        <v>0</v>
      </c>
      <c r="DA34" s="10">
        <v>0</v>
      </c>
      <c r="DB34" s="10">
        <v>0</v>
      </c>
      <c r="DC34" s="10">
        <v>2.1053743646047098</v>
      </c>
      <c r="DD34" s="10">
        <v>0</v>
      </c>
      <c r="DE34" s="10">
        <v>29.776008870838002</v>
      </c>
      <c r="DF34" s="10">
        <v>0</v>
      </c>
      <c r="DG34" s="10">
        <v>62.258927639024897</v>
      </c>
      <c r="DH34" s="10">
        <v>0</v>
      </c>
      <c r="DI34" s="10">
        <v>0</v>
      </c>
      <c r="DJ34" s="10">
        <v>0</v>
      </c>
      <c r="DK34" s="10">
        <v>21.755535100915299</v>
      </c>
      <c r="DL34" s="10">
        <v>0</v>
      </c>
      <c r="DM34" s="10">
        <v>56.744851922203097</v>
      </c>
      <c r="DN34" s="10">
        <v>2.1053743646047098</v>
      </c>
      <c r="DO34" s="10">
        <v>2.6066539752248801</v>
      </c>
      <c r="DP34" s="10">
        <v>10.8276395893956</v>
      </c>
      <c r="DQ34" s="10">
        <v>2.5063980531008401</v>
      </c>
      <c r="DR34" s="10">
        <v>76.796036347009803</v>
      </c>
      <c r="DS34" s="10">
        <v>4.1104928070853797</v>
      </c>
      <c r="DT34" s="10">
        <v>0</v>
      </c>
      <c r="DU34" s="10">
        <v>8.9227770690390003</v>
      </c>
      <c r="DV34" s="10">
        <v>0</v>
      </c>
      <c r="DW34" s="10">
        <v>1.9048625203566401</v>
      </c>
      <c r="DX34" s="10">
        <v>21.254255490295101</v>
      </c>
      <c r="DY34" s="10">
        <v>0</v>
      </c>
      <c r="DZ34" s="10">
        <v>29.475241104465901</v>
      </c>
      <c r="EA34" s="10">
        <v>29.374985182341899</v>
      </c>
      <c r="EB34" s="10">
        <v>0</v>
      </c>
      <c r="EC34" s="10">
        <v>1.60409475398454</v>
      </c>
      <c r="ED34" s="10">
        <v>2613.2708660850599</v>
      </c>
      <c r="EE34" s="10">
        <v>1140.3108582387599</v>
      </c>
      <c r="EF34" s="10">
        <v>2485.0435416884202</v>
      </c>
      <c r="EG34" s="10">
        <v>4071.6937652233801</v>
      </c>
      <c r="EH34" s="10">
        <v>54.539221635474298</v>
      </c>
      <c r="EI34" s="10">
        <v>190.38599611353999</v>
      </c>
      <c r="EJ34" s="10">
        <v>2766.9631947012099</v>
      </c>
      <c r="EK34" s="10">
        <v>1423.43358231703</v>
      </c>
      <c r="EL34" s="10">
        <v>483.935336092711</v>
      </c>
      <c r="EM34" s="10">
        <v>58.449202598311601</v>
      </c>
      <c r="EN34" s="10">
        <v>352.29931034385402</v>
      </c>
      <c r="EO34" s="10">
        <v>3425.24357936761</v>
      </c>
      <c r="EP34" s="10">
        <v>124609.18842310501</v>
      </c>
      <c r="EQ34" s="10">
        <v>2212.04666574468</v>
      </c>
      <c r="ER34" s="10">
        <v>3810.2263203238999</v>
      </c>
      <c r="ES34" s="10">
        <v>178.95682099140001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5.2133079504497504</v>
      </c>
      <c r="FA34" s="10">
        <v>37.796482640760701</v>
      </c>
      <c r="FB34" s="10">
        <v>0</v>
      </c>
      <c r="FC34" s="10">
        <v>0</v>
      </c>
      <c r="FD34" s="10">
        <v>67883.786149793799</v>
      </c>
      <c r="FE34" s="10">
        <v>7415.4292799041496</v>
      </c>
      <c r="FF34" s="10">
        <v>731.46720781695001</v>
      </c>
      <c r="FG34" s="10">
        <v>49911.408270228902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25.966283830124699</v>
      </c>
      <c r="FN34" s="10">
        <v>0</v>
      </c>
      <c r="FO34" s="10">
        <v>0</v>
      </c>
      <c r="FP34" s="10">
        <v>4.2107487292094099</v>
      </c>
      <c r="FQ34" s="10">
        <v>30.778568092078299</v>
      </c>
      <c r="FR34" s="10">
        <v>0</v>
      </c>
      <c r="FS34" s="10">
        <v>14.837876474357</v>
      </c>
      <c r="FT34" s="10">
        <v>0</v>
      </c>
      <c r="FU34" s="10">
        <v>0.30076776637210101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2.5063980531008401</v>
      </c>
      <c r="GD34" s="10">
        <v>6.21586717169009</v>
      </c>
      <c r="GE34" s="10">
        <v>0</v>
      </c>
      <c r="GF34" s="10">
        <v>0</v>
      </c>
      <c r="GG34" s="10">
        <v>0.30076776637210101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46.418491943427597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36.292643808900202</v>
      </c>
      <c r="GX34" s="10">
        <v>0.60153553274420202</v>
      </c>
      <c r="GY34" s="10">
        <v>0.20051184424806701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5.6143316389458899</v>
      </c>
      <c r="IU34" s="10">
        <v>0</v>
      </c>
      <c r="IV34" s="10">
        <v>104.967950463863</v>
      </c>
      <c r="IW34" s="10">
        <v>0</v>
      </c>
      <c r="IX34" s="10">
        <v>0</v>
      </c>
      <c r="IY34" s="10">
        <v>9.0230329911630296</v>
      </c>
      <c r="IZ34" s="10">
        <v>0</v>
      </c>
      <c r="JA34" s="10">
        <v>0</v>
      </c>
      <c r="JB34" s="10">
        <v>289.639359016333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2.3058862088527698</v>
      </c>
      <c r="JJ34" s="10">
        <v>149.281068042686</v>
      </c>
      <c r="JK34" s="10">
        <v>0</v>
      </c>
      <c r="JL34" s="10">
        <v>0</v>
      </c>
      <c r="JM34" s="10">
        <v>0</v>
      </c>
      <c r="JN34" s="10">
        <v>0.40102368849613501</v>
      </c>
      <c r="JO34" s="10">
        <v>0.50127961062016801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4.4112605734574801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0</v>
      </c>
      <c r="NJ34" s="10">
        <v>0</v>
      </c>
      <c r="NK34" s="10">
        <v>0</v>
      </c>
      <c r="NL34" s="10">
        <v>0</v>
      </c>
      <c r="NM34" s="10">
        <v>0</v>
      </c>
      <c r="NN34" s="10">
        <v>0</v>
      </c>
      <c r="NO34" s="10">
        <v>0</v>
      </c>
      <c r="NP34" s="10">
        <v>0</v>
      </c>
      <c r="NQ34" s="10">
        <v>0</v>
      </c>
      <c r="NR34" s="10">
        <v>0</v>
      </c>
      <c r="NS34" s="10">
        <v>0</v>
      </c>
      <c r="NT34" s="10">
        <v>0</v>
      </c>
      <c r="NU34" s="10">
        <v>31.781127313318699</v>
      </c>
      <c r="NV34" s="10">
        <v>0</v>
      </c>
      <c r="NW34" s="10">
        <v>0</v>
      </c>
      <c r="NX34" s="10">
        <v>1.7043506761085701</v>
      </c>
      <c r="NY34" s="10">
        <v>0</v>
      </c>
      <c r="NZ34" s="10">
        <v>62.459439483273002</v>
      </c>
      <c r="OA34" s="10">
        <v>0</v>
      </c>
      <c r="OB34" s="10">
        <v>101.860016878018</v>
      </c>
      <c r="OC34" s="13">
        <f t="shared" si="0"/>
        <v>283775.69089906511</v>
      </c>
      <c r="OD34" s="11">
        <f>MU_390_Import!OC34</f>
        <v>925802.91814350581</v>
      </c>
      <c r="OE34" s="11">
        <f>MU_390!OC34</f>
        <v>1209578.6090425712</v>
      </c>
      <c r="OF34" s="11">
        <f t="shared" si="1"/>
        <v>0</v>
      </c>
      <c r="OG34" s="11"/>
    </row>
    <row r="35" spans="1:397">
      <c r="A35" s="9">
        <v>32</v>
      </c>
      <c r="B35" s="21" t="s">
        <v>814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0</v>
      </c>
      <c r="NQ35" s="10">
        <v>0</v>
      </c>
      <c r="NR35" s="10">
        <v>0</v>
      </c>
      <c r="NS35" s="10">
        <v>0</v>
      </c>
      <c r="NT35" s="10">
        <v>0</v>
      </c>
      <c r="NU35" s="10">
        <v>0</v>
      </c>
      <c r="NV35" s="10">
        <v>0</v>
      </c>
      <c r="NW35" s="10">
        <v>0</v>
      </c>
      <c r="NX35" s="10">
        <v>0</v>
      </c>
      <c r="NY35" s="10">
        <v>0</v>
      </c>
      <c r="NZ35" s="10">
        <v>0</v>
      </c>
      <c r="OA35" s="10">
        <v>0</v>
      </c>
      <c r="OB35" s="10">
        <v>0</v>
      </c>
      <c r="OC35" s="13">
        <f t="shared" si="0"/>
        <v>0</v>
      </c>
      <c r="OD35" s="11">
        <f>MU_390_Import!OC35</f>
        <v>393454.4903635165</v>
      </c>
      <c r="OE35" s="11">
        <f>MU_390!OC35</f>
        <v>393454.49036351684</v>
      </c>
      <c r="OF35" s="11">
        <f t="shared" si="1"/>
        <v>0</v>
      </c>
      <c r="OG35" s="11"/>
    </row>
    <row r="36" spans="1:397">
      <c r="A36" s="9">
        <v>33</v>
      </c>
      <c r="B36" s="21" t="s">
        <v>815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63732.283144278801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3832.00436626993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18252.441849864699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151.26333024749701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151.26333024749701</v>
      </c>
      <c r="CF36" s="10">
        <v>0</v>
      </c>
      <c r="CG36" s="10">
        <v>0</v>
      </c>
      <c r="CH36" s="10">
        <v>0</v>
      </c>
      <c r="CI36" s="10">
        <v>0</v>
      </c>
      <c r="CJ36" s="10">
        <v>19916.3384825871</v>
      </c>
      <c r="CK36" s="10">
        <v>296879.49616575497</v>
      </c>
      <c r="CL36" s="10">
        <v>58992.698796523902</v>
      </c>
      <c r="CM36" s="10">
        <v>151.26333024749701</v>
      </c>
      <c r="CN36" s="10">
        <v>33782.143755274403</v>
      </c>
      <c r="CO36" s="10">
        <v>0</v>
      </c>
      <c r="CP36" s="10">
        <v>0</v>
      </c>
      <c r="CQ36" s="10">
        <v>0</v>
      </c>
      <c r="CR36" s="10">
        <v>1512.6333024749699</v>
      </c>
      <c r="CS36" s="10">
        <v>0</v>
      </c>
      <c r="CT36" s="10">
        <v>80572.933911833505</v>
      </c>
      <c r="CU36" s="10">
        <v>125699.82743567</v>
      </c>
      <c r="CV36" s="10">
        <v>732417.04505838198</v>
      </c>
      <c r="CW36" s="10">
        <v>0</v>
      </c>
      <c r="CX36" s="10">
        <v>0</v>
      </c>
      <c r="CY36" s="10">
        <v>1892253.8402861101</v>
      </c>
      <c r="CZ36" s="10">
        <v>0</v>
      </c>
      <c r="DA36" s="10">
        <v>0</v>
      </c>
      <c r="DB36" s="10">
        <v>0</v>
      </c>
      <c r="DC36" s="10">
        <v>1058.8433117324801</v>
      </c>
      <c r="DD36" s="10">
        <v>0</v>
      </c>
      <c r="DE36" s="10">
        <v>14975.069694502199</v>
      </c>
      <c r="DF36" s="10">
        <v>0</v>
      </c>
      <c r="DG36" s="10">
        <v>31311.5093612319</v>
      </c>
      <c r="DH36" s="10">
        <v>0</v>
      </c>
      <c r="DI36" s="10">
        <v>0</v>
      </c>
      <c r="DJ36" s="10">
        <v>0</v>
      </c>
      <c r="DK36" s="10">
        <v>10941.3808879023</v>
      </c>
      <c r="DL36" s="10">
        <v>0</v>
      </c>
      <c r="DM36" s="10">
        <v>28538.348306694501</v>
      </c>
      <c r="DN36" s="10">
        <v>1058.8433117324801</v>
      </c>
      <c r="DO36" s="10">
        <v>1310.94886214498</v>
      </c>
      <c r="DP36" s="10">
        <v>5445.4798889099002</v>
      </c>
      <c r="DQ36" s="10">
        <v>1260.52775206248</v>
      </c>
      <c r="DR36" s="10">
        <v>38622.570323194297</v>
      </c>
      <c r="DS36" s="10">
        <v>2067.2655133824601</v>
      </c>
      <c r="DT36" s="10">
        <v>0</v>
      </c>
      <c r="DU36" s="10">
        <v>4487.47879734242</v>
      </c>
      <c r="DV36" s="10">
        <v>0</v>
      </c>
      <c r="DW36" s="10">
        <v>958.00109156748294</v>
      </c>
      <c r="DX36" s="10">
        <v>10689.2753374898</v>
      </c>
      <c r="DY36" s="10">
        <v>0</v>
      </c>
      <c r="DZ36" s="10">
        <v>14823.8063642547</v>
      </c>
      <c r="EA36" s="10">
        <v>14773.385254172201</v>
      </c>
      <c r="EB36" s="10">
        <v>0</v>
      </c>
      <c r="EC36" s="10">
        <v>806.737761319985</v>
      </c>
      <c r="ED36" s="10">
        <v>1314276.6554104199</v>
      </c>
      <c r="EE36" s="10">
        <v>573489.70607834496</v>
      </c>
      <c r="EF36" s="10">
        <v>1249788.0556149001</v>
      </c>
      <c r="EG36" s="10">
        <v>2047752.5437805301</v>
      </c>
      <c r="EH36" s="10">
        <v>27429.083884879499</v>
      </c>
      <c r="EI36" s="10">
        <v>95749.688046665804</v>
      </c>
      <c r="EJ36" s="10">
        <v>1391572.2171668899</v>
      </c>
      <c r="EK36" s="10">
        <v>715878.92095132195</v>
      </c>
      <c r="EL36" s="10">
        <v>243382.69836822301</v>
      </c>
      <c r="EM36" s="10">
        <v>29395.507178096999</v>
      </c>
      <c r="EN36" s="10">
        <v>177179.78082990201</v>
      </c>
      <c r="EO36" s="10">
        <v>1722637.22596858</v>
      </c>
      <c r="EP36" s="10">
        <v>62668952.353749</v>
      </c>
      <c r="EQ36" s="10">
        <v>1112491.3728602601</v>
      </c>
      <c r="ER36" s="10">
        <v>1916254.28868538</v>
      </c>
      <c r="ES36" s="10">
        <v>90001.681497260797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2621.89772428995</v>
      </c>
      <c r="FA36" s="10">
        <v>19008.758501102198</v>
      </c>
      <c r="FB36" s="10">
        <v>0</v>
      </c>
      <c r="FC36" s="10">
        <v>0</v>
      </c>
      <c r="FD36" s="10">
        <v>34140385.742410503</v>
      </c>
      <c r="FE36" s="10">
        <v>3729397.4072520402</v>
      </c>
      <c r="FF36" s="10">
        <v>367872.41916191299</v>
      </c>
      <c r="FG36" s="10">
        <v>25101645.443471301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13059.067511367301</v>
      </c>
      <c r="FN36" s="10">
        <v>0</v>
      </c>
      <c r="FO36" s="10">
        <v>0</v>
      </c>
      <c r="FP36" s="10">
        <v>2117.6866234649601</v>
      </c>
      <c r="FQ36" s="10">
        <v>15479.2807953272</v>
      </c>
      <c r="FR36" s="10">
        <v>0</v>
      </c>
      <c r="FS36" s="10">
        <v>7462.3242922098598</v>
      </c>
      <c r="FT36" s="10">
        <v>0</v>
      </c>
      <c r="FU36" s="10">
        <v>151.26333024749701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1260.52775206248</v>
      </c>
      <c r="GD36" s="10">
        <v>3126.1088251149399</v>
      </c>
      <c r="GE36" s="10">
        <v>0</v>
      </c>
      <c r="GF36" s="10">
        <v>0</v>
      </c>
      <c r="GG36" s="10">
        <v>151.26333024749701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23344.9739681971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18252.441849864699</v>
      </c>
      <c r="GX36" s="10">
        <v>302.52666049499402</v>
      </c>
      <c r="GY36" s="10">
        <v>100.842220164998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2823.5821646199502</v>
      </c>
      <c r="IU36" s="10">
        <v>0</v>
      </c>
      <c r="IV36" s="10">
        <v>52790.902256376503</v>
      </c>
      <c r="IW36" s="10">
        <v>0</v>
      </c>
      <c r="IX36" s="10">
        <v>0</v>
      </c>
      <c r="IY36" s="10">
        <v>4537.8999074249195</v>
      </c>
      <c r="IZ36" s="10">
        <v>0</v>
      </c>
      <c r="JA36" s="10">
        <v>0</v>
      </c>
      <c r="JB36" s="10">
        <v>145666.58702834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1159.6855318974799</v>
      </c>
      <c r="JJ36" s="10">
        <v>75077.032912841096</v>
      </c>
      <c r="JK36" s="10">
        <v>0</v>
      </c>
      <c r="JL36" s="10">
        <v>0</v>
      </c>
      <c r="JM36" s="10">
        <v>0</v>
      </c>
      <c r="JN36" s="10">
        <v>201.68444032999599</v>
      </c>
      <c r="JO36" s="10">
        <v>252.10555041249501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2218.5288436299602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0</v>
      </c>
      <c r="NG36" s="10">
        <v>0</v>
      </c>
      <c r="NH36" s="10">
        <v>0</v>
      </c>
      <c r="NI36" s="10">
        <v>0</v>
      </c>
      <c r="NJ36" s="10">
        <v>0</v>
      </c>
      <c r="NK36" s="10">
        <v>0</v>
      </c>
      <c r="NL36" s="10">
        <v>0</v>
      </c>
      <c r="NM36" s="10">
        <v>0</v>
      </c>
      <c r="NN36" s="10">
        <v>0</v>
      </c>
      <c r="NO36" s="10">
        <v>0</v>
      </c>
      <c r="NP36" s="10">
        <v>0</v>
      </c>
      <c r="NQ36" s="10">
        <v>0</v>
      </c>
      <c r="NR36" s="10">
        <v>0</v>
      </c>
      <c r="NS36" s="10">
        <v>0</v>
      </c>
      <c r="NT36" s="10">
        <v>0</v>
      </c>
      <c r="NU36" s="10">
        <v>15983.4918961522</v>
      </c>
      <c r="NV36" s="10">
        <v>0</v>
      </c>
      <c r="NW36" s="10">
        <v>0</v>
      </c>
      <c r="NX36" s="10">
        <v>857.15887140248401</v>
      </c>
      <c r="NY36" s="10">
        <v>0</v>
      </c>
      <c r="NZ36" s="10">
        <v>31412.351581396899</v>
      </c>
      <c r="OA36" s="10">
        <v>0</v>
      </c>
      <c r="OB36" s="10">
        <v>51227.847843819101</v>
      </c>
      <c r="OC36" s="13">
        <f t="shared" si="0"/>
        <v>142717607.56294468</v>
      </c>
      <c r="OD36" s="11">
        <f>MU_390_Import!OC36</f>
        <v>759192.80868461984</v>
      </c>
      <c r="OE36" s="11">
        <f>MU_390!OC36</f>
        <v>143476800.37162924</v>
      </c>
      <c r="OF36" s="11">
        <f t="shared" si="1"/>
        <v>0</v>
      </c>
      <c r="OG36" s="11"/>
    </row>
    <row r="37" spans="1:397">
      <c r="A37" s="9">
        <v>34</v>
      </c>
      <c r="B37" s="21" t="s">
        <v>816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2815.22655211441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169.26995091827101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806.25950305808203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6.6817085888791397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6.6817085888791397</v>
      </c>
      <c r="CF37" s="10">
        <v>0</v>
      </c>
      <c r="CG37" s="10">
        <v>0</v>
      </c>
      <c r="CH37" s="10">
        <v>0</v>
      </c>
      <c r="CI37" s="10">
        <v>0</v>
      </c>
      <c r="CJ37" s="10">
        <v>879.75829753575294</v>
      </c>
      <c r="CK37" s="10">
        <v>13113.966723773499</v>
      </c>
      <c r="CL37" s="10">
        <v>2605.8663496628601</v>
      </c>
      <c r="CM37" s="10">
        <v>6.6817085888791397</v>
      </c>
      <c r="CN37" s="10">
        <v>1492.2482515163399</v>
      </c>
      <c r="CO37" s="10">
        <v>0</v>
      </c>
      <c r="CP37" s="10">
        <v>0</v>
      </c>
      <c r="CQ37" s="10">
        <v>0</v>
      </c>
      <c r="CR37" s="10">
        <v>66.817085888791397</v>
      </c>
      <c r="CS37" s="10">
        <v>0</v>
      </c>
      <c r="CT37" s="10">
        <v>3559.12344167629</v>
      </c>
      <c r="CU37" s="10">
        <v>5552.4998373585604</v>
      </c>
      <c r="CV37" s="10">
        <v>32352.832987352798</v>
      </c>
      <c r="CW37" s="10">
        <v>0</v>
      </c>
      <c r="CX37" s="10">
        <v>0</v>
      </c>
      <c r="CY37" s="10">
        <v>83585.947210681697</v>
      </c>
      <c r="CZ37" s="10">
        <v>0</v>
      </c>
      <c r="DA37" s="10">
        <v>0</v>
      </c>
      <c r="DB37" s="10">
        <v>0</v>
      </c>
      <c r="DC37" s="10">
        <v>46.771960122153999</v>
      </c>
      <c r="DD37" s="10">
        <v>0</v>
      </c>
      <c r="DE37" s="10">
        <v>661.48915029903503</v>
      </c>
      <c r="DF37" s="10">
        <v>0</v>
      </c>
      <c r="DG37" s="10">
        <v>1383.1136778979801</v>
      </c>
      <c r="DH37" s="10">
        <v>0</v>
      </c>
      <c r="DI37" s="10">
        <v>0</v>
      </c>
      <c r="DJ37" s="10">
        <v>0</v>
      </c>
      <c r="DK37" s="10">
        <v>483.310254595591</v>
      </c>
      <c r="DL37" s="10">
        <v>0</v>
      </c>
      <c r="DM37" s="10">
        <v>1260.61568710186</v>
      </c>
      <c r="DN37" s="10">
        <v>46.771960122153999</v>
      </c>
      <c r="DO37" s="10">
        <v>57.908141103619201</v>
      </c>
      <c r="DP37" s="10">
        <v>240.541509199649</v>
      </c>
      <c r="DQ37" s="10">
        <v>55.680904907326102</v>
      </c>
      <c r="DR37" s="10">
        <v>1706.0629263604701</v>
      </c>
      <c r="DS37" s="10">
        <v>91.316684048014906</v>
      </c>
      <c r="DT37" s="10">
        <v>0</v>
      </c>
      <c r="DU37" s="10">
        <v>198.224021470081</v>
      </c>
      <c r="DV37" s="10">
        <v>0</v>
      </c>
      <c r="DW37" s="10">
        <v>42.317487729567901</v>
      </c>
      <c r="DX37" s="10">
        <v>472.17407361412597</v>
      </c>
      <c r="DY37" s="10">
        <v>0</v>
      </c>
      <c r="DZ37" s="10">
        <v>654.80744171015499</v>
      </c>
      <c r="EA37" s="10">
        <v>652.58020551386198</v>
      </c>
      <c r="EB37" s="10">
        <v>0</v>
      </c>
      <c r="EC37" s="10">
        <v>35.635779140688697</v>
      </c>
      <c r="ED37" s="10">
        <v>58055.138692574503</v>
      </c>
      <c r="EE37" s="10">
        <v>25332.584496637101</v>
      </c>
      <c r="EF37" s="10">
        <v>55206.503597515701</v>
      </c>
      <c r="EG37" s="10">
        <v>90454.743640049506</v>
      </c>
      <c r="EH37" s="10">
        <v>1211.61649078342</v>
      </c>
      <c r="EI37" s="10">
        <v>4229.5215367604897</v>
      </c>
      <c r="EJ37" s="10">
        <v>61469.491781491801</v>
      </c>
      <c r="EK37" s="10">
        <v>31622.299514968701</v>
      </c>
      <c r="EL37" s="10">
        <v>10750.8691195065</v>
      </c>
      <c r="EM37" s="10">
        <v>1298.47870243885</v>
      </c>
      <c r="EN37" s="10">
        <v>7826.5079937737601</v>
      </c>
      <c r="EO37" s="10">
        <v>76093.5246463519</v>
      </c>
      <c r="EP37" s="10">
        <v>2768256.3679707898</v>
      </c>
      <c r="EQ37" s="10">
        <v>49141.739435009797</v>
      </c>
      <c r="ER37" s="10">
        <v>84646.111640117204</v>
      </c>
      <c r="ES37" s="10">
        <v>3975.6166103830901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115.816282207238</v>
      </c>
      <c r="FA37" s="10">
        <v>839.66804600247804</v>
      </c>
      <c r="FB37" s="10">
        <v>0</v>
      </c>
      <c r="FC37" s="10">
        <v>0</v>
      </c>
      <c r="FD37" s="10">
        <v>1508072.7646910001</v>
      </c>
      <c r="FE37" s="10">
        <v>164737.525258815</v>
      </c>
      <c r="FF37" s="10">
        <v>16249.915288154099</v>
      </c>
      <c r="FG37" s="10">
        <v>1108807.26796253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576.85417483989897</v>
      </c>
      <c r="FN37" s="10">
        <v>0</v>
      </c>
      <c r="FO37" s="10">
        <v>0</v>
      </c>
      <c r="FP37" s="10">
        <v>93.543920244307898</v>
      </c>
      <c r="FQ37" s="10">
        <v>683.76151226196498</v>
      </c>
      <c r="FR37" s="10">
        <v>0</v>
      </c>
      <c r="FS37" s="10">
        <v>329.63095705137101</v>
      </c>
      <c r="FT37" s="10">
        <v>0</v>
      </c>
      <c r="FU37" s="10">
        <v>6.6817085888791397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55.680904907326102</v>
      </c>
      <c r="GD37" s="10">
        <v>138.088644170169</v>
      </c>
      <c r="GE37" s="10">
        <v>0</v>
      </c>
      <c r="GF37" s="10">
        <v>0</v>
      </c>
      <c r="GG37" s="10">
        <v>6.6817085888791397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1031.2103588836801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806.25950305808203</v>
      </c>
      <c r="GX37" s="10">
        <v>13.363417177758301</v>
      </c>
      <c r="GY37" s="10">
        <v>4.4544723925860898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124.725226992411</v>
      </c>
      <c r="IU37" s="10">
        <v>0</v>
      </c>
      <c r="IV37" s="10">
        <v>2331.9162975188201</v>
      </c>
      <c r="IW37" s="10">
        <v>0</v>
      </c>
      <c r="IX37" s="10">
        <v>0</v>
      </c>
      <c r="IY37" s="10">
        <v>200.451257666374</v>
      </c>
      <c r="IZ37" s="10">
        <v>0</v>
      </c>
      <c r="JA37" s="10">
        <v>0</v>
      </c>
      <c r="JB37" s="10">
        <v>6434.48537109061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51.226432514740097</v>
      </c>
      <c r="JJ37" s="10">
        <v>3316.3546962803398</v>
      </c>
      <c r="JK37" s="10">
        <v>0</v>
      </c>
      <c r="JL37" s="10">
        <v>0</v>
      </c>
      <c r="JM37" s="10">
        <v>0</v>
      </c>
      <c r="JN37" s="10">
        <v>8.9089447851721797</v>
      </c>
      <c r="JO37" s="10">
        <v>11.1361809814652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97.998392636893996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0</v>
      </c>
      <c r="NE37" s="10">
        <v>0</v>
      </c>
      <c r="NF37" s="10">
        <v>0</v>
      </c>
      <c r="NG37" s="10">
        <v>0</v>
      </c>
      <c r="NH37" s="10">
        <v>0</v>
      </c>
      <c r="NI37" s="10">
        <v>0</v>
      </c>
      <c r="NJ37" s="10">
        <v>0</v>
      </c>
      <c r="NK37" s="10">
        <v>0</v>
      </c>
      <c r="NL37" s="10">
        <v>0</v>
      </c>
      <c r="NM37" s="10">
        <v>0</v>
      </c>
      <c r="NN37" s="10">
        <v>0</v>
      </c>
      <c r="NO37" s="10">
        <v>0</v>
      </c>
      <c r="NP37" s="10">
        <v>0</v>
      </c>
      <c r="NQ37" s="10">
        <v>0</v>
      </c>
      <c r="NR37" s="10">
        <v>0</v>
      </c>
      <c r="NS37" s="10">
        <v>0</v>
      </c>
      <c r="NT37" s="10">
        <v>0</v>
      </c>
      <c r="NU37" s="10">
        <v>706.03387422489504</v>
      </c>
      <c r="NV37" s="10">
        <v>0</v>
      </c>
      <c r="NW37" s="10">
        <v>0</v>
      </c>
      <c r="NX37" s="10">
        <v>37.863015336981803</v>
      </c>
      <c r="NY37" s="10">
        <v>0</v>
      </c>
      <c r="NZ37" s="10">
        <v>1387.56815029057</v>
      </c>
      <c r="OA37" s="10">
        <v>0</v>
      </c>
      <c r="OB37" s="10">
        <v>2262.8719754337299</v>
      </c>
      <c r="OC37" s="13">
        <f t="shared" si="0"/>
        <v>6304221.0076780189</v>
      </c>
      <c r="OD37" s="11">
        <f>MU_390_Import!OC37</f>
        <v>9859210.2892275378</v>
      </c>
      <c r="OE37" s="11">
        <f>MU_390!OC37</f>
        <v>16163431.296905564</v>
      </c>
      <c r="OF37" s="11">
        <f t="shared" si="1"/>
        <v>0</v>
      </c>
      <c r="OG37" s="11"/>
    </row>
    <row r="38" spans="1:397">
      <c r="A38" s="9">
        <v>35</v>
      </c>
      <c r="B38" s="21" t="s">
        <v>817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0</v>
      </c>
      <c r="NN38" s="10">
        <v>0</v>
      </c>
      <c r="NO38" s="10">
        <v>0</v>
      </c>
      <c r="NP38" s="10">
        <v>0</v>
      </c>
      <c r="NQ38" s="10">
        <v>0</v>
      </c>
      <c r="NR38" s="10">
        <v>0</v>
      </c>
      <c r="NS38" s="10">
        <v>0</v>
      </c>
      <c r="NT38" s="10">
        <v>0</v>
      </c>
      <c r="NU38" s="10">
        <v>0</v>
      </c>
      <c r="NV38" s="10">
        <v>0</v>
      </c>
      <c r="NW38" s="10">
        <v>0</v>
      </c>
      <c r="NX38" s="10">
        <v>0</v>
      </c>
      <c r="NY38" s="10">
        <v>0</v>
      </c>
      <c r="NZ38" s="10">
        <v>0</v>
      </c>
      <c r="OA38" s="10">
        <v>0</v>
      </c>
      <c r="OB38" s="10">
        <v>0</v>
      </c>
      <c r="OC38" s="13">
        <f t="shared" si="0"/>
        <v>0</v>
      </c>
      <c r="OD38" s="11">
        <f>MU_390_Import!OC38</f>
        <v>5160531.152553197</v>
      </c>
      <c r="OE38" s="11">
        <f>MU_390!OC38</f>
        <v>5160531.1525531951</v>
      </c>
      <c r="OF38" s="11">
        <f t="shared" si="1"/>
        <v>0</v>
      </c>
      <c r="OG38" s="11"/>
    </row>
    <row r="39" spans="1:397">
      <c r="A39" s="9">
        <v>36</v>
      </c>
      <c r="B39" s="21" t="s">
        <v>818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0</v>
      </c>
      <c r="NE39" s="10">
        <v>0</v>
      </c>
      <c r="NF39" s="10">
        <v>0</v>
      </c>
      <c r="NG39" s="10">
        <v>0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</v>
      </c>
      <c r="NN39" s="10">
        <v>0</v>
      </c>
      <c r="NO39" s="10">
        <v>0</v>
      </c>
      <c r="NP39" s="10">
        <v>0</v>
      </c>
      <c r="NQ39" s="10">
        <v>0</v>
      </c>
      <c r="NR39" s="10">
        <v>0</v>
      </c>
      <c r="NS39" s="10">
        <v>0</v>
      </c>
      <c r="NT39" s="10">
        <v>0</v>
      </c>
      <c r="NU39" s="10">
        <v>0</v>
      </c>
      <c r="NV39" s="10">
        <v>0</v>
      </c>
      <c r="NW39" s="10">
        <v>0</v>
      </c>
      <c r="NX39" s="10">
        <v>0</v>
      </c>
      <c r="NY39" s="10">
        <v>0</v>
      </c>
      <c r="NZ39" s="10">
        <v>0</v>
      </c>
      <c r="OA39" s="10">
        <v>0</v>
      </c>
      <c r="OB39" s="10">
        <v>0</v>
      </c>
      <c r="OC39" s="13">
        <f t="shared" si="0"/>
        <v>0</v>
      </c>
      <c r="OD39" s="11">
        <f>MU_390_Import!OC39</f>
        <v>249156.6311340144</v>
      </c>
      <c r="OE39" s="11">
        <f>MU_390!OC39</f>
        <v>249156.6311340144</v>
      </c>
      <c r="OF39" s="11">
        <f t="shared" si="1"/>
        <v>0</v>
      </c>
      <c r="OG39" s="11"/>
    </row>
    <row r="40" spans="1:397">
      <c r="A40" s="9">
        <v>37</v>
      </c>
      <c r="B40" s="21" t="s">
        <v>819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0</v>
      </c>
      <c r="NN40" s="10">
        <v>0</v>
      </c>
      <c r="NO40" s="10">
        <v>0</v>
      </c>
      <c r="NP40" s="10">
        <v>0</v>
      </c>
      <c r="NQ40" s="10">
        <v>0</v>
      </c>
      <c r="NR40" s="10">
        <v>0</v>
      </c>
      <c r="NS40" s="10">
        <v>0</v>
      </c>
      <c r="NT40" s="10">
        <v>0</v>
      </c>
      <c r="NU40" s="10">
        <v>0</v>
      </c>
      <c r="NV40" s="10">
        <v>0</v>
      </c>
      <c r="NW40" s="10">
        <v>0</v>
      </c>
      <c r="NX40" s="10">
        <v>0</v>
      </c>
      <c r="NY40" s="10">
        <v>0</v>
      </c>
      <c r="NZ40" s="10">
        <v>0</v>
      </c>
      <c r="OA40" s="10">
        <v>0</v>
      </c>
      <c r="OB40" s="10">
        <v>0</v>
      </c>
      <c r="OC40" s="13">
        <f t="shared" si="0"/>
        <v>0</v>
      </c>
      <c r="OD40" s="11">
        <f>MU_390_Import!OC40</f>
        <v>187850.5965277013</v>
      </c>
      <c r="OE40" s="11">
        <f>MU_390!OC40</f>
        <v>187850.5965277013</v>
      </c>
      <c r="OF40" s="11">
        <f t="shared" si="1"/>
        <v>0</v>
      </c>
      <c r="OG40" s="11"/>
    </row>
    <row r="41" spans="1:397">
      <c r="A41" s="9">
        <v>38</v>
      </c>
      <c r="B41" s="21" t="s">
        <v>820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0</v>
      </c>
      <c r="NE41" s="10">
        <v>0</v>
      </c>
      <c r="NF41" s="10">
        <v>0</v>
      </c>
      <c r="NG41" s="10">
        <v>0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0</v>
      </c>
      <c r="NN41" s="10">
        <v>0</v>
      </c>
      <c r="NO41" s="10">
        <v>0</v>
      </c>
      <c r="NP41" s="10">
        <v>0</v>
      </c>
      <c r="NQ41" s="10">
        <v>0</v>
      </c>
      <c r="NR41" s="10">
        <v>0</v>
      </c>
      <c r="NS41" s="10">
        <v>0</v>
      </c>
      <c r="NT41" s="10">
        <v>0</v>
      </c>
      <c r="NU41" s="10">
        <v>0</v>
      </c>
      <c r="NV41" s="10">
        <v>0</v>
      </c>
      <c r="NW41" s="10">
        <v>0</v>
      </c>
      <c r="NX41" s="10">
        <v>0</v>
      </c>
      <c r="NY41" s="10">
        <v>0</v>
      </c>
      <c r="NZ41" s="10">
        <v>0</v>
      </c>
      <c r="OA41" s="10">
        <v>0</v>
      </c>
      <c r="OB41" s="10">
        <v>0</v>
      </c>
      <c r="OC41" s="13">
        <f t="shared" si="0"/>
        <v>0</v>
      </c>
      <c r="OD41" s="11">
        <f>MU_390_Import!OC41</f>
        <v>2457102.8980044094</v>
      </c>
      <c r="OE41" s="11">
        <f>MU_390!OC41</f>
        <v>2457102.8980044085</v>
      </c>
      <c r="OF41" s="11">
        <f t="shared" si="1"/>
        <v>0</v>
      </c>
      <c r="OG41" s="11"/>
    </row>
    <row r="42" spans="1:397">
      <c r="A42" s="9">
        <v>39</v>
      </c>
      <c r="B42" s="21" t="s">
        <v>821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0</v>
      </c>
      <c r="NE42" s="10">
        <v>0</v>
      </c>
      <c r="NF42" s="10">
        <v>0</v>
      </c>
      <c r="NG42" s="10">
        <v>0</v>
      </c>
      <c r="NH42" s="10">
        <v>0</v>
      </c>
      <c r="NI42" s="10">
        <v>0</v>
      </c>
      <c r="NJ42" s="10">
        <v>0</v>
      </c>
      <c r="NK42" s="10">
        <v>0</v>
      </c>
      <c r="NL42" s="10">
        <v>0</v>
      </c>
      <c r="NM42" s="10">
        <v>0</v>
      </c>
      <c r="NN42" s="10">
        <v>0</v>
      </c>
      <c r="NO42" s="10">
        <v>0</v>
      </c>
      <c r="NP42" s="10">
        <v>0</v>
      </c>
      <c r="NQ42" s="10">
        <v>0</v>
      </c>
      <c r="NR42" s="10">
        <v>0</v>
      </c>
      <c r="NS42" s="10">
        <v>0</v>
      </c>
      <c r="NT42" s="10">
        <v>0</v>
      </c>
      <c r="NU42" s="10">
        <v>0</v>
      </c>
      <c r="NV42" s="10">
        <v>0</v>
      </c>
      <c r="NW42" s="10">
        <v>0</v>
      </c>
      <c r="NX42" s="10">
        <v>0</v>
      </c>
      <c r="NY42" s="10">
        <v>0</v>
      </c>
      <c r="NZ42" s="10">
        <v>0</v>
      </c>
      <c r="OA42" s="10">
        <v>0</v>
      </c>
      <c r="OB42" s="10">
        <v>0</v>
      </c>
      <c r="OC42" s="13">
        <f t="shared" si="0"/>
        <v>0</v>
      </c>
      <c r="OD42" s="11">
        <f>MU_390_Import!OC42</f>
        <v>29446.859073507512</v>
      </c>
      <c r="OE42" s="11">
        <f>MU_390!OC42</f>
        <v>29446.859073507512</v>
      </c>
      <c r="OF42" s="11">
        <f t="shared" si="1"/>
        <v>0</v>
      </c>
      <c r="OG42" s="11"/>
    </row>
    <row r="43" spans="1:397">
      <c r="A43" s="9">
        <v>40</v>
      </c>
      <c r="B43" s="21" t="s">
        <v>822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0</v>
      </c>
      <c r="NE43" s="10">
        <v>0</v>
      </c>
      <c r="NF43" s="10">
        <v>0</v>
      </c>
      <c r="NG43" s="10">
        <v>0</v>
      </c>
      <c r="NH43" s="10">
        <v>0</v>
      </c>
      <c r="NI43" s="10">
        <v>0</v>
      </c>
      <c r="NJ43" s="10">
        <v>0</v>
      </c>
      <c r="NK43" s="10">
        <v>0</v>
      </c>
      <c r="NL43" s="10">
        <v>0</v>
      </c>
      <c r="NM43" s="10">
        <v>0</v>
      </c>
      <c r="NN43" s="10">
        <v>0</v>
      </c>
      <c r="NO43" s="10">
        <v>0</v>
      </c>
      <c r="NP43" s="10">
        <v>0</v>
      </c>
      <c r="NQ43" s="10">
        <v>0</v>
      </c>
      <c r="NR43" s="10">
        <v>0</v>
      </c>
      <c r="NS43" s="10">
        <v>0</v>
      </c>
      <c r="NT43" s="10">
        <v>0</v>
      </c>
      <c r="NU43" s="10">
        <v>0</v>
      </c>
      <c r="NV43" s="10">
        <v>0</v>
      </c>
      <c r="NW43" s="10">
        <v>0</v>
      </c>
      <c r="NX43" s="10">
        <v>0</v>
      </c>
      <c r="NY43" s="10">
        <v>0</v>
      </c>
      <c r="NZ43" s="10">
        <v>0</v>
      </c>
      <c r="OA43" s="10">
        <v>0</v>
      </c>
      <c r="OB43" s="10">
        <v>0</v>
      </c>
      <c r="OC43" s="13">
        <f t="shared" si="0"/>
        <v>0</v>
      </c>
      <c r="OD43" s="11">
        <f>MU_390_Import!OC43</f>
        <v>90777.703008190336</v>
      </c>
      <c r="OE43" s="11">
        <f>MU_390!OC43</f>
        <v>90777.703008190307</v>
      </c>
      <c r="OF43" s="11">
        <f t="shared" si="1"/>
        <v>0</v>
      </c>
      <c r="OG43" s="11"/>
    </row>
    <row r="44" spans="1:397">
      <c r="A44" s="9">
        <v>41</v>
      </c>
      <c r="B44" s="21" t="s">
        <v>823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0</v>
      </c>
      <c r="NE44" s="10">
        <v>0</v>
      </c>
      <c r="NF44" s="10">
        <v>0</v>
      </c>
      <c r="NG44" s="10">
        <v>0</v>
      </c>
      <c r="NH44" s="10">
        <v>0</v>
      </c>
      <c r="NI44" s="10">
        <v>0</v>
      </c>
      <c r="NJ44" s="10">
        <v>0</v>
      </c>
      <c r="NK44" s="10">
        <v>0</v>
      </c>
      <c r="NL44" s="10">
        <v>0</v>
      </c>
      <c r="NM44" s="10">
        <v>0</v>
      </c>
      <c r="NN44" s="10">
        <v>0</v>
      </c>
      <c r="NO44" s="10">
        <v>0</v>
      </c>
      <c r="NP44" s="10">
        <v>0</v>
      </c>
      <c r="NQ44" s="10">
        <v>0</v>
      </c>
      <c r="NR44" s="10">
        <v>0</v>
      </c>
      <c r="NS44" s="10">
        <v>0</v>
      </c>
      <c r="NT44" s="10">
        <v>0</v>
      </c>
      <c r="NU44" s="10">
        <v>0</v>
      </c>
      <c r="NV44" s="10">
        <v>0</v>
      </c>
      <c r="NW44" s="10">
        <v>0</v>
      </c>
      <c r="NX44" s="10">
        <v>0</v>
      </c>
      <c r="NY44" s="10">
        <v>0</v>
      </c>
      <c r="NZ44" s="10">
        <v>0</v>
      </c>
      <c r="OA44" s="10">
        <v>0</v>
      </c>
      <c r="OB44" s="10">
        <v>0</v>
      </c>
      <c r="OC44" s="13">
        <f t="shared" si="0"/>
        <v>0</v>
      </c>
      <c r="OD44" s="11">
        <f>MU_390_Import!OC44</f>
        <v>704918.60054988635</v>
      </c>
      <c r="OE44" s="11">
        <f>MU_390!OC44</f>
        <v>704918.6005498867</v>
      </c>
      <c r="OF44" s="11">
        <f t="shared" si="1"/>
        <v>0</v>
      </c>
      <c r="OG44" s="11"/>
    </row>
    <row r="45" spans="1:397">
      <c r="A45" s="9">
        <v>42</v>
      </c>
      <c r="B45" s="21" t="s">
        <v>824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</v>
      </c>
      <c r="NL45" s="10">
        <v>0</v>
      </c>
      <c r="NM45" s="10">
        <v>0</v>
      </c>
      <c r="NN45" s="10">
        <v>0</v>
      </c>
      <c r="NO45" s="10">
        <v>0</v>
      </c>
      <c r="NP45" s="10">
        <v>0</v>
      </c>
      <c r="NQ45" s="10">
        <v>0</v>
      </c>
      <c r="NR45" s="10">
        <v>0</v>
      </c>
      <c r="NS45" s="10">
        <v>0</v>
      </c>
      <c r="NT45" s="10">
        <v>0</v>
      </c>
      <c r="NU45" s="10">
        <v>0</v>
      </c>
      <c r="NV45" s="10">
        <v>0</v>
      </c>
      <c r="NW45" s="10">
        <v>0</v>
      </c>
      <c r="NX45" s="10">
        <v>0</v>
      </c>
      <c r="NY45" s="10">
        <v>0</v>
      </c>
      <c r="NZ45" s="10">
        <v>0</v>
      </c>
      <c r="OA45" s="10">
        <v>0</v>
      </c>
      <c r="OB45" s="10">
        <v>0</v>
      </c>
      <c r="OC45" s="13">
        <f t="shared" si="0"/>
        <v>0</v>
      </c>
      <c r="OD45" s="11">
        <f>MU_390_Import!OC45</f>
        <v>1613.6043029834732</v>
      </c>
      <c r="OE45" s="11">
        <f>MU_390!OC45</f>
        <v>1613.604302983473</v>
      </c>
      <c r="OF45" s="11">
        <f t="shared" si="1"/>
        <v>0</v>
      </c>
      <c r="OG45" s="11"/>
    </row>
    <row r="46" spans="1:397">
      <c r="A46" s="9">
        <v>43</v>
      </c>
      <c r="B46" s="21" t="s">
        <v>825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0</v>
      </c>
      <c r="ND46" s="10">
        <v>0</v>
      </c>
      <c r="NE46" s="10">
        <v>0</v>
      </c>
      <c r="NF46" s="10">
        <v>0</v>
      </c>
      <c r="NG46" s="10">
        <v>0</v>
      </c>
      <c r="NH46" s="10">
        <v>0</v>
      </c>
      <c r="NI46" s="10">
        <v>0</v>
      </c>
      <c r="NJ46" s="10">
        <v>0</v>
      </c>
      <c r="NK46" s="10">
        <v>0</v>
      </c>
      <c r="NL46" s="10">
        <v>0</v>
      </c>
      <c r="NM46" s="10">
        <v>0</v>
      </c>
      <c r="NN46" s="10">
        <v>0</v>
      </c>
      <c r="NO46" s="10">
        <v>0</v>
      </c>
      <c r="NP46" s="10">
        <v>0</v>
      </c>
      <c r="NQ46" s="10">
        <v>0</v>
      </c>
      <c r="NR46" s="10">
        <v>0</v>
      </c>
      <c r="NS46" s="10">
        <v>0</v>
      </c>
      <c r="NT46" s="10">
        <v>0</v>
      </c>
      <c r="NU46" s="10">
        <v>0</v>
      </c>
      <c r="NV46" s="10">
        <v>0</v>
      </c>
      <c r="NW46" s="10">
        <v>0</v>
      </c>
      <c r="NX46" s="10">
        <v>0</v>
      </c>
      <c r="NY46" s="10">
        <v>0</v>
      </c>
      <c r="NZ46" s="10">
        <v>0</v>
      </c>
      <c r="OA46" s="10">
        <v>0</v>
      </c>
      <c r="OB46" s="10">
        <v>0</v>
      </c>
      <c r="OC46" s="13">
        <f t="shared" si="0"/>
        <v>0</v>
      </c>
      <c r="OD46" s="11">
        <f>MU_390_Import!OC46</f>
        <v>500754.94274028705</v>
      </c>
      <c r="OE46" s="11">
        <f>MU_390!OC46</f>
        <v>500754.94274028705</v>
      </c>
      <c r="OF46" s="11">
        <f t="shared" si="1"/>
        <v>0</v>
      </c>
      <c r="OG46" s="11"/>
    </row>
    <row r="47" spans="1:397">
      <c r="A47" s="9">
        <v>44</v>
      </c>
      <c r="B47" s="21" t="s">
        <v>826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0">
        <v>0</v>
      </c>
      <c r="NR47" s="10">
        <v>0</v>
      </c>
      <c r="NS47" s="10">
        <v>0</v>
      </c>
      <c r="NT47" s="10">
        <v>0</v>
      </c>
      <c r="NU47" s="10">
        <v>0</v>
      </c>
      <c r="NV47" s="10">
        <v>0</v>
      </c>
      <c r="NW47" s="10">
        <v>0</v>
      </c>
      <c r="NX47" s="10">
        <v>0</v>
      </c>
      <c r="NY47" s="10">
        <v>0</v>
      </c>
      <c r="NZ47" s="10">
        <v>0</v>
      </c>
      <c r="OA47" s="10">
        <v>0</v>
      </c>
      <c r="OB47" s="10">
        <v>0</v>
      </c>
      <c r="OC47" s="13">
        <f t="shared" si="0"/>
        <v>0</v>
      </c>
      <c r="OD47" s="11">
        <f>MU_390_Import!OC47</f>
        <v>40450.528711332969</v>
      </c>
      <c r="OE47" s="11">
        <f>MU_390!OC47</f>
        <v>40450.528711333012</v>
      </c>
      <c r="OF47" s="11">
        <f t="shared" si="1"/>
        <v>0</v>
      </c>
      <c r="OG47" s="11"/>
    </row>
    <row r="48" spans="1:397">
      <c r="A48" s="9">
        <v>45</v>
      </c>
      <c r="B48" s="21" t="s">
        <v>827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0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0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0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0</v>
      </c>
      <c r="FM48" s="11">
        <v>0</v>
      </c>
      <c r="FN48" s="11">
        <v>0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0</v>
      </c>
      <c r="GH48" s="11">
        <v>0</v>
      </c>
      <c r="GI48" s="11">
        <v>0</v>
      </c>
      <c r="GJ48" s="11">
        <v>0</v>
      </c>
      <c r="GK48" s="11">
        <v>0</v>
      </c>
      <c r="GL48" s="11">
        <v>0</v>
      </c>
      <c r="GM48" s="11">
        <v>0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  <c r="GS48" s="11">
        <v>0</v>
      </c>
      <c r="GT48" s="11">
        <v>0</v>
      </c>
      <c r="GU48" s="11">
        <v>0</v>
      </c>
      <c r="GV48" s="11">
        <v>0</v>
      </c>
      <c r="GW48" s="11">
        <v>0</v>
      </c>
      <c r="GX48" s="11">
        <v>0</v>
      </c>
      <c r="GY48" s="11">
        <v>0</v>
      </c>
      <c r="GZ48" s="11">
        <v>0</v>
      </c>
      <c r="HA48" s="11">
        <v>0</v>
      </c>
      <c r="HB48" s="11">
        <v>0</v>
      </c>
      <c r="HC48" s="11">
        <v>0</v>
      </c>
      <c r="HD48" s="11">
        <v>0</v>
      </c>
      <c r="HE48" s="11">
        <v>0</v>
      </c>
      <c r="HF48" s="11">
        <v>0</v>
      </c>
      <c r="HG48" s="11">
        <v>0</v>
      </c>
      <c r="HH48" s="11">
        <v>0</v>
      </c>
      <c r="HI48" s="11">
        <v>0</v>
      </c>
      <c r="HJ48" s="11">
        <v>0</v>
      </c>
      <c r="HK48" s="11">
        <v>0</v>
      </c>
      <c r="HL48" s="11">
        <v>0</v>
      </c>
      <c r="HM48" s="11">
        <v>0</v>
      </c>
      <c r="HN48" s="11">
        <v>0</v>
      </c>
      <c r="HO48" s="11">
        <v>0</v>
      </c>
      <c r="HP48" s="11">
        <v>0</v>
      </c>
      <c r="HQ48" s="11">
        <v>0</v>
      </c>
      <c r="HR48" s="11">
        <v>0</v>
      </c>
      <c r="HS48" s="11">
        <v>0</v>
      </c>
      <c r="HT48" s="11">
        <v>0</v>
      </c>
      <c r="HU48" s="11">
        <v>0</v>
      </c>
      <c r="HV48" s="11">
        <v>0</v>
      </c>
      <c r="HW48" s="11">
        <v>0</v>
      </c>
      <c r="HX48" s="11">
        <v>0</v>
      </c>
      <c r="HY48" s="11">
        <v>0</v>
      </c>
      <c r="HZ48" s="11">
        <v>0</v>
      </c>
      <c r="IA48" s="11">
        <v>0</v>
      </c>
      <c r="IB48" s="11">
        <v>0</v>
      </c>
      <c r="IC48" s="11">
        <v>0</v>
      </c>
      <c r="ID48" s="11">
        <v>0</v>
      </c>
      <c r="IE48" s="11">
        <v>0</v>
      </c>
      <c r="IF48" s="11">
        <v>0</v>
      </c>
      <c r="IG48" s="11">
        <v>0</v>
      </c>
      <c r="IH48" s="11">
        <v>0</v>
      </c>
      <c r="II48" s="11">
        <v>0</v>
      </c>
      <c r="IJ48" s="11">
        <v>0</v>
      </c>
      <c r="IK48" s="11">
        <v>0</v>
      </c>
      <c r="IL48" s="11">
        <v>0</v>
      </c>
      <c r="IM48" s="11">
        <v>0</v>
      </c>
      <c r="IN48" s="11">
        <v>0</v>
      </c>
      <c r="IO48" s="11">
        <v>0</v>
      </c>
      <c r="IP48" s="11">
        <v>0</v>
      </c>
      <c r="IQ48" s="11">
        <v>0</v>
      </c>
      <c r="IR48" s="11">
        <v>0</v>
      </c>
      <c r="IS48" s="11">
        <v>0</v>
      </c>
      <c r="IT48" s="11">
        <v>0</v>
      </c>
      <c r="IU48" s="11">
        <v>0</v>
      </c>
      <c r="IV48" s="11">
        <v>0</v>
      </c>
      <c r="IW48" s="11">
        <v>0</v>
      </c>
      <c r="IX48" s="11">
        <v>0</v>
      </c>
      <c r="IY48" s="11">
        <v>0</v>
      </c>
      <c r="IZ48" s="11">
        <v>0</v>
      </c>
      <c r="JA48" s="11">
        <v>0</v>
      </c>
      <c r="JB48" s="11">
        <v>0</v>
      </c>
      <c r="JC48" s="11">
        <v>0</v>
      </c>
      <c r="JD48" s="11">
        <v>0</v>
      </c>
      <c r="JE48" s="11">
        <v>0</v>
      </c>
      <c r="JF48" s="11">
        <v>0</v>
      </c>
      <c r="JG48" s="11">
        <v>0</v>
      </c>
      <c r="JH48" s="11">
        <v>0</v>
      </c>
      <c r="JI48" s="11">
        <v>0</v>
      </c>
      <c r="JJ48" s="11">
        <v>0</v>
      </c>
      <c r="JK48" s="11">
        <v>0</v>
      </c>
      <c r="JL48" s="11">
        <v>0</v>
      </c>
      <c r="JM48" s="11">
        <v>0</v>
      </c>
      <c r="JN48" s="11">
        <v>0</v>
      </c>
      <c r="JO48" s="11">
        <v>0</v>
      </c>
      <c r="JP48" s="11">
        <v>0</v>
      </c>
      <c r="JQ48" s="11">
        <v>0</v>
      </c>
      <c r="JR48" s="11">
        <v>0</v>
      </c>
      <c r="JS48" s="11">
        <v>0</v>
      </c>
      <c r="JT48" s="11">
        <v>0</v>
      </c>
      <c r="JU48" s="11">
        <v>0</v>
      </c>
      <c r="JV48" s="11">
        <v>0</v>
      </c>
      <c r="JW48" s="11">
        <v>0</v>
      </c>
      <c r="JX48" s="11">
        <v>0</v>
      </c>
      <c r="JY48" s="11">
        <v>0</v>
      </c>
      <c r="JZ48" s="11">
        <v>0</v>
      </c>
      <c r="KA48" s="11">
        <v>0</v>
      </c>
      <c r="KB48" s="11">
        <v>0</v>
      </c>
      <c r="KC48" s="11">
        <v>0</v>
      </c>
      <c r="KD48" s="11">
        <v>0</v>
      </c>
      <c r="KE48" s="11">
        <v>0</v>
      </c>
      <c r="KF48" s="11">
        <v>0</v>
      </c>
      <c r="KG48" s="11">
        <v>0</v>
      </c>
      <c r="KH48" s="11">
        <v>0</v>
      </c>
      <c r="KI48" s="11">
        <v>0</v>
      </c>
      <c r="KJ48" s="11">
        <v>0</v>
      </c>
      <c r="KK48" s="11">
        <v>0</v>
      </c>
      <c r="KL48" s="11">
        <v>0</v>
      </c>
      <c r="KM48" s="11">
        <v>0</v>
      </c>
      <c r="KN48" s="11">
        <v>0</v>
      </c>
      <c r="KO48" s="11">
        <v>0</v>
      </c>
      <c r="KP48" s="11">
        <v>0</v>
      </c>
      <c r="KQ48" s="11">
        <v>0</v>
      </c>
      <c r="KR48" s="11">
        <v>0</v>
      </c>
      <c r="KS48" s="11">
        <v>0</v>
      </c>
      <c r="KT48" s="11">
        <v>0</v>
      </c>
      <c r="KU48" s="11">
        <v>0</v>
      </c>
      <c r="KV48" s="11">
        <v>0</v>
      </c>
      <c r="KW48" s="11">
        <v>0</v>
      </c>
      <c r="KX48" s="11">
        <v>0</v>
      </c>
      <c r="KY48" s="11">
        <v>0</v>
      </c>
      <c r="KZ48" s="11">
        <v>0</v>
      </c>
      <c r="LA48" s="11">
        <v>0</v>
      </c>
      <c r="LB48" s="11">
        <v>0</v>
      </c>
      <c r="LC48" s="11">
        <v>0</v>
      </c>
      <c r="LD48" s="11">
        <v>0</v>
      </c>
      <c r="LE48" s="11">
        <v>0</v>
      </c>
      <c r="LF48" s="11">
        <v>0</v>
      </c>
      <c r="LG48" s="11">
        <v>0</v>
      </c>
      <c r="LH48" s="11">
        <v>0</v>
      </c>
      <c r="LI48" s="11">
        <v>0</v>
      </c>
      <c r="LJ48" s="11">
        <v>0</v>
      </c>
      <c r="LK48" s="11">
        <v>0</v>
      </c>
      <c r="LL48" s="11">
        <v>0</v>
      </c>
      <c r="LM48" s="11">
        <v>0</v>
      </c>
      <c r="LN48" s="11">
        <v>0</v>
      </c>
      <c r="LO48" s="11">
        <v>0</v>
      </c>
      <c r="LP48" s="11">
        <v>0</v>
      </c>
      <c r="LQ48" s="11">
        <v>0</v>
      </c>
      <c r="LR48" s="11">
        <v>0</v>
      </c>
      <c r="LS48" s="11">
        <v>0</v>
      </c>
      <c r="LT48" s="11">
        <v>0</v>
      </c>
      <c r="LU48" s="11">
        <v>0</v>
      </c>
      <c r="LV48" s="11">
        <v>0</v>
      </c>
      <c r="LW48" s="11">
        <v>0</v>
      </c>
      <c r="LX48" s="11">
        <v>0</v>
      </c>
      <c r="LY48" s="11">
        <v>0</v>
      </c>
      <c r="LZ48" s="11">
        <v>0</v>
      </c>
      <c r="MA48" s="11">
        <v>0</v>
      </c>
      <c r="MB48" s="11">
        <v>0</v>
      </c>
      <c r="MC48" s="11">
        <v>0</v>
      </c>
      <c r="MD48" s="11">
        <v>0</v>
      </c>
      <c r="ME48" s="11">
        <v>0</v>
      </c>
      <c r="MF48" s="11">
        <v>0</v>
      </c>
      <c r="MG48" s="11">
        <v>0</v>
      </c>
      <c r="MH48" s="11">
        <v>0</v>
      </c>
      <c r="MI48" s="11">
        <v>0</v>
      </c>
      <c r="MJ48" s="11">
        <v>0</v>
      </c>
      <c r="MK48" s="11">
        <v>0</v>
      </c>
      <c r="ML48" s="11">
        <v>0</v>
      </c>
      <c r="MM48" s="11">
        <v>0</v>
      </c>
      <c r="MN48" s="11">
        <v>0</v>
      </c>
      <c r="MO48" s="11">
        <v>0</v>
      </c>
      <c r="MP48" s="11">
        <v>0</v>
      </c>
      <c r="MQ48" s="11">
        <v>0</v>
      </c>
      <c r="MR48" s="11">
        <v>0</v>
      </c>
      <c r="MS48" s="11">
        <v>0</v>
      </c>
      <c r="MT48" s="11">
        <v>0</v>
      </c>
      <c r="MU48" s="11">
        <v>0</v>
      </c>
      <c r="MV48" s="11">
        <v>0</v>
      </c>
      <c r="MW48" s="11">
        <v>0</v>
      </c>
      <c r="MX48" s="11">
        <v>0</v>
      </c>
      <c r="MY48" s="11">
        <v>0</v>
      </c>
      <c r="MZ48" s="11">
        <v>0</v>
      </c>
      <c r="NA48" s="11">
        <v>0</v>
      </c>
      <c r="NB48" s="11">
        <v>0</v>
      </c>
      <c r="NC48" s="11">
        <v>0</v>
      </c>
      <c r="ND48" s="11">
        <v>0</v>
      </c>
      <c r="NE48" s="11">
        <v>0</v>
      </c>
      <c r="NF48" s="11">
        <v>0</v>
      </c>
      <c r="NG48" s="11">
        <v>0</v>
      </c>
      <c r="NH48" s="11">
        <v>0</v>
      </c>
      <c r="NI48" s="11">
        <v>0</v>
      </c>
      <c r="NJ48" s="11">
        <v>0</v>
      </c>
      <c r="NK48" s="11">
        <v>0</v>
      </c>
      <c r="NL48" s="11">
        <v>0</v>
      </c>
      <c r="NM48" s="11">
        <v>0</v>
      </c>
      <c r="NN48" s="11">
        <v>0</v>
      </c>
      <c r="NO48" s="11">
        <v>0</v>
      </c>
      <c r="NP48" s="11">
        <v>0</v>
      </c>
      <c r="NQ48" s="11">
        <v>0</v>
      </c>
      <c r="NR48" s="11">
        <v>0</v>
      </c>
      <c r="NS48" s="11">
        <v>0</v>
      </c>
      <c r="NT48" s="11">
        <v>0</v>
      </c>
      <c r="NU48" s="11">
        <v>0</v>
      </c>
      <c r="NV48" s="11">
        <v>0</v>
      </c>
      <c r="NW48" s="11">
        <v>0</v>
      </c>
      <c r="NX48" s="11">
        <v>0</v>
      </c>
      <c r="NY48" s="11">
        <v>0</v>
      </c>
      <c r="NZ48" s="11">
        <v>0</v>
      </c>
      <c r="OA48" s="11">
        <v>0</v>
      </c>
      <c r="OB48" s="11">
        <v>0</v>
      </c>
      <c r="OC48" s="13">
        <f t="shared" si="0"/>
        <v>0</v>
      </c>
      <c r="OD48" s="11">
        <f>MU_390_Import!OC48</f>
        <v>28787053.443509385</v>
      </c>
      <c r="OE48" s="11">
        <f>MU_390!OC48</f>
        <v>28787053.443509378</v>
      </c>
      <c r="OF48" s="11">
        <f t="shared" si="1"/>
        <v>0</v>
      </c>
      <c r="OG48" s="11"/>
    </row>
    <row r="49" spans="1:397">
      <c r="A49" s="9" t="s">
        <v>840</v>
      </c>
      <c r="B49" s="21" t="s">
        <v>841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>
        <f>Cycle_to_IO_2015!CN4</f>
        <v>0</v>
      </c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>
        <f>Cycle_to_IO_2015!EI4</f>
        <v>9040000</v>
      </c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>
        <f>Cycle_to_IO_2015!ET4</f>
        <v>0</v>
      </c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>
        <f>Cycle_to_IO_2015!FI4</f>
        <v>350000</v>
      </c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>
        <f>IF(Cycle_to_IO_2015!NU4=1,Cycle_to_IO_2015!E4,0)</f>
        <v>6120000</v>
      </c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3">
        <f t="shared" si="0"/>
        <v>15510000</v>
      </c>
      <c r="OD49" s="11">
        <f>MU_390_Import!OC49</f>
        <v>0</v>
      </c>
      <c r="OE49" s="11">
        <v>15510000.000000006</v>
      </c>
      <c r="OF49" s="11">
        <f>OE49-(OC49+OD49)</f>
        <v>0</v>
      </c>
      <c r="OG49" s="11"/>
    </row>
    <row r="50" spans="1:397">
      <c r="A50" s="9" t="s">
        <v>842</v>
      </c>
      <c r="B50" s="9" t="s">
        <v>843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>
        <f>Cycle_to_IO_2015!CN5</f>
        <v>1240000</v>
      </c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>
        <f>Cycle_to_IO_2015!EI5</f>
        <v>2930000</v>
      </c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>
        <f>Cycle_to_IO_2015!ET5</f>
        <v>0</v>
      </c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>
        <f>Cycle_to_IO_2015!FI5</f>
        <v>130000</v>
      </c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>
        <f>IF(Cycle_to_IO_2015!NU5=1,Cycle_to_IO_2015!E5,0)</f>
        <v>9500000</v>
      </c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3">
        <f>SUM(C50:OB50)</f>
        <v>13800000</v>
      </c>
      <c r="OD50" s="11">
        <f>MU_390_Import!OC50</f>
        <v>0</v>
      </c>
      <c r="OE50" s="11">
        <v>13799999.999999996</v>
      </c>
      <c r="OF50" s="11">
        <f t="shared" ref="OF50:OF60" si="2">OE50-(OC50+OD50)</f>
        <v>0</v>
      </c>
      <c r="OG50" s="11"/>
    </row>
    <row r="51" spans="1:397">
      <c r="A51" s="9" t="s">
        <v>844</v>
      </c>
      <c r="B51" s="9" t="s">
        <v>845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>
        <f>Cycle_to_IO_2015!$BP$6</f>
        <v>2240000</v>
      </c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>
        <f>Cycle_to_IO_2015!CN6</f>
        <v>70000</v>
      </c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>
        <f>Cycle_to_IO_2015!EI6</f>
        <v>290000</v>
      </c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>
        <f>Cycle_to_IO_2015!ET6</f>
        <v>0</v>
      </c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>
        <f>Cycle_to_IO_2015!FI6</f>
        <v>130000</v>
      </c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>
        <f>IF(Cycle_to_IO_2015!NU6=1,Cycle_to_IO_2015!E6,0)</f>
        <v>0</v>
      </c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3">
        <f t="shared" ref="OC51:OC60" si="3">SUM(C51:OB51)</f>
        <v>2730000</v>
      </c>
      <c r="OD51" s="11">
        <f>MU_390_Import!OC51</f>
        <v>0</v>
      </c>
      <c r="OE51" s="11">
        <v>2730000</v>
      </c>
      <c r="OF51" s="11">
        <f t="shared" si="2"/>
        <v>0</v>
      </c>
      <c r="OG51" s="11"/>
    </row>
    <row r="52" spans="1:397">
      <c r="A52" s="9" t="s">
        <v>846</v>
      </c>
      <c r="B52" s="9" t="s">
        <v>847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>
        <f>Cycle_to_IO_2015!CN7</f>
        <v>0</v>
      </c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>
        <f>Cycle_to_IO_2015!EI7</f>
        <v>0</v>
      </c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>
        <f>Cycle_to_IO_2015!ET7</f>
        <v>0</v>
      </c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>
        <f>Cycle_to_IO_2015!FI7</f>
        <v>280000</v>
      </c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>
        <f>IF(Cycle_to_IO_2015!NU7=1,Cycle_to_IO_2015!E7,0)</f>
        <v>1100000</v>
      </c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3">
        <f t="shared" si="3"/>
        <v>1380000</v>
      </c>
      <c r="OD52" s="11">
        <f>MU_390_Import!OC52</f>
        <v>0</v>
      </c>
      <c r="OE52" s="11">
        <v>1379999.9999999993</v>
      </c>
      <c r="OF52" s="11">
        <f t="shared" si="2"/>
        <v>0</v>
      </c>
      <c r="OG52" s="11"/>
    </row>
    <row r="53" spans="1:397">
      <c r="A53" s="9" t="s">
        <v>848</v>
      </c>
      <c r="B53" s="9" t="s">
        <v>849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>
        <f>Cycle_to_IO_2015!CN8</f>
        <v>630000</v>
      </c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>
        <f>Cycle_to_IO_2015!$DN$8</f>
        <v>5822.0009578224017</v>
      </c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>
        <f>Cycle_to_IO_2015!$EA$8</f>
        <v>4424177.9990421776</v>
      </c>
      <c r="DZ53" s="11"/>
      <c r="EA53" s="11"/>
      <c r="EB53" s="11"/>
      <c r="EC53" s="11"/>
      <c r="ED53" s="11"/>
      <c r="EE53" s="11"/>
      <c r="EF53" s="11"/>
      <c r="EG53" s="11">
        <f>Cycle_to_IO_2015!EI8</f>
        <v>630000</v>
      </c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>
        <f>Cycle_to_IO_2015!ET8</f>
        <v>440000</v>
      </c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>
        <f>Cycle_to_IO_2015!FI8</f>
        <v>360000</v>
      </c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>
        <f>IF(Cycle_to_IO_2015!NU8=1,Cycle_to_IO_2015!E8,0)</f>
        <v>0</v>
      </c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3">
        <f t="shared" si="3"/>
        <v>6490000</v>
      </c>
      <c r="OD53" s="11">
        <f>MU_390_Import!OC53</f>
        <v>0</v>
      </c>
      <c r="OE53" s="11">
        <v>6490000</v>
      </c>
      <c r="OF53" s="11">
        <f t="shared" si="2"/>
        <v>0</v>
      </c>
      <c r="OG53" s="11"/>
    </row>
    <row r="54" spans="1:397">
      <c r="A54" s="9" t="s">
        <v>850</v>
      </c>
      <c r="B54" s="9" t="s">
        <v>851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>
        <f>Cycle_to_IO_2015!CN9</f>
        <v>21400000</v>
      </c>
      <c r="CL54" s="11">
        <f>Cycle_to_IO_2015!$CO$9</f>
        <v>100000</v>
      </c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>
        <f>Cycle_to_IO_2015!EI9</f>
        <v>0</v>
      </c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>
        <f>Cycle_to_IO_2015!ET9</f>
        <v>0</v>
      </c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>
        <f>Cycle_to_IO_2015!FI9</f>
        <v>20000</v>
      </c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>
        <f>IF(Cycle_to_IO_2015!NU9=1,Cycle_to_IO_2015!E9,0)</f>
        <v>0</v>
      </c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3">
        <f t="shared" si="3"/>
        <v>21520000</v>
      </c>
      <c r="OD54" s="11">
        <f>MU_390_Import!OC54</f>
        <v>0</v>
      </c>
      <c r="OE54" s="11">
        <v>21520000</v>
      </c>
      <c r="OF54" s="11">
        <f t="shared" si="2"/>
        <v>0</v>
      </c>
      <c r="OG54" s="11"/>
    </row>
    <row r="55" spans="1:397">
      <c r="A55" s="9" t="s">
        <v>852</v>
      </c>
      <c r="B55" s="9" t="s">
        <v>853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>
        <f>Cycle_to_IO_2015!S10</f>
        <v>635452.47943275305</v>
      </c>
      <c r="Q55" s="11">
        <f>Cycle_to_IO_2015!T10</f>
        <v>650472.70578610059</v>
      </c>
      <c r="R55" s="11">
        <f>Cycle_to_IO_2015!U10</f>
        <v>414994.3184400709</v>
      </c>
      <c r="S55" s="11"/>
      <c r="T55" s="11"/>
      <c r="U55" s="11"/>
      <c r="V55" s="11"/>
      <c r="W55" s="11"/>
      <c r="X55" s="11"/>
      <c r="Y55" s="11"/>
      <c r="Z55" s="11">
        <f>Cycle_to_IO_2015!$AC$10</f>
        <v>829746.37516476517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>
        <f>Cycle_to_IO_2015!$BP$10</f>
        <v>739382.75532930309</v>
      </c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>
        <f>Cycle_to_IO_2015!CE10</f>
        <v>11628.562338075541</v>
      </c>
      <c r="CC55" s="11"/>
      <c r="CD55" s="11">
        <f>Cycle_to_IO_2015!CG10</f>
        <v>1421591.7458297352</v>
      </c>
      <c r="CE55" s="11">
        <f>Cycle_to_IO_2015!CH10</f>
        <v>317362.84714331169</v>
      </c>
      <c r="CF55" s="11"/>
      <c r="CG55" s="11"/>
      <c r="CH55" s="11"/>
      <c r="CI55" s="11"/>
      <c r="CJ55" s="11"/>
      <c r="CK55" s="11">
        <f>Cycle_to_IO_2015!CN10</f>
        <v>2090000</v>
      </c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>
        <f>Cycle_to_IO_2015!EI10</f>
        <v>710000</v>
      </c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>
        <f>Cycle_to_IO_2015!ET10</f>
        <v>0</v>
      </c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>
        <f>Cycle_to_IO_2015!FI10</f>
        <v>0</v>
      </c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>
        <f>Cycle_to_IO_2015!$IZ$10</f>
        <v>9690.4686150629514</v>
      </c>
      <c r="JC55" s="11">
        <f>IF(Cycle_to_IO_2015!NU10=1,Cycle_to_IO_2015!E10,0)</f>
        <v>0</v>
      </c>
      <c r="JD55" s="11"/>
      <c r="JE55" s="11"/>
      <c r="JF55" s="11"/>
      <c r="JG55" s="11"/>
      <c r="JH55" s="11"/>
      <c r="JI55" s="11">
        <f>Cycle_to_IO_2015!JF10</f>
        <v>16231.534930230444</v>
      </c>
      <c r="JJ55" s="11">
        <f>Cycle_to_IO_2015!JG10</f>
        <v>7267.8514612972131</v>
      </c>
      <c r="JK55" s="11">
        <f>Cycle_to_IO_2015!$JH$10</f>
        <v>16716.058360983592</v>
      </c>
      <c r="JL55" s="11"/>
      <c r="JM55" s="11"/>
      <c r="JN55" s="11"/>
      <c r="JO55" s="11">
        <f>Cycle_to_IO_2015!$JL$10</f>
        <v>3633.9257306486065</v>
      </c>
      <c r="JP55" s="11"/>
      <c r="JQ55" s="11">
        <f>Cycle_to_IO_2015!$JN$10</f>
        <v>255828.37143766193</v>
      </c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3">
        <f t="shared" si="3"/>
        <v>8129999.9999999991</v>
      </c>
      <c r="OD55" s="11">
        <f>MU_390_Import!OC55</f>
        <v>0</v>
      </c>
      <c r="OE55" s="11">
        <v>8129999.9999999991</v>
      </c>
      <c r="OF55" s="11">
        <f t="shared" si="2"/>
        <v>0</v>
      </c>
      <c r="OG55" s="11"/>
    </row>
    <row r="56" spans="1:397">
      <c r="A56" s="9" t="s">
        <v>854</v>
      </c>
      <c r="B56" s="9" t="s">
        <v>855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>
        <f>Cycle_to_IO_2015!CN11</f>
        <v>0</v>
      </c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>
        <f>Cycle_to_IO_2015!EI11</f>
        <v>60000</v>
      </c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>
        <f>Cycle_to_IO_2015!ET11</f>
        <v>0</v>
      </c>
      <c r="ES56" s="11"/>
      <c r="ET56" s="11"/>
      <c r="EU56" s="11"/>
      <c r="EV56" s="11"/>
      <c r="EW56" s="11"/>
      <c r="EX56" s="11"/>
      <c r="EY56" s="11"/>
      <c r="FD56" s="11"/>
      <c r="FE56" s="11"/>
      <c r="FF56" s="11"/>
      <c r="FG56" s="11">
        <f>Cycle_to_IO_2015!FI11</f>
        <v>0</v>
      </c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>
        <f>IF(Cycle_to_IO_2015!NU11=1,Cycle_to_IO_2015!E11,0)</f>
        <v>14920000</v>
      </c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3">
        <f t="shared" si="3"/>
        <v>14980000</v>
      </c>
      <c r="OD56" s="11">
        <f>MU_390_Import!OC56</f>
        <v>0</v>
      </c>
      <c r="OE56" s="11">
        <v>14979999.999999998</v>
      </c>
      <c r="OF56" s="11">
        <f t="shared" si="2"/>
        <v>0</v>
      </c>
      <c r="OG56" s="11"/>
    </row>
    <row r="57" spans="1:397">
      <c r="A57" s="9" t="s">
        <v>856</v>
      </c>
      <c r="B57" s="9" t="s">
        <v>857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>
        <f>Cycle_to_IO_2015!CN12</f>
        <v>0</v>
      </c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>
        <f>Cycle_to_IO_2015!$CY$12</f>
        <v>9970.9569352137023</v>
      </c>
      <c r="CW57" s="11"/>
      <c r="CX57" s="11"/>
      <c r="CY57" s="11">
        <f>Cycle_to_IO_2015!$DB$12</f>
        <v>16364.8889609337</v>
      </c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>
        <f>Cycle_to_IO_2015!EI12</f>
        <v>0</v>
      </c>
      <c r="EH57" s="11"/>
      <c r="EI57" s="11"/>
      <c r="EJ57" s="11"/>
      <c r="EK57" s="11"/>
      <c r="EL57" s="11"/>
      <c r="EM57" s="11"/>
      <c r="EN57" s="11"/>
      <c r="EO57" s="11">
        <f>Cycle_to_IO_2015!EQ12</f>
        <v>178.85124547468524</v>
      </c>
      <c r="EP57" s="11">
        <f>Cycle_to_IO_2015!ER12</f>
        <v>16230.750526827687</v>
      </c>
      <c r="EQ57" s="11">
        <f>Cycle_to_IO_2015!ES12</f>
        <v>1564.948397903496</v>
      </c>
      <c r="ER57" s="11">
        <f>Cycle_to_IO_2015!ET12</f>
        <v>7526732.1314297058</v>
      </c>
      <c r="ES57" s="11">
        <f>Cycle_to_IO_2015!$EU$12</f>
        <v>18113267.868570294</v>
      </c>
      <c r="ET57" s="11"/>
      <c r="EU57" s="11"/>
      <c r="EV57" s="11"/>
      <c r="EW57" s="11"/>
      <c r="EX57" s="11"/>
      <c r="EY57" s="11"/>
      <c r="EZ57" s="11">
        <f>Cycle_to_IO_2015!FB12</f>
        <v>51196.169017128654</v>
      </c>
      <c r="FA57" s="11">
        <f>Cycle_to_IO_2015!FC12</f>
        <v>576392.85135354195</v>
      </c>
      <c r="FB57" s="11"/>
      <c r="FC57" s="11">
        <f>Cycle_to_IO_2015!FE12</f>
        <v>19986.626681796079</v>
      </c>
      <c r="FD57" s="11"/>
      <c r="FE57" s="11">
        <f>Cycle_to_IO_2015!FG12</f>
        <v>1894.119394119394</v>
      </c>
      <c r="FF57" s="11">
        <f>Cycle_to_IO_2015!FH12</f>
        <v>9003.6877536877528</v>
      </c>
      <c r="FG57" s="11">
        <f>Cycle_to_IO_2015!FI12</f>
        <v>9102.1928521928512</v>
      </c>
      <c r="FH57" s="11"/>
      <c r="FI57" s="11">
        <f>Cycle_to_IO_2015!FK12</f>
        <v>693674.55557356682</v>
      </c>
      <c r="FJ57" s="11">
        <f>Cycle_to_IO_2015!FL12</f>
        <v>13905.684335656779</v>
      </c>
      <c r="FK57" s="11">
        <f>Cycle_to_IO_2015!FM12</f>
        <v>4677899.0382017614</v>
      </c>
      <c r="FL57" s="11">
        <f>Cycle_to_IO_2015!FN12</f>
        <v>10321997.217269141</v>
      </c>
      <c r="FM57" s="11">
        <f>Cycle_to_IO_2015!FO12</f>
        <v>104851.54265953423</v>
      </c>
      <c r="FN57" s="11"/>
      <c r="FO57" s="11">
        <f>Cycle_to_IO_2015!$FQ$12</f>
        <v>45785.918841519422</v>
      </c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>
        <f>IF(Cycle_to_IO_2015!NU12=1,Cycle_to_IO_2015!E12,0)</f>
        <v>0</v>
      </c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3">
        <f t="shared" si="3"/>
        <v>42210000</v>
      </c>
      <c r="OD57" s="11">
        <f>MU_390_Import!OC57</f>
        <v>0</v>
      </c>
      <c r="OE57" s="11">
        <v>42210000</v>
      </c>
      <c r="OF57" s="11">
        <f t="shared" si="2"/>
        <v>0</v>
      </c>
      <c r="OG57" s="11"/>
    </row>
    <row r="58" spans="1:397">
      <c r="A58" s="9" t="s">
        <v>858</v>
      </c>
      <c r="B58" s="9" t="s">
        <v>859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>
        <f>Cycle_to_IO_2015!BH13</f>
        <v>357806.29227960913</v>
      </c>
      <c r="BF58" s="11">
        <f>Cycle_to_IO_2015!BI13</f>
        <v>14200934.178030711</v>
      </c>
      <c r="BG58" s="11"/>
      <c r="BH58" s="11">
        <f>Cycle_to_IO_2015!BK13</f>
        <v>82693.009771287441</v>
      </c>
      <c r="BI58" s="11"/>
      <c r="BJ58" s="11">
        <f>Cycle_to_IO_2015!BM13</f>
        <v>168566.51991839363</v>
      </c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>
        <f>Cycle_to_IO_2015!CN13</f>
        <v>0</v>
      </c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>
        <f>Cycle_to_IO_2015!EI13</f>
        <v>0</v>
      </c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>
        <f>Cycle_to_IO_2015!ET13</f>
        <v>0</v>
      </c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>
        <f>Cycle_to_IO_2015!FI13</f>
        <v>20000</v>
      </c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>
        <f>IF(Cycle_to_IO_2015!NU13=1,Cycle_to_IO_2015!E13,0)</f>
        <v>0</v>
      </c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3">
        <f t="shared" si="3"/>
        <v>14830000</v>
      </c>
      <c r="OD58" s="11">
        <f>MU_390_Import!OC58</f>
        <v>0</v>
      </c>
      <c r="OE58" s="11">
        <v>14830000</v>
      </c>
      <c r="OF58" s="11">
        <f t="shared" si="2"/>
        <v>0</v>
      </c>
      <c r="OG58" s="11"/>
    </row>
    <row r="59" spans="1:397">
      <c r="A59" s="9" t="s">
        <v>860</v>
      </c>
      <c r="B59" s="9" t="s">
        <v>861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>
        <f>Cycle_to_IO_2015!CN14</f>
        <v>0</v>
      </c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>
        <f>Cycle_to_IO_2015!EI14</f>
        <v>7700000</v>
      </c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>
        <f>Cycle_to_IO_2015!ET14</f>
        <v>0</v>
      </c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>
        <f>Cycle_to_IO_2015!FI14</f>
        <v>10000</v>
      </c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>
        <f>IF(Cycle_to_IO_2015!NU14=1,Cycle_to_IO_2015!E14,0)</f>
        <v>37740000</v>
      </c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3">
        <f t="shared" si="3"/>
        <v>45450000</v>
      </c>
      <c r="OD59" s="11">
        <f>MU_390_Import!OC59</f>
        <v>0</v>
      </c>
      <c r="OE59" s="11">
        <v>45449999.999999985</v>
      </c>
      <c r="OF59" s="11">
        <f t="shared" si="2"/>
        <v>0</v>
      </c>
      <c r="OG59" s="11"/>
    </row>
    <row r="60" spans="1:397">
      <c r="A60" s="9" t="s">
        <v>862</v>
      </c>
      <c r="B60" s="9" t="s">
        <v>863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>
        <f>Cycle_to_IO_2015!CN15</f>
        <v>820000</v>
      </c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>
        <f>Cycle_to_IO_2015!EI15</f>
        <v>6080000</v>
      </c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>
        <f>Cycle_to_IO_2015!ET15</f>
        <v>0</v>
      </c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>
        <f>Cycle_to_IO_2015!FI15</f>
        <v>130000</v>
      </c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>
        <f>IF(Cycle_to_IO_2015!NU15=1,Cycle_to_IO_2015!E15,0)</f>
        <v>56670000</v>
      </c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3">
        <f t="shared" si="3"/>
        <v>63700000</v>
      </c>
      <c r="OD60" s="11">
        <f>MU_390_Import!OC60</f>
        <v>0</v>
      </c>
      <c r="OE60" s="11">
        <v>63700000.000000015</v>
      </c>
      <c r="OF60" s="11">
        <f t="shared" si="2"/>
        <v>0</v>
      </c>
      <c r="OG60" s="11"/>
    </row>
    <row r="61" spans="1:397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3"/>
      <c r="OD61" s="11"/>
      <c r="OE61" s="11"/>
      <c r="OG61" s="11"/>
    </row>
    <row r="62" spans="1:397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3"/>
      <c r="OD62" s="11"/>
      <c r="OE62" s="11"/>
      <c r="OG62" s="11"/>
    </row>
    <row r="63" spans="1:397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3"/>
      <c r="OD63" s="11"/>
      <c r="OE63" s="11"/>
      <c r="OG63" s="11"/>
    </row>
    <row r="64" spans="1:397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</sheetData>
  <autoFilter ref="A3:OB63" xr:uid="{DF8C572C-4407-EC4D-B3F8-BF732D50CC1C}"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A02F-1FEC-A74B-8AC7-85392E1F607D}">
  <dimension ref="A1:OG240"/>
  <sheetViews>
    <sheetView zoomScale="120" zoomScaleNormal="120" workbookViewId="0">
      <pane xSplit="2" ySplit="3" topLeftCell="IO4" activePane="bottomRight" state="frozen"/>
      <selection activeCell="A49" sqref="A49:B60"/>
      <selection pane="topRight" activeCell="A49" sqref="A49:B60"/>
      <selection pane="bottomLeft" activeCell="A49" sqref="A49:B60"/>
      <selection pane="bottomRight" activeCell="A4" sqref="A4:B60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3" width="6.83203125" style="3" customWidth="1"/>
    <col min="4" max="4" width="6" style="3" customWidth="1"/>
    <col min="5" max="5" width="6.83203125" style="3" customWidth="1"/>
    <col min="6" max="6" width="6" style="3" customWidth="1"/>
    <col min="7" max="7" width="6.83203125" style="3" customWidth="1"/>
    <col min="8" max="8" width="6.6640625" style="3" customWidth="1"/>
    <col min="9" max="10" width="6" style="3" customWidth="1"/>
    <col min="11" max="11" width="5.6640625" style="3" customWidth="1"/>
    <col min="12" max="12" width="6.6640625" style="3" customWidth="1"/>
    <col min="13" max="14" width="6.83203125" style="3" customWidth="1"/>
    <col min="15" max="15" width="5.6640625" style="3" customWidth="1"/>
    <col min="16" max="20" width="7.6640625" style="3" customWidth="1"/>
    <col min="21" max="21" width="6.83203125" style="3" customWidth="1"/>
    <col min="22" max="22" width="6.6640625" style="3" customWidth="1"/>
    <col min="23" max="24" width="6.83203125" style="3" customWidth="1"/>
    <col min="25" max="25" width="5.1640625" style="3" customWidth="1"/>
    <col min="26" max="26" width="6.83203125" style="3" customWidth="1"/>
    <col min="27" max="27" width="6.6640625" style="3" customWidth="1"/>
    <col min="28" max="29" width="6.83203125" style="3" customWidth="1"/>
    <col min="30" max="32" width="5.6640625" style="3" customWidth="1"/>
    <col min="33" max="33" width="6" style="3" customWidth="1"/>
    <col min="34" max="34" width="5.6640625" style="3" customWidth="1"/>
    <col min="35" max="36" width="6.83203125" style="3" customWidth="1"/>
    <col min="37" max="37" width="7.6640625" style="3" customWidth="1"/>
    <col min="38" max="38" width="6.83203125" style="3" customWidth="1"/>
    <col min="39" max="39" width="6" style="3" customWidth="1"/>
    <col min="40" max="40" width="6.6640625" style="3" customWidth="1"/>
    <col min="41" max="41" width="6.83203125" style="3" customWidth="1"/>
    <col min="42" max="43" width="7.6640625" style="3" customWidth="1"/>
    <col min="44" max="44" width="6.83203125" style="3" customWidth="1"/>
    <col min="45" max="46" width="7.6640625" style="3" customWidth="1"/>
    <col min="47" max="47" width="6.83203125" style="3" customWidth="1"/>
    <col min="48" max="49" width="7.6640625" style="3" customWidth="1"/>
    <col min="50" max="50" width="6.6640625" style="3" customWidth="1"/>
    <col min="51" max="52" width="7.6640625" style="3" customWidth="1"/>
    <col min="53" max="53" width="6.83203125" style="3" customWidth="1"/>
    <col min="54" max="54" width="6.6640625" style="3" customWidth="1"/>
    <col min="55" max="55" width="7.6640625" style="3" customWidth="1"/>
    <col min="56" max="56" width="6.83203125" style="3" customWidth="1"/>
    <col min="57" max="57" width="5.6640625" style="3" customWidth="1"/>
    <col min="58" max="58" width="6.6640625" style="3" customWidth="1"/>
    <col min="59" max="59" width="5.6640625" style="3" customWidth="1"/>
    <col min="60" max="61" width="6.83203125" style="3" customWidth="1"/>
    <col min="62" max="62" width="7.6640625" style="3" customWidth="1"/>
    <col min="63" max="63" width="4.6640625" style="3" customWidth="1"/>
    <col min="64" max="64" width="7.6640625" style="3" customWidth="1"/>
    <col min="65" max="65" width="6.83203125" style="3" customWidth="1"/>
    <col min="66" max="79" width="6.6640625" style="3" customWidth="1"/>
    <col min="80" max="80" width="8.6640625" style="3" customWidth="1"/>
    <col min="81" max="83" width="7.6640625" style="3" customWidth="1"/>
    <col min="84" max="84" width="6.83203125" style="3" customWidth="1"/>
    <col min="85" max="87" width="6.6640625" style="3" customWidth="1"/>
    <col min="88" max="88" width="8.6640625" style="3" customWidth="1"/>
    <col min="89" max="89" width="7.6640625" style="3" customWidth="1"/>
    <col min="90" max="90" width="6.83203125" style="3" customWidth="1"/>
    <col min="91" max="92" width="6.6640625" style="3" customWidth="1"/>
    <col min="93" max="93" width="5.6640625" style="3" customWidth="1"/>
    <col min="94" max="95" width="7.6640625" style="3" customWidth="1"/>
    <col min="96" max="96" width="6.83203125" style="3" customWidth="1"/>
    <col min="97" max="97" width="7.6640625" style="3" customWidth="1"/>
    <col min="98" max="98" width="6.83203125" style="3" customWidth="1"/>
    <col min="99" max="99" width="7.6640625" style="3" customWidth="1"/>
    <col min="100" max="100" width="6.83203125" style="3" customWidth="1"/>
    <col min="101" max="101" width="6.6640625" style="3" customWidth="1"/>
    <col min="102" max="102" width="6.83203125" style="3" customWidth="1"/>
    <col min="103" max="103" width="7.6640625" style="3" customWidth="1"/>
    <col min="104" max="105" width="6.83203125" style="3" customWidth="1"/>
    <col min="106" max="107" width="7.6640625" style="3" customWidth="1"/>
    <col min="108" max="108" width="6.6640625" style="3" customWidth="1"/>
    <col min="109" max="109" width="7.6640625" style="3" customWidth="1"/>
    <col min="110" max="110" width="6.6640625" style="3" customWidth="1"/>
    <col min="111" max="120" width="7.6640625" style="3" customWidth="1"/>
    <col min="121" max="124" width="6.6640625" style="3" customWidth="1"/>
    <col min="125" max="125" width="7.6640625" style="3" customWidth="1"/>
    <col min="126" max="126" width="8.6640625" style="3" customWidth="1"/>
    <col min="127" max="127" width="7.6640625" style="3" customWidth="1"/>
    <col min="128" max="129" width="8.6640625" style="3" customWidth="1"/>
    <col min="130" max="131" width="7.6640625" style="3" customWidth="1"/>
    <col min="132" max="132" width="5.6640625" style="3" customWidth="1"/>
    <col min="133" max="133" width="6.6640625" style="3" customWidth="1"/>
    <col min="134" max="134" width="7.6640625" style="3" customWidth="1"/>
    <col min="135" max="135" width="6.83203125" style="3" customWidth="1"/>
    <col min="136" max="137" width="7.6640625" style="3" customWidth="1"/>
    <col min="138" max="139" width="8.6640625" style="3" customWidth="1"/>
    <col min="140" max="140" width="7.6640625" style="3" customWidth="1"/>
    <col min="141" max="142" width="6.83203125" style="3" customWidth="1"/>
    <col min="143" max="143" width="6.6640625" style="3" customWidth="1"/>
    <col min="144" max="144" width="6.83203125" style="3" customWidth="1"/>
    <col min="145" max="146" width="8.6640625" style="3" customWidth="1"/>
    <col min="147" max="148" width="7.6640625" style="3" customWidth="1"/>
    <col min="149" max="149" width="6.83203125" style="3" customWidth="1"/>
    <col min="150" max="150" width="2.6640625" style="3" customWidth="1"/>
    <col min="151" max="154" width="6.83203125" style="3" customWidth="1"/>
    <col min="155" max="155" width="6" style="3" customWidth="1"/>
    <col min="156" max="156" width="6.83203125" style="3" customWidth="1"/>
    <col min="157" max="157" width="6.6640625" style="3" customWidth="1"/>
    <col min="158" max="158" width="6.83203125" style="3" customWidth="1"/>
    <col min="159" max="159" width="6" style="3" customWidth="1"/>
    <col min="160" max="160" width="8.6640625" style="3" customWidth="1"/>
    <col min="161" max="162" width="7.6640625" style="3" customWidth="1"/>
    <col min="163" max="163" width="8.6640625" style="3" customWidth="1"/>
    <col min="164" max="164" width="2.6640625" style="3" customWidth="1"/>
    <col min="165" max="165" width="6.83203125" style="3" customWidth="1"/>
    <col min="166" max="166" width="6.6640625" style="3" customWidth="1"/>
    <col min="167" max="167" width="6" style="3" customWidth="1"/>
    <col min="168" max="169" width="7.6640625" style="3" customWidth="1"/>
    <col min="170" max="170" width="5.6640625" style="3" customWidth="1"/>
    <col min="171" max="171" width="6.6640625" style="3" customWidth="1"/>
    <col min="172" max="172" width="6.83203125" style="3" customWidth="1"/>
    <col min="173" max="174" width="6.6640625" style="3" customWidth="1"/>
    <col min="175" max="175" width="6.83203125" style="3" customWidth="1"/>
    <col min="176" max="177" width="6.6640625" style="3" customWidth="1"/>
    <col min="178" max="178" width="7.6640625" style="3" customWidth="1"/>
    <col min="179" max="185" width="6.6640625" style="3" customWidth="1"/>
    <col min="186" max="186" width="7.6640625" style="3" customWidth="1"/>
    <col min="187" max="187" width="6.6640625" style="3" customWidth="1"/>
    <col min="188" max="188" width="7.6640625" style="3" customWidth="1"/>
    <col min="189" max="202" width="6.6640625" style="3" customWidth="1"/>
    <col min="203" max="203" width="7.6640625" style="3" customWidth="1"/>
    <col min="204" max="208" width="6.6640625" style="3" customWidth="1"/>
    <col min="209" max="210" width="7.6640625" style="3" customWidth="1"/>
    <col min="211" max="211" width="5.6640625" style="3" customWidth="1"/>
    <col min="212" max="212" width="6.6640625" style="3" customWidth="1"/>
    <col min="213" max="214" width="7.6640625" style="3" customWidth="1"/>
    <col min="215" max="221" width="6.6640625" style="3" customWidth="1"/>
    <col min="222" max="222" width="7.6640625" style="3" customWidth="1"/>
    <col min="223" max="229" width="6.6640625" style="3" customWidth="1"/>
    <col min="230" max="230" width="5.6640625" style="3" customWidth="1"/>
    <col min="231" max="231" width="6.6640625" style="3" customWidth="1"/>
    <col min="232" max="233" width="5.6640625" style="3" customWidth="1"/>
    <col min="234" max="236" width="6.6640625" style="3" customWidth="1"/>
    <col min="237" max="237" width="5.6640625" style="3" customWidth="1"/>
    <col min="238" max="238" width="6.6640625" style="3" customWidth="1"/>
    <col min="239" max="240" width="7.6640625" style="3" customWidth="1"/>
    <col min="241" max="241" width="6.6640625" style="3" customWidth="1"/>
    <col min="242" max="243" width="7.6640625" style="3" customWidth="1"/>
    <col min="244" max="244" width="6.83203125" style="3" customWidth="1"/>
    <col min="245" max="245" width="5.6640625" style="3" customWidth="1"/>
    <col min="246" max="246" width="6.6640625" style="3" customWidth="1"/>
    <col min="247" max="247" width="5.6640625" style="3" customWidth="1"/>
    <col min="248" max="250" width="6.6640625" style="3" customWidth="1"/>
    <col min="251" max="251" width="5.6640625" style="3" customWidth="1"/>
    <col min="252" max="253" width="6.6640625" style="3" customWidth="1"/>
    <col min="254" max="254" width="5.6640625" style="3" customWidth="1"/>
    <col min="255" max="255" width="6.6640625" style="3" customWidth="1"/>
    <col min="256" max="256" width="6" style="3" customWidth="1"/>
    <col min="257" max="258" width="5.6640625" style="3" customWidth="1"/>
    <col min="259" max="259" width="6.6640625" style="3" customWidth="1"/>
    <col min="260" max="260" width="6" style="3" customWidth="1"/>
    <col min="261" max="261" width="6.6640625" style="3" customWidth="1"/>
    <col min="262" max="262" width="7.6640625" style="3" customWidth="1"/>
    <col min="263" max="263" width="5.6640625" style="3" customWidth="1"/>
    <col min="264" max="265" width="7.6640625" style="3" customWidth="1"/>
    <col min="266" max="266" width="6.83203125" style="3" customWidth="1"/>
    <col min="267" max="267" width="8.6640625" style="3" customWidth="1"/>
    <col min="268" max="268" width="7.6640625" style="3" customWidth="1"/>
    <col min="269" max="271" width="8.6640625" style="3" customWidth="1"/>
    <col min="272" max="272" width="7.6640625" style="3" customWidth="1"/>
    <col min="273" max="273" width="6.83203125" style="3" customWidth="1"/>
    <col min="274" max="274" width="6" style="3" customWidth="1"/>
    <col min="275" max="276" width="8.6640625" style="3" customWidth="1"/>
    <col min="277" max="277" width="7.6640625" style="3" customWidth="1"/>
    <col min="278" max="278" width="8.6640625" style="3" customWidth="1"/>
    <col min="279" max="279" width="5.1640625" style="3" customWidth="1"/>
    <col min="280" max="280" width="6.6640625" style="3" customWidth="1"/>
    <col min="281" max="281" width="4.6640625" style="3" customWidth="1"/>
    <col min="282" max="284" width="6.6640625" style="3" customWidth="1"/>
    <col min="285" max="286" width="7.6640625" style="3" customWidth="1"/>
    <col min="287" max="289" width="6.6640625" style="3" customWidth="1"/>
    <col min="290" max="291" width="6" style="3" customWidth="1"/>
    <col min="292" max="293" width="6.6640625" style="3" customWidth="1"/>
    <col min="294" max="294" width="6" style="3" customWidth="1"/>
    <col min="295" max="295" width="5.1640625" style="3" customWidth="1"/>
    <col min="296" max="297" width="6" style="3" customWidth="1"/>
    <col min="298" max="298" width="6.83203125" style="3" customWidth="1"/>
    <col min="299" max="299" width="7.6640625" style="3" customWidth="1"/>
    <col min="300" max="301" width="6.83203125" style="3" customWidth="1"/>
    <col min="302" max="303" width="6" style="3" customWidth="1"/>
    <col min="304" max="304" width="6.83203125" style="3" customWidth="1"/>
    <col min="305" max="305" width="6" style="3" customWidth="1"/>
    <col min="306" max="307" width="6.6640625" style="3" customWidth="1"/>
    <col min="308" max="308" width="6" style="3" customWidth="1"/>
    <col min="309" max="312" width="4.6640625" style="3" customWidth="1"/>
    <col min="313" max="316" width="5.6640625" style="3" customWidth="1"/>
    <col min="317" max="318" width="6.6640625" style="3" customWidth="1"/>
    <col min="319" max="322" width="5.6640625" style="3" customWidth="1"/>
    <col min="323" max="323" width="7.6640625" style="3" customWidth="1"/>
    <col min="324" max="324" width="5.6640625" style="3" customWidth="1"/>
    <col min="325" max="325" width="6.6640625" style="3" customWidth="1"/>
    <col min="326" max="327" width="7.6640625" style="3" customWidth="1"/>
    <col min="328" max="328" width="6.83203125" style="3" customWidth="1"/>
    <col min="329" max="331" width="6.6640625" style="3" customWidth="1"/>
    <col min="332" max="332" width="6.83203125" style="3" customWidth="1"/>
    <col min="333" max="333" width="5.1640625" style="3" customWidth="1"/>
    <col min="334" max="335" width="6" style="3" customWidth="1"/>
    <col min="336" max="337" width="5.6640625" style="3" customWidth="1"/>
    <col min="338" max="338" width="6.6640625" style="3" customWidth="1"/>
    <col min="339" max="339" width="5.6640625" style="3" customWidth="1"/>
    <col min="340" max="340" width="6.6640625" style="3" customWidth="1"/>
    <col min="341" max="341" width="5.6640625" style="3" customWidth="1"/>
    <col min="342" max="342" width="6.6640625" style="3" customWidth="1"/>
    <col min="343" max="343" width="3.6640625" style="3" customWidth="1"/>
    <col min="344" max="346" width="7.6640625" style="3" customWidth="1"/>
    <col min="347" max="347" width="6.6640625" style="3" customWidth="1"/>
    <col min="348" max="348" width="7.6640625" style="3" customWidth="1"/>
    <col min="349" max="357" width="6.6640625" style="3" customWidth="1"/>
    <col min="358" max="358" width="6.83203125" style="3" customWidth="1"/>
    <col min="359" max="361" width="6.6640625" style="3" customWidth="1"/>
    <col min="362" max="362" width="5.6640625" style="3" customWidth="1"/>
    <col min="363" max="363" width="6.6640625" style="3" customWidth="1"/>
    <col min="364" max="365" width="7.6640625" style="3" customWidth="1"/>
    <col min="366" max="366" width="5.6640625" style="3" customWidth="1"/>
    <col min="367" max="367" width="6.6640625" style="3" customWidth="1"/>
    <col min="368" max="368" width="4.6640625" style="3" customWidth="1"/>
    <col min="369" max="370" width="6.6640625" style="3" customWidth="1"/>
    <col min="371" max="371" width="7.6640625" style="3" customWidth="1"/>
    <col min="372" max="372" width="6.83203125" style="3" customWidth="1"/>
    <col min="373" max="373" width="7.6640625" style="3" customWidth="1"/>
    <col min="374" max="374" width="6.83203125" style="3" customWidth="1"/>
    <col min="375" max="375" width="6.6640625" style="3" customWidth="1"/>
    <col min="376" max="376" width="5.6640625" style="3" customWidth="1"/>
    <col min="377" max="377" width="6.6640625" style="3" customWidth="1"/>
    <col min="378" max="378" width="5.6640625" style="3" customWidth="1"/>
    <col min="379" max="379" width="6.6640625" style="3" customWidth="1"/>
    <col min="380" max="380" width="4.6640625" style="3" customWidth="1"/>
    <col min="381" max="381" width="6" style="3" customWidth="1"/>
    <col min="382" max="383" width="6.83203125" style="3" customWidth="1"/>
    <col min="384" max="384" width="6.6640625" style="3" customWidth="1"/>
    <col min="385" max="385" width="6" style="3" customWidth="1"/>
    <col min="386" max="386" width="5.6640625" style="3" customWidth="1"/>
    <col min="387" max="388" width="6.6640625" style="3" customWidth="1"/>
    <col min="389" max="389" width="5.6640625" style="3" customWidth="1"/>
    <col min="390" max="390" width="6.6640625" style="3" customWidth="1"/>
    <col min="391" max="391" width="7.6640625" style="3" customWidth="1"/>
    <col min="392" max="392" width="6.6640625" style="3" customWidth="1"/>
    <col min="393" max="393" width="10.6640625" style="3"/>
    <col min="394" max="395" width="10.6640625" style="3" hidden="1" customWidth="1" outlineLevel="1"/>
    <col min="396" max="396" width="10.6640625" style="3" collapsed="1"/>
    <col min="397" max="16384" width="10.6640625" style="3"/>
  </cols>
  <sheetData>
    <row r="1" spans="1:397" ht="26">
      <c r="A1" s="1" t="str" cm="1">
        <f t="array" aca="1" ref="A1" ca="1">RIGHT(CELL("filename",A1),LEN(CELL("filename",A1))-FIND("]", CELL("filename",A1)))</f>
        <v>MU_390_Import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  <c r="NQ1" s="3">
        <v>379</v>
      </c>
      <c r="NR1" s="3">
        <v>380</v>
      </c>
      <c r="NS1" s="3">
        <v>381</v>
      </c>
      <c r="NT1" s="3">
        <v>382</v>
      </c>
      <c r="NU1" s="3">
        <v>383</v>
      </c>
      <c r="NV1" s="3">
        <v>384</v>
      </c>
      <c r="NW1" s="3">
        <v>385</v>
      </c>
      <c r="NX1" s="3">
        <v>386</v>
      </c>
      <c r="NY1" s="3">
        <v>387</v>
      </c>
      <c r="NZ1" s="3">
        <v>388</v>
      </c>
      <c r="OA1" s="3">
        <v>389</v>
      </c>
      <c r="OB1" s="3">
        <v>390</v>
      </c>
    </row>
    <row r="2" spans="1:397" ht="18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5" t="s">
        <v>66</v>
      </c>
      <c r="BQ2" s="5" t="s">
        <v>67</v>
      </c>
      <c r="BR2" s="5" t="s">
        <v>68</v>
      </c>
      <c r="BS2" s="5" t="s">
        <v>69</v>
      </c>
      <c r="BT2" s="5" t="s">
        <v>70</v>
      </c>
      <c r="BU2" s="5" t="s">
        <v>71</v>
      </c>
      <c r="BV2" s="5" t="s">
        <v>72</v>
      </c>
      <c r="BW2" s="5" t="s">
        <v>73</v>
      </c>
      <c r="BX2" s="5" t="s">
        <v>74</v>
      </c>
      <c r="BY2" s="5" t="s">
        <v>75</v>
      </c>
      <c r="BZ2" s="5" t="s">
        <v>76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81</v>
      </c>
      <c r="CF2" s="5" t="s">
        <v>82</v>
      </c>
      <c r="CG2" s="5" t="s">
        <v>83</v>
      </c>
      <c r="CH2" s="5" t="s">
        <v>84</v>
      </c>
      <c r="CI2" s="5" t="s">
        <v>85</v>
      </c>
      <c r="CJ2" s="5" t="s">
        <v>86</v>
      </c>
      <c r="CK2" s="5" t="s">
        <v>87</v>
      </c>
      <c r="CL2" s="5" t="s">
        <v>88</v>
      </c>
      <c r="CM2" s="5" t="s">
        <v>89</v>
      </c>
      <c r="CN2" s="5" t="s">
        <v>90</v>
      </c>
      <c r="CO2" s="5" t="s">
        <v>91</v>
      </c>
      <c r="CP2" s="5" t="s">
        <v>92</v>
      </c>
      <c r="CQ2" s="5" t="s">
        <v>93</v>
      </c>
      <c r="CR2" s="5" t="s">
        <v>94</v>
      </c>
      <c r="CS2" s="5" t="s">
        <v>95</v>
      </c>
      <c r="CT2" s="5" t="s">
        <v>96</v>
      </c>
      <c r="CU2" s="5" t="s">
        <v>97</v>
      </c>
      <c r="CV2" s="5" t="s">
        <v>98</v>
      </c>
      <c r="CW2" s="5" t="s">
        <v>99</v>
      </c>
      <c r="CX2" s="5" t="s">
        <v>100</v>
      </c>
      <c r="CY2" s="5" t="s">
        <v>101</v>
      </c>
      <c r="CZ2" s="5" t="s">
        <v>102</v>
      </c>
      <c r="DA2" s="5" t="s">
        <v>103</v>
      </c>
      <c r="DB2" s="5" t="s">
        <v>104</v>
      </c>
      <c r="DC2" s="5" t="s">
        <v>105</v>
      </c>
      <c r="DD2" s="5" t="s">
        <v>106</v>
      </c>
      <c r="DE2" s="5" t="s">
        <v>107</v>
      </c>
      <c r="DF2" s="5" t="s">
        <v>108</v>
      </c>
      <c r="DG2" s="5" t="s">
        <v>109</v>
      </c>
      <c r="DH2" s="5" t="s">
        <v>110</v>
      </c>
      <c r="DI2" s="5" t="s">
        <v>111</v>
      </c>
      <c r="DJ2" s="5" t="s">
        <v>112</v>
      </c>
      <c r="DK2" s="5" t="s">
        <v>113</v>
      </c>
      <c r="DL2" s="5" t="s">
        <v>114</v>
      </c>
      <c r="DM2" s="5" t="s">
        <v>115</v>
      </c>
      <c r="DN2" s="5" t="s">
        <v>116</v>
      </c>
      <c r="DO2" s="5" t="s">
        <v>117</v>
      </c>
      <c r="DP2" s="5" t="s">
        <v>118</v>
      </c>
      <c r="DQ2" s="5" t="s">
        <v>119</v>
      </c>
      <c r="DR2" s="5" t="s">
        <v>120</v>
      </c>
      <c r="DS2" s="5" t="s">
        <v>121</v>
      </c>
      <c r="DT2" s="5" t="s">
        <v>122</v>
      </c>
      <c r="DU2" s="5" t="s">
        <v>123</v>
      </c>
      <c r="DV2" s="5" t="s">
        <v>124</v>
      </c>
      <c r="DW2" s="5" t="s">
        <v>125</v>
      </c>
      <c r="DX2" s="5" t="s">
        <v>126</v>
      </c>
      <c r="DY2" s="5" t="s">
        <v>127</v>
      </c>
      <c r="DZ2" s="5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5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5" t="s">
        <v>145</v>
      </c>
      <c r="ER2" s="5" t="s">
        <v>146</v>
      </c>
      <c r="ES2" s="5" t="s">
        <v>147</v>
      </c>
      <c r="ET2" s="5" t="s">
        <v>148</v>
      </c>
      <c r="EU2" s="5" t="s">
        <v>149</v>
      </c>
      <c r="EV2" s="5" t="s">
        <v>150</v>
      </c>
      <c r="EW2" s="5" t="s">
        <v>151</v>
      </c>
      <c r="EX2" s="5" t="s">
        <v>152</v>
      </c>
      <c r="EY2" s="5" t="s">
        <v>153</v>
      </c>
      <c r="EZ2" s="5" t="s">
        <v>154</v>
      </c>
      <c r="FA2" s="5" t="s">
        <v>155</v>
      </c>
      <c r="FB2" s="5" t="s">
        <v>156</v>
      </c>
      <c r="FC2" s="5" t="s">
        <v>157</v>
      </c>
      <c r="FD2" s="5" t="s">
        <v>158</v>
      </c>
      <c r="FE2" s="5" t="s">
        <v>159</v>
      </c>
      <c r="FF2" s="5" t="s">
        <v>160</v>
      </c>
      <c r="FG2" s="5" t="s">
        <v>161</v>
      </c>
      <c r="FH2" s="5" t="s">
        <v>162</v>
      </c>
      <c r="FI2" s="5" t="s">
        <v>163</v>
      </c>
      <c r="FJ2" s="5" t="s">
        <v>164</v>
      </c>
      <c r="FK2" s="5" t="s">
        <v>165</v>
      </c>
      <c r="FL2" s="5" t="s">
        <v>166</v>
      </c>
      <c r="FM2" s="5" t="s">
        <v>167</v>
      </c>
      <c r="FN2" s="5" t="s">
        <v>168</v>
      </c>
      <c r="FO2" s="5" t="s">
        <v>169</v>
      </c>
      <c r="FP2" s="5" t="s">
        <v>170</v>
      </c>
      <c r="FQ2" s="5" t="s">
        <v>171</v>
      </c>
      <c r="FR2" s="5" t="s">
        <v>172</v>
      </c>
      <c r="FS2" s="5" t="s">
        <v>173</v>
      </c>
      <c r="FT2" s="5" t="s">
        <v>174</v>
      </c>
      <c r="FU2" s="5" t="s">
        <v>175</v>
      </c>
      <c r="FV2" s="5" t="s">
        <v>176</v>
      </c>
      <c r="FW2" s="5" t="s">
        <v>177</v>
      </c>
      <c r="FX2" s="5" t="s">
        <v>178</v>
      </c>
      <c r="FY2" s="5" t="s">
        <v>179</v>
      </c>
      <c r="FZ2" s="5" t="s">
        <v>180</v>
      </c>
      <c r="GA2" s="5" t="s">
        <v>181</v>
      </c>
      <c r="GB2" s="5" t="s">
        <v>182</v>
      </c>
      <c r="GC2" s="5" t="s">
        <v>183</v>
      </c>
      <c r="GD2" s="5" t="s">
        <v>184</v>
      </c>
      <c r="GE2" s="5" t="s">
        <v>185</v>
      </c>
      <c r="GF2" s="5" t="s">
        <v>186</v>
      </c>
      <c r="GG2" s="5" t="s">
        <v>187</v>
      </c>
      <c r="GH2" s="5" t="s">
        <v>188</v>
      </c>
      <c r="GI2" s="5" t="s">
        <v>189</v>
      </c>
      <c r="GJ2" s="5" t="s">
        <v>190</v>
      </c>
      <c r="GK2" s="5" t="s">
        <v>191</v>
      </c>
      <c r="GL2" s="5" t="s">
        <v>192</v>
      </c>
      <c r="GM2" s="5" t="s">
        <v>193</v>
      </c>
      <c r="GN2" s="5" t="s">
        <v>194</v>
      </c>
      <c r="GO2" s="5" t="s">
        <v>195</v>
      </c>
      <c r="GP2" s="5" t="s">
        <v>196</v>
      </c>
      <c r="GQ2" s="5" t="s">
        <v>197</v>
      </c>
      <c r="GR2" s="5" t="s">
        <v>198</v>
      </c>
      <c r="GS2" s="5" t="s">
        <v>199</v>
      </c>
      <c r="GT2" s="5" t="s">
        <v>200</v>
      </c>
      <c r="GU2" s="5" t="s">
        <v>201</v>
      </c>
      <c r="GV2" s="5" t="s">
        <v>202</v>
      </c>
      <c r="GW2" s="5" t="s">
        <v>203</v>
      </c>
      <c r="GX2" s="5" t="s">
        <v>204</v>
      </c>
      <c r="GY2" s="5" t="s">
        <v>205</v>
      </c>
      <c r="GZ2" s="5" t="s">
        <v>206</v>
      </c>
      <c r="HA2" s="5" t="s">
        <v>207</v>
      </c>
      <c r="HB2" s="5" t="s">
        <v>208</v>
      </c>
      <c r="HC2" s="5" t="s">
        <v>209</v>
      </c>
      <c r="HD2" s="5" t="s">
        <v>210</v>
      </c>
      <c r="HE2" s="5" t="s">
        <v>211</v>
      </c>
      <c r="HF2" s="5" t="s">
        <v>212</v>
      </c>
      <c r="HG2" s="5" t="s">
        <v>213</v>
      </c>
      <c r="HH2" s="5" t="s">
        <v>214</v>
      </c>
      <c r="HI2" s="5" t="s">
        <v>215</v>
      </c>
      <c r="HJ2" s="5" t="s">
        <v>216</v>
      </c>
      <c r="HK2" s="5" t="s">
        <v>217</v>
      </c>
      <c r="HL2" s="5" t="s">
        <v>218</v>
      </c>
      <c r="HM2" s="5" t="s">
        <v>219</v>
      </c>
      <c r="HN2" s="5" t="s">
        <v>220</v>
      </c>
      <c r="HO2" s="5" t="s">
        <v>221</v>
      </c>
      <c r="HP2" s="5" t="s">
        <v>222</v>
      </c>
      <c r="HQ2" s="5" t="s">
        <v>223</v>
      </c>
      <c r="HR2" s="5" t="s">
        <v>224</v>
      </c>
      <c r="HS2" s="5" t="s">
        <v>225</v>
      </c>
      <c r="HT2" s="5" t="s">
        <v>226</v>
      </c>
      <c r="HU2" s="5" t="s">
        <v>227</v>
      </c>
      <c r="HV2" s="5" t="s">
        <v>228</v>
      </c>
      <c r="HW2" s="5" t="s">
        <v>229</v>
      </c>
      <c r="HX2" s="5" t="s">
        <v>230</v>
      </c>
      <c r="HY2" s="5" t="s">
        <v>231</v>
      </c>
      <c r="HZ2" s="5" t="s">
        <v>232</v>
      </c>
      <c r="IA2" s="5" t="s">
        <v>233</v>
      </c>
      <c r="IB2" s="5" t="s">
        <v>234</v>
      </c>
      <c r="IC2" s="5" t="s">
        <v>235</v>
      </c>
      <c r="ID2" s="5" t="s">
        <v>236</v>
      </c>
      <c r="IE2" s="5" t="s">
        <v>237</v>
      </c>
      <c r="IF2" s="5" t="s">
        <v>238</v>
      </c>
      <c r="IG2" s="5" t="s">
        <v>239</v>
      </c>
      <c r="IH2" s="5" t="s">
        <v>240</v>
      </c>
      <c r="II2" s="5" t="s">
        <v>241</v>
      </c>
      <c r="IJ2" s="5" t="s">
        <v>242</v>
      </c>
      <c r="IK2" s="5" t="s">
        <v>243</v>
      </c>
      <c r="IL2" s="5" t="s">
        <v>244</v>
      </c>
      <c r="IM2" s="5" t="s">
        <v>245</v>
      </c>
      <c r="IN2" s="5" t="s">
        <v>246</v>
      </c>
      <c r="IO2" s="5" t="s">
        <v>247</v>
      </c>
      <c r="IP2" s="5" t="s">
        <v>248</v>
      </c>
      <c r="IQ2" s="5" t="s">
        <v>249</v>
      </c>
      <c r="IR2" s="5" t="s">
        <v>250</v>
      </c>
      <c r="IS2" s="5" t="s">
        <v>251</v>
      </c>
      <c r="IT2" s="5" t="s">
        <v>252</v>
      </c>
      <c r="IU2" s="5" t="s">
        <v>253</v>
      </c>
      <c r="IV2" s="5" t="s">
        <v>254</v>
      </c>
      <c r="IW2" s="5" t="s">
        <v>255</v>
      </c>
      <c r="IX2" s="5" t="s">
        <v>256</v>
      </c>
      <c r="IY2" s="5" t="s">
        <v>257</v>
      </c>
      <c r="IZ2" s="5" t="s">
        <v>258</v>
      </c>
      <c r="JA2" s="5" t="s">
        <v>259</v>
      </c>
      <c r="JB2" s="5" t="s">
        <v>260</v>
      </c>
      <c r="JC2" s="5" t="s">
        <v>261</v>
      </c>
      <c r="JD2" s="5" t="s">
        <v>262</v>
      </c>
      <c r="JE2" s="5" t="s">
        <v>263</v>
      </c>
      <c r="JF2" s="5" t="s">
        <v>264</v>
      </c>
      <c r="JG2" s="5" t="s">
        <v>265</v>
      </c>
      <c r="JH2" s="5" t="s">
        <v>266</v>
      </c>
      <c r="JI2" s="5" t="s">
        <v>267</v>
      </c>
      <c r="JJ2" s="5" t="s">
        <v>268</v>
      </c>
      <c r="JK2" s="5" t="s">
        <v>269</v>
      </c>
      <c r="JL2" s="5" t="s">
        <v>270</v>
      </c>
      <c r="JM2" s="5" t="s">
        <v>271</v>
      </c>
      <c r="JN2" s="5" t="s">
        <v>272</v>
      </c>
      <c r="JO2" s="5" t="s">
        <v>273</v>
      </c>
      <c r="JP2" s="5" t="s">
        <v>274</v>
      </c>
      <c r="JQ2" s="5" t="s">
        <v>275</v>
      </c>
      <c r="JR2" s="5" t="s">
        <v>276</v>
      </c>
      <c r="JS2" s="5" t="s">
        <v>277</v>
      </c>
      <c r="JT2" s="5" t="s">
        <v>278</v>
      </c>
      <c r="JU2" s="5" t="s">
        <v>279</v>
      </c>
      <c r="JV2" s="5" t="s">
        <v>280</v>
      </c>
      <c r="JW2" s="5" t="s">
        <v>281</v>
      </c>
      <c r="JX2" s="5" t="s">
        <v>282</v>
      </c>
      <c r="JY2" s="5" t="s">
        <v>283</v>
      </c>
      <c r="JZ2" s="5" t="s">
        <v>284</v>
      </c>
      <c r="KA2" s="5" t="s">
        <v>285</v>
      </c>
      <c r="KB2" s="5" t="s">
        <v>286</v>
      </c>
      <c r="KC2" s="5" t="s">
        <v>287</v>
      </c>
      <c r="KD2" s="5" t="s">
        <v>288</v>
      </c>
      <c r="KE2" s="5" t="s">
        <v>289</v>
      </c>
      <c r="KF2" s="5" t="s">
        <v>290</v>
      </c>
      <c r="KG2" s="5" t="s">
        <v>291</v>
      </c>
      <c r="KH2" s="5" t="s">
        <v>292</v>
      </c>
      <c r="KI2" s="5" t="s">
        <v>293</v>
      </c>
      <c r="KJ2" s="5" t="s">
        <v>294</v>
      </c>
      <c r="KK2" s="5" t="s">
        <v>295</v>
      </c>
      <c r="KL2" s="5" t="s">
        <v>296</v>
      </c>
      <c r="KM2" s="5" t="s">
        <v>297</v>
      </c>
      <c r="KN2" s="5" t="s">
        <v>298</v>
      </c>
      <c r="KO2" s="5" t="s">
        <v>299</v>
      </c>
      <c r="KP2" s="5" t="s">
        <v>300</v>
      </c>
      <c r="KQ2" s="5" t="s">
        <v>301</v>
      </c>
      <c r="KR2" s="5" t="s">
        <v>302</v>
      </c>
      <c r="KS2" s="5" t="s">
        <v>303</v>
      </c>
      <c r="KT2" s="5" t="s">
        <v>304</v>
      </c>
      <c r="KU2" s="5" t="s">
        <v>305</v>
      </c>
      <c r="KV2" s="5" t="s">
        <v>306</v>
      </c>
      <c r="KW2" s="5" t="s">
        <v>307</v>
      </c>
      <c r="KX2" s="5" t="s">
        <v>308</v>
      </c>
      <c r="KY2" s="5" t="s">
        <v>309</v>
      </c>
      <c r="KZ2" s="5" t="s">
        <v>310</v>
      </c>
      <c r="LA2" s="5" t="s">
        <v>311</v>
      </c>
      <c r="LB2" s="5" t="s">
        <v>312</v>
      </c>
      <c r="LC2" s="5" t="s">
        <v>313</v>
      </c>
      <c r="LD2" s="5" t="s">
        <v>314</v>
      </c>
      <c r="LE2" s="5" t="s">
        <v>315</v>
      </c>
      <c r="LF2" s="5" t="s">
        <v>316</v>
      </c>
      <c r="LG2" s="5" t="s">
        <v>317</v>
      </c>
      <c r="LH2" s="5" t="s">
        <v>318</v>
      </c>
      <c r="LI2" s="5" t="s">
        <v>319</v>
      </c>
      <c r="LJ2" s="5" t="s">
        <v>320</v>
      </c>
      <c r="LK2" s="5" t="s">
        <v>321</v>
      </c>
      <c r="LL2" s="5" t="s">
        <v>322</v>
      </c>
      <c r="LM2" s="5" t="s">
        <v>323</v>
      </c>
      <c r="LN2" s="5" t="s">
        <v>324</v>
      </c>
      <c r="LO2" s="5" t="s">
        <v>325</v>
      </c>
      <c r="LP2" s="5" t="s">
        <v>326</v>
      </c>
      <c r="LQ2" s="5" t="s">
        <v>327</v>
      </c>
      <c r="LR2" s="5" t="s">
        <v>328</v>
      </c>
      <c r="LS2" s="5" t="s">
        <v>329</v>
      </c>
      <c r="LT2" s="5" t="s">
        <v>330</v>
      </c>
      <c r="LU2" s="5" t="s">
        <v>331</v>
      </c>
      <c r="LV2" s="5" t="s">
        <v>332</v>
      </c>
      <c r="LW2" s="5" t="s">
        <v>333</v>
      </c>
      <c r="LX2" s="5" t="s">
        <v>334</v>
      </c>
      <c r="LY2" s="5" t="s">
        <v>335</v>
      </c>
      <c r="LZ2" s="5" t="s">
        <v>336</v>
      </c>
      <c r="MA2" s="5" t="s">
        <v>337</v>
      </c>
      <c r="MB2" s="5" t="s">
        <v>338</v>
      </c>
      <c r="MC2" s="5" t="s">
        <v>339</v>
      </c>
      <c r="MD2" s="5" t="s">
        <v>340</v>
      </c>
      <c r="ME2" s="5" t="s">
        <v>341</v>
      </c>
      <c r="MF2" s="5" t="s">
        <v>342</v>
      </c>
      <c r="MG2" s="5" t="s">
        <v>343</v>
      </c>
      <c r="MH2" s="5" t="s">
        <v>344</v>
      </c>
      <c r="MI2" s="5" t="s">
        <v>345</v>
      </c>
      <c r="MJ2" s="5" t="s">
        <v>346</v>
      </c>
      <c r="MK2" s="5" t="s">
        <v>347</v>
      </c>
      <c r="ML2" s="5" t="s">
        <v>348</v>
      </c>
      <c r="MM2" s="5" t="s">
        <v>349</v>
      </c>
      <c r="MN2" s="5" t="s">
        <v>350</v>
      </c>
      <c r="MO2" s="5" t="s">
        <v>351</v>
      </c>
      <c r="MP2" s="5" t="s">
        <v>352</v>
      </c>
      <c r="MQ2" s="5" t="s">
        <v>353</v>
      </c>
      <c r="MR2" s="5" t="s">
        <v>354</v>
      </c>
      <c r="MS2" s="5" t="s">
        <v>355</v>
      </c>
      <c r="MT2" s="5" t="s">
        <v>356</v>
      </c>
      <c r="MU2" s="5" t="s">
        <v>357</v>
      </c>
      <c r="MV2" s="5" t="s">
        <v>358</v>
      </c>
      <c r="MW2" s="5" t="s">
        <v>359</v>
      </c>
      <c r="MX2" s="5" t="s">
        <v>360</v>
      </c>
      <c r="MY2" s="5" t="s">
        <v>361</v>
      </c>
      <c r="MZ2" s="5" t="s">
        <v>362</v>
      </c>
      <c r="NA2" s="5" t="s">
        <v>363</v>
      </c>
      <c r="NB2" s="5" t="s">
        <v>364</v>
      </c>
      <c r="NC2" s="5" t="s">
        <v>365</v>
      </c>
      <c r="ND2" s="5" t="s">
        <v>366</v>
      </c>
      <c r="NE2" s="5" t="s">
        <v>367</v>
      </c>
      <c r="NF2" s="5" t="s">
        <v>368</v>
      </c>
      <c r="NG2" s="5" t="s">
        <v>369</v>
      </c>
      <c r="NH2" s="5" t="s">
        <v>370</v>
      </c>
      <c r="NI2" s="5" t="s">
        <v>371</v>
      </c>
      <c r="NJ2" s="5" t="s">
        <v>372</v>
      </c>
      <c r="NK2" s="5" t="s">
        <v>373</v>
      </c>
      <c r="NL2" s="5" t="s">
        <v>374</v>
      </c>
      <c r="NM2" s="5" t="s">
        <v>375</v>
      </c>
      <c r="NN2" s="5" t="s">
        <v>376</v>
      </c>
      <c r="NO2" s="5" t="s">
        <v>377</v>
      </c>
      <c r="NP2" s="5" t="s">
        <v>378</v>
      </c>
      <c r="NQ2" s="5" t="s">
        <v>379</v>
      </c>
      <c r="NR2" s="5" t="s">
        <v>380</v>
      </c>
      <c r="NS2" s="5" t="s">
        <v>381</v>
      </c>
      <c r="NT2" s="5" t="s">
        <v>382</v>
      </c>
      <c r="NU2" s="5" t="s">
        <v>383</v>
      </c>
      <c r="NV2" s="5" t="s">
        <v>384</v>
      </c>
      <c r="NW2" s="5" t="s">
        <v>385</v>
      </c>
      <c r="NX2" s="5" t="s">
        <v>386</v>
      </c>
      <c r="NY2" s="5" t="s">
        <v>387</v>
      </c>
      <c r="NZ2" s="5" t="s">
        <v>388</v>
      </c>
      <c r="OA2" s="5" t="s">
        <v>389</v>
      </c>
      <c r="OB2" s="5" t="s">
        <v>390</v>
      </c>
    </row>
    <row r="3" spans="1:397" ht="19" thickBot="1">
      <c r="A3" s="6" t="s">
        <v>391</v>
      </c>
      <c r="B3" s="7"/>
      <c r="C3" s="8" t="s">
        <v>392</v>
      </c>
      <c r="D3" s="8" t="s">
        <v>393</v>
      </c>
      <c r="E3" s="8" t="s">
        <v>394</v>
      </c>
      <c r="F3" s="8" t="s">
        <v>395</v>
      </c>
      <c r="G3" s="8" t="s">
        <v>396</v>
      </c>
      <c r="H3" s="8" t="s">
        <v>397</v>
      </c>
      <c r="I3" s="8" t="s">
        <v>398</v>
      </c>
      <c r="J3" s="8" t="s">
        <v>399</v>
      </c>
      <c r="K3" s="8" t="s">
        <v>400</v>
      </c>
      <c r="L3" s="8" t="s">
        <v>401</v>
      </c>
      <c r="M3" s="8" t="s">
        <v>402</v>
      </c>
      <c r="N3" s="8" t="s">
        <v>403</v>
      </c>
      <c r="O3" s="8" t="s">
        <v>404</v>
      </c>
      <c r="P3" s="8" t="s">
        <v>405</v>
      </c>
      <c r="Q3" s="8" t="s">
        <v>406</v>
      </c>
      <c r="R3" s="8" t="s">
        <v>407</v>
      </c>
      <c r="S3" s="8" t="s">
        <v>408</v>
      </c>
      <c r="T3" s="8" t="s">
        <v>409</v>
      </c>
      <c r="U3" s="8" t="s">
        <v>410</v>
      </c>
      <c r="V3" s="8" t="s">
        <v>411</v>
      </c>
      <c r="W3" s="8" t="s">
        <v>412</v>
      </c>
      <c r="X3" s="8" t="s">
        <v>413</v>
      </c>
      <c r="Y3" s="8" t="s">
        <v>414</v>
      </c>
      <c r="Z3" s="8" t="s">
        <v>415</v>
      </c>
      <c r="AA3" s="8" t="s">
        <v>416</v>
      </c>
      <c r="AB3" s="8" t="s">
        <v>417</v>
      </c>
      <c r="AC3" s="8" t="s">
        <v>418</v>
      </c>
      <c r="AD3" s="8" t="s">
        <v>419</v>
      </c>
      <c r="AE3" s="8" t="s">
        <v>420</v>
      </c>
      <c r="AF3" s="8" t="s">
        <v>421</v>
      </c>
      <c r="AG3" s="8" t="s">
        <v>422</v>
      </c>
      <c r="AH3" s="8" t="s">
        <v>423</v>
      </c>
      <c r="AI3" s="8" t="s">
        <v>424</v>
      </c>
      <c r="AJ3" s="8" t="s">
        <v>425</v>
      </c>
      <c r="AK3" s="8" t="s">
        <v>426</v>
      </c>
      <c r="AL3" s="8" t="s">
        <v>427</v>
      </c>
      <c r="AM3" s="8" t="s">
        <v>428</v>
      </c>
      <c r="AN3" s="8" t="s">
        <v>429</v>
      </c>
      <c r="AO3" s="8" t="s">
        <v>430</v>
      </c>
      <c r="AP3" s="8" t="s">
        <v>431</v>
      </c>
      <c r="AQ3" s="8" t="s">
        <v>432</v>
      </c>
      <c r="AR3" s="8" t="s">
        <v>433</v>
      </c>
      <c r="AS3" s="8" t="s">
        <v>434</v>
      </c>
      <c r="AT3" s="8" t="s">
        <v>435</v>
      </c>
      <c r="AU3" s="8" t="s">
        <v>436</v>
      </c>
      <c r="AV3" s="8" t="s">
        <v>437</v>
      </c>
      <c r="AW3" s="8" t="s">
        <v>438</v>
      </c>
      <c r="AX3" s="8" t="s">
        <v>439</v>
      </c>
      <c r="AY3" s="8" t="s">
        <v>440</v>
      </c>
      <c r="AZ3" s="8" t="s">
        <v>441</v>
      </c>
      <c r="BA3" s="8" t="s">
        <v>442</v>
      </c>
      <c r="BB3" s="8" t="s">
        <v>443</v>
      </c>
      <c r="BC3" s="8" t="s">
        <v>444</v>
      </c>
      <c r="BD3" s="8" t="s">
        <v>445</v>
      </c>
      <c r="BE3" s="8" t="s">
        <v>446</v>
      </c>
      <c r="BF3" s="8" t="s">
        <v>447</v>
      </c>
      <c r="BG3" s="8" t="s">
        <v>448</v>
      </c>
      <c r="BH3" s="8" t="s">
        <v>449</v>
      </c>
      <c r="BI3" s="8" t="s">
        <v>450</v>
      </c>
      <c r="BJ3" s="8" t="s">
        <v>451</v>
      </c>
      <c r="BK3" s="8" t="s">
        <v>452</v>
      </c>
      <c r="BL3" s="8" t="s">
        <v>453</v>
      </c>
      <c r="BM3" s="8" t="s">
        <v>454</v>
      </c>
      <c r="BN3" s="8" t="s">
        <v>455</v>
      </c>
      <c r="BO3" s="8" t="s">
        <v>456</v>
      </c>
      <c r="BP3" s="8" t="s">
        <v>457</v>
      </c>
      <c r="BQ3" s="8" t="s">
        <v>458</v>
      </c>
      <c r="BR3" s="8" t="s">
        <v>459</v>
      </c>
      <c r="BS3" s="8" t="s">
        <v>460</v>
      </c>
      <c r="BT3" s="8" t="s">
        <v>461</v>
      </c>
      <c r="BU3" s="8" t="s">
        <v>462</v>
      </c>
      <c r="BV3" s="8" t="s">
        <v>463</v>
      </c>
      <c r="BW3" s="8" t="s">
        <v>464</v>
      </c>
      <c r="BX3" s="8" t="s">
        <v>465</v>
      </c>
      <c r="BY3" s="8" t="s">
        <v>466</v>
      </c>
      <c r="BZ3" s="8" t="s">
        <v>467</v>
      </c>
      <c r="CA3" s="8" t="s">
        <v>468</v>
      </c>
      <c r="CB3" s="8" t="s">
        <v>469</v>
      </c>
      <c r="CC3" s="8" t="s">
        <v>470</v>
      </c>
      <c r="CD3" s="8" t="s">
        <v>471</v>
      </c>
      <c r="CE3" s="8" t="s">
        <v>472</v>
      </c>
      <c r="CF3" s="8" t="s">
        <v>473</v>
      </c>
      <c r="CG3" s="8" t="s">
        <v>474</v>
      </c>
      <c r="CH3" s="8" t="s">
        <v>475</v>
      </c>
      <c r="CI3" s="8" t="s">
        <v>476</v>
      </c>
      <c r="CJ3" s="8" t="s">
        <v>477</v>
      </c>
      <c r="CK3" s="8" t="s">
        <v>478</v>
      </c>
      <c r="CL3" s="8" t="s">
        <v>479</v>
      </c>
      <c r="CM3" s="8" t="s">
        <v>480</v>
      </c>
      <c r="CN3" s="8" t="s">
        <v>481</v>
      </c>
      <c r="CO3" s="8" t="s">
        <v>482</v>
      </c>
      <c r="CP3" s="8" t="s">
        <v>483</v>
      </c>
      <c r="CQ3" s="8" t="s">
        <v>484</v>
      </c>
      <c r="CR3" s="8" t="s">
        <v>485</v>
      </c>
      <c r="CS3" s="8" t="s">
        <v>486</v>
      </c>
      <c r="CT3" s="8" t="s">
        <v>487</v>
      </c>
      <c r="CU3" s="8" t="s">
        <v>488</v>
      </c>
      <c r="CV3" s="8" t="s">
        <v>489</v>
      </c>
      <c r="CW3" s="8" t="s">
        <v>490</v>
      </c>
      <c r="CX3" s="8" t="s">
        <v>491</v>
      </c>
      <c r="CY3" s="8" t="s">
        <v>492</v>
      </c>
      <c r="CZ3" s="8" t="s">
        <v>493</v>
      </c>
      <c r="DA3" s="8" t="s">
        <v>494</v>
      </c>
      <c r="DB3" s="8" t="s">
        <v>495</v>
      </c>
      <c r="DC3" s="8" t="s">
        <v>496</v>
      </c>
      <c r="DD3" s="8" t="s">
        <v>497</v>
      </c>
      <c r="DE3" s="8" t="s">
        <v>498</v>
      </c>
      <c r="DF3" s="8" t="s">
        <v>499</v>
      </c>
      <c r="DG3" s="8" t="s">
        <v>500</v>
      </c>
      <c r="DH3" s="8" t="s">
        <v>501</v>
      </c>
      <c r="DI3" s="8" t="s">
        <v>502</v>
      </c>
      <c r="DJ3" s="8" t="s">
        <v>503</v>
      </c>
      <c r="DK3" s="8" t="s">
        <v>504</v>
      </c>
      <c r="DL3" s="8" t="s">
        <v>505</v>
      </c>
      <c r="DM3" s="8" t="s">
        <v>506</v>
      </c>
      <c r="DN3" s="8" t="s">
        <v>507</v>
      </c>
      <c r="DO3" s="8" t="s">
        <v>508</v>
      </c>
      <c r="DP3" s="8" t="s">
        <v>509</v>
      </c>
      <c r="DQ3" s="8" t="s">
        <v>510</v>
      </c>
      <c r="DR3" s="8" t="s">
        <v>511</v>
      </c>
      <c r="DS3" s="8" t="s">
        <v>512</v>
      </c>
      <c r="DT3" s="8" t="s">
        <v>513</v>
      </c>
      <c r="DU3" s="8" t="s">
        <v>514</v>
      </c>
      <c r="DV3" s="8" t="s">
        <v>515</v>
      </c>
      <c r="DW3" s="8" t="s">
        <v>516</v>
      </c>
      <c r="DX3" s="8" t="s">
        <v>517</v>
      </c>
      <c r="DY3" s="8" t="s">
        <v>518</v>
      </c>
      <c r="DZ3" s="8" t="s">
        <v>519</v>
      </c>
      <c r="EA3" s="8" t="s">
        <v>520</v>
      </c>
      <c r="EB3" s="8" t="s">
        <v>521</v>
      </c>
      <c r="EC3" s="8" t="s">
        <v>522</v>
      </c>
      <c r="ED3" s="8" t="s">
        <v>523</v>
      </c>
      <c r="EE3" s="8" t="s">
        <v>524</v>
      </c>
      <c r="EF3" s="8" t="s">
        <v>525</v>
      </c>
      <c r="EG3" s="8" t="s">
        <v>526</v>
      </c>
      <c r="EH3" s="8" t="s">
        <v>527</v>
      </c>
      <c r="EI3" s="8" t="s">
        <v>528</v>
      </c>
      <c r="EJ3" s="8" t="s">
        <v>529</v>
      </c>
      <c r="EK3" s="8" t="s">
        <v>530</v>
      </c>
      <c r="EL3" s="8" t="s">
        <v>531</v>
      </c>
      <c r="EM3" s="8" t="s">
        <v>532</v>
      </c>
      <c r="EN3" s="8" t="s">
        <v>533</v>
      </c>
      <c r="EO3" s="8" t="s">
        <v>534</v>
      </c>
      <c r="EP3" s="8" t="s">
        <v>535</v>
      </c>
      <c r="EQ3" s="8" t="s">
        <v>536</v>
      </c>
      <c r="ER3" s="8" t="s">
        <v>537</v>
      </c>
      <c r="ES3" s="8" t="s">
        <v>538</v>
      </c>
      <c r="ET3" s="8" t="s">
        <v>539</v>
      </c>
      <c r="EU3" s="8" t="s">
        <v>540</v>
      </c>
      <c r="EV3" s="8" t="s">
        <v>541</v>
      </c>
      <c r="EW3" s="8" t="s">
        <v>542</v>
      </c>
      <c r="EX3" s="8" t="s">
        <v>543</v>
      </c>
      <c r="EY3" s="8" t="s">
        <v>544</v>
      </c>
      <c r="EZ3" s="8" t="s">
        <v>545</v>
      </c>
      <c r="FA3" s="8" t="s">
        <v>546</v>
      </c>
      <c r="FB3" s="8" t="s">
        <v>547</v>
      </c>
      <c r="FC3" s="8" t="s">
        <v>548</v>
      </c>
      <c r="FD3" s="8" t="s">
        <v>549</v>
      </c>
      <c r="FE3" s="8" t="s">
        <v>550</v>
      </c>
      <c r="FF3" s="8" t="s">
        <v>551</v>
      </c>
      <c r="FG3" s="8" t="s">
        <v>552</v>
      </c>
      <c r="FH3" s="8" t="s">
        <v>553</v>
      </c>
      <c r="FI3" s="8" t="s">
        <v>554</v>
      </c>
      <c r="FJ3" s="8" t="s">
        <v>555</v>
      </c>
      <c r="FK3" s="8" t="s">
        <v>556</v>
      </c>
      <c r="FL3" s="8" t="s">
        <v>557</v>
      </c>
      <c r="FM3" s="8" t="s">
        <v>558</v>
      </c>
      <c r="FN3" s="8" t="s">
        <v>559</v>
      </c>
      <c r="FO3" s="8" t="s">
        <v>560</v>
      </c>
      <c r="FP3" s="8" t="s">
        <v>561</v>
      </c>
      <c r="FQ3" s="8" t="s">
        <v>562</v>
      </c>
      <c r="FR3" s="8" t="s">
        <v>563</v>
      </c>
      <c r="FS3" s="8" t="s">
        <v>564</v>
      </c>
      <c r="FT3" s="8" t="s">
        <v>565</v>
      </c>
      <c r="FU3" s="8" t="s">
        <v>566</v>
      </c>
      <c r="FV3" s="8" t="s">
        <v>567</v>
      </c>
      <c r="FW3" s="8" t="s">
        <v>568</v>
      </c>
      <c r="FX3" s="8" t="s">
        <v>569</v>
      </c>
      <c r="FY3" s="8" t="s">
        <v>570</v>
      </c>
      <c r="FZ3" s="8" t="s">
        <v>571</v>
      </c>
      <c r="GA3" s="8" t="s">
        <v>572</v>
      </c>
      <c r="GB3" s="8" t="s">
        <v>573</v>
      </c>
      <c r="GC3" s="8" t="s">
        <v>574</v>
      </c>
      <c r="GD3" s="8" t="s">
        <v>575</v>
      </c>
      <c r="GE3" s="8" t="s">
        <v>576</v>
      </c>
      <c r="GF3" s="8" t="s">
        <v>577</v>
      </c>
      <c r="GG3" s="8" t="s">
        <v>578</v>
      </c>
      <c r="GH3" s="8" t="s">
        <v>579</v>
      </c>
      <c r="GI3" s="8" t="s">
        <v>580</v>
      </c>
      <c r="GJ3" s="8" t="s">
        <v>581</v>
      </c>
      <c r="GK3" s="8" t="s">
        <v>582</v>
      </c>
      <c r="GL3" s="8" t="s">
        <v>583</v>
      </c>
      <c r="GM3" s="8" t="s">
        <v>584</v>
      </c>
      <c r="GN3" s="8" t="s">
        <v>585</v>
      </c>
      <c r="GO3" s="8" t="s">
        <v>586</v>
      </c>
      <c r="GP3" s="8" t="s">
        <v>587</v>
      </c>
      <c r="GQ3" s="8" t="s">
        <v>588</v>
      </c>
      <c r="GR3" s="8" t="s">
        <v>589</v>
      </c>
      <c r="GS3" s="8" t="s">
        <v>590</v>
      </c>
      <c r="GT3" s="8" t="s">
        <v>591</v>
      </c>
      <c r="GU3" s="8" t="s">
        <v>592</v>
      </c>
      <c r="GV3" s="8" t="s">
        <v>593</v>
      </c>
      <c r="GW3" s="8" t="s">
        <v>594</v>
      </c>
      <c r="GX3" s="8" t="s">
        <v>595</v>
      </c>
      <c r="GY3" s="8" t="s">
        <v>596</v>
      </c>
      <c r="GZ3" s="8" t="s">
        <v>597</v>
      </c>
      <c r="HA3" s="8" t="s">
        <v>598</v>
      </c>
      <c r="HB3" s="8" t="s">
        <v>599</v>
      </c>
      <c r="HC3" s="8" t="s">
        <v>600</v>
      </c>
      <c r="HD3" s="8" t="s">
        <v>601</v>
      </c>
      <c r="HE3" s="8" t="s">
        <v>602</v>
      </c>
      <c r="HF3" s="8" t="s">
        <v>603</v>
      </c>
      <c r="HG3" s="8" t="s">
        <v>604</v>
      </c>
      <c r="HH3" s="8" t="s">
        <v>605</v>
      </c>
      <c r="HI3" s="8" t="s">
        <v>606</v>
      </c>
      <c r="HJ3" s="8" t="s">
        <v>607</v>
      </c>
      <c r="HK3" s="8" t="s">
        <v>608</v>
      </c>
      <c r="HL3" s="8" t="s">
        <v>609</v>
      </c>
      <c r="HM3" s="8" t="s">
        <v>610</v>
      </c>
      <c r="HN3" s="8" t="s">
        <v>611</v>
      </c>
      <c r="HO3" s="8" t="s">
        <v>612</v>
      </c>
      <c r="HP3" s="8" t="s">
        <v>613</v>
      </c>
      <c r="HQ3" s="8" t="s">
        <v>614</v>
      </c>
      <c r="HR3" s="8" t="s">
        <v>615</v>
      </c>
      <c r="HS3" s="8" t="s">
        <v>616</v>
      </c>
      <c r="HT3" s="8" t="s">
        <v>617</v>
      </c>
      <c r="HU3" s="8" t="s">
        <v>618</v>
      </c>
      <c r="HV3" s="8" t="s">
        <v>619</v>
      </c>
      <c r="HW3" s="8" t="s">
        <v>620</v>
      </c>
      <c r="HX3" s="8" t="s">
        <v>621</v>
      </c>
      <c r="HY3" s="8" t="s">
        <v>622</v>
      </c>
      <c r="HZ3" s="8" t="s">
        <v>623</v>
      </c>
      <c r="IA3" s="8" t="s">
        <v>624</v>
      </c>
      <c r="IB3" s="8" t="s">
        <v>625</v>
      </c>
      <c r="IC3" s="8" t="s">
        <v>626</v>
      </c>
      <c r="ID3" s="8" t="s">
        <v>627</v>
      </c>
      <c r="IE3" s="8" t="s">
        <v>628</v>
      </c>
      <c r="IF3" s="8" t="s">
        <v>629</v>
      </c>
      <c r="IG3" s="8" t="s">
        <v>630</v>
      </c>
      <c r="IH3" s="8" t="s">
        <v>631</v>
      </c>
      <c r="II3" s="8" t="s">
        <v>632</v>
      </c>
      <c r="IJ3" s="8" t="s">
        <v>633</v>
      </c>
      <c r="IK3" s="8" t="s">
        <v>634</v>
      </c>
      <c r="IL3" s="8" t="s">
        <v>635</v>
      </c>
      <c r="IM3" s="8" t="s">
        <v>636</v>
      </c>
      <c r="IN3" s="8" t="s">
        <v>637</v>
      </c>
      <c r="IO3" s="8" t="s">
        <v>638</v>
      </c>
      <c r="IP3" s="8" t="s">
        <v>639</v>
      </c>
      <c r="IQ3" s="8" t="s">
        <v>640</v>
      </c>
      <c r="IR3" s="8" t="s">
        <v>641</v>
      </c>
      <c r="IS3" s="8" t="s">
        <v>642</v>
      </c>
      <c r="IT3" s="8" t="s">
        <v>643</v>
      </c>
      <c r="IU3" s="8" t="s">
        <v>644</v>
      </c>
      <c r="IV3" s="8" t="s">
        <v>645</v>
      </c>
      <c r="IW3" s="8" t="s">
        <v>646</v>
      </c>
      <c r="IX3" s="8" t="s">
        <v>647</v>
      </c>
      <c r="IY3" s="8" t="s">
        <v>648</v>
      </c>
      <c r="IZ3" s="8" t="s">
        <v>649</v>
      </c>
      <c r="JA3" s="8" t="s">
        <v>650</v>
      </c>
      <c r="JB3" s="8" t="s">
        <v>651</v>
      </c>
      <c r="JC3" s="8" t="s">
        <v>652</v>
      </c>
      <c r="JD3" s="8" t="s">
        <v>653</v>
      </c>
      <c r="JE3" s="8" t="s">
        <v>654</v>
      </c>
      <c r="JF3" s="8" t="s">
        <v>655</v>
      </c>
      <c r="JG3" s="8" t="s">
        <v>656</v>
      </c>
      <c r="JH3" s="8" t="s">
        <v>657</v>
      </c>
      <c r="JI3" s="8" t="s">
        <v>658</v>
      </c>
      <c r="JJ3" s="8" t="s">
        <v>659</v>
      </c>
      <c r="JK3" s="8" t="s">
        <v>660</v>
      </c>
      <c r="JL3" s="8" t="s">
        <v>661</v>
      </c>
      <c r="JM3" s="8" t="s">
        <v>662</v>
      </c>
      <c r="JN3" s="8" t="s">
        <v>663</v>
      </c>
      <c r="JO3" s="8" t="s">
        <v>664</v>
      </c>
      <c r="JP3" s="8" t="s">
        <v>665</v>
      </c>
      <c r="JQ3" s="8" t="s">
        <v>666</v>
      </c>
      <c r="JR3" s="8" t="s">
        <v>667</v>
      </c>
      <c r="JS3" s="8" t="s">
        <v>668</v>
      </c>
      <c r="JT3" s="8" t="s">
        <v>669</v>
      </c>
      <c r="JU3" s="8" t="s">
        <v>670</v>
      </c>
      <c r="JV3" s="8" t="s">
        <v>671</v>
      </c>
      <c r="JW3" s="8" t="s">
        <v>672</v>
      </c>
      <c r="JX3" s="8" t="s">
        <v>673</v>
      </c>
      <c r="JY3" s="8" t="s">
        <v>674</v>
      </c>
      <c r="JZ3" s="8" t="s">
        <v>675</v>
      </c>
      <c r="KA3" s="8" t="s">
        <v>676</v>
      </c>
      <c r="KB3" s="8" t="s">
        <v>677</v>
      </c>
      <c r="KC3" s="8" t="s">
        <v>678</v>
      </c>
      <c r="KD3" s="8" t="s">
        <v>679</v>
      </c>
      <c r="KE3" s="8" t="s">
        <v>680</v>
      </c>
      <c r="KF3" s="8" t="s">
        <v>681</v>
      </c>
      <c r="KG3" s="8" t="s">
        <v>682</v>
      </c>
      <c r="KH3" s="8" t="s">
        <v>683</v>
      </c>
      <c r="KI3" s="8" t="s">
        <v>684</v>
      </c>
      <c r="KJ3" s="8" t="s">
        <v>685</v>
      </c>
      <c r="KK3" s="8" t="s">
        <v>686</v>
      </c>
      <c r="KL3" s="8" t="s">
        <v>687</v>
      </c>
      <c r="KM3" s="8" t="s">
        <v>688</v>
      </c>
      <c r="KN3" s="8" t="s">
        <v>689</v>
      </c>
      <c r="KO3" s="8" t="s">
        <v>690</v>
      </c>
      <c r="KP3" s="8" t="s">
        <v>691</v>
      </c>
      <c r="KQ3" s="8" t="s">
        <v>692</v>
      </c>
      <c r="KR3" s="8" t="s">
        <v>693</v>
      </c>
      <c r="KS3" s="8" t="s">
        <v>694</v>
      </c>
      <c r="KT3" s="8" t="s">
        <v>695</v>
      </c>
      <c r="KU3" s="8" t="s">
        <v>696</v>
      </c>
      <c r="KV3" s="8" t="s">
        <v>697</v>
      </c>
      <c r="KW3" s="8" t="s">
        <v>698</v>
      </c>
      <c r="KX3" s="8" t="s">
        <v>699</v>
      </c>
      <c r="KY3" s="8" t="s">
        <v>700</v>
      </c>
      <c r="KZ3" s="8" t="s">
        <v>701</v>
      </c>
      <c r="LA3" s="8" t="s">
        <v>702</v>
      </c>
      <c r="LB3" s="8" t="s">
        <v>703</v>
      </c>
      <c r="LC3" s="8" t="s">
        <v>704</v>
      </c>
      <c r="LD3" s="8" t="s">
        <v>705</v>
      </c>
      <c r="LE3" s="8" t="s">
        <v>706</v>
      </c>
      <c r="LF3" s="8" t="s">
        <v>707</v>
      </c>
      <c r="LG3" s="8" t="s">
        <v>708</v>
      </c>
      <c r="LH3" s="8" t="s">
        <v>709</v>
      </c>
      <c r="LI3" s="8" t="s">
        <v>710</v>
      </c>
      <c r="LJ3" s="8" t="s">
        <v>711</v>
      </c>
      <c r="LK3" s="8" t="s">
        <v>712</v>
      </c>
      <c r="LL3" s="8" t="s">
        <v>713</v>
      </c>
      <c r="LM3" s="8" t="s">
        <v>714</v>
      </c>
      <c r="LN3" s="8" t="s">
        <v>715</v>
      </c>
      <c r="LO3" s="8" t="s">
        <v>716</v>
      </c>
      <c r="LP3" s="8" t="s">
        <v>717</v>
      </c>
      <c r="LQ3" s="8" t="s">
        <v>718</v>
      </c>
      <c r="LR3" s="8" t="s">
        <v>719</v>
      </c>
      <c r="LS3" s="8" t="s">
        <v>720</v>
      </c>
      <c r="LT3" s="8" t="s">
        <v>721</v>
      </c>
      <c r="LU3" s="8" t="s">
        <v>722</v>
      </c>
      <c r="LV3" s="8" t="s">
        <v>723</v>
      </c>
      <c r="LW3" s="8" t="s">
        <v>724</v>
      </c>
      <c r="LX3" s="8" t="s">
        <v>725</v>
      </c>
      <c r="LY3" s="8" t="s">
        <v>726</v>
      </c>
      <c r="LZ3" s="8" t="s">
        <v>727</v>
      </c>
      <c r="MA3" s="8" t="s">
        <v>728</v>
      </c>
      <c r="MB3" s="8" t="s">
        <v>729</v>
      </c>
      <c r="MC3" s="8" t="s">
        <v>730</v>
      </c>
      <c r="MD3" s="8" t="s">
        <v>731</v>
      </c>
      <c r="ME3" s="8" t="s">
        <v>732</v>
      </c>
      <c r="MF3" s="8" t="s">
        <v>733</v>
      </c>
      <c r="MG3" s="8" t="s">
        <v>734</v>
      </c>
      <c r="MH3" s="8" t="s">
        <v>735</v>
      </c>
      <c r="MI3" s="8" t="s">
        <v>736</v>
      </c>
      <c r="MJ3" s="8" t="s">
        <v>737</v>
      </c>
      <c r="MK3" s="8" t="s">
        <v>738</v>
      </c>
      <c r="ML3" s="8" t="s">
        <v>739</v>
      </c>
      <c r="MM3" s="8" t="s">
        <v>740</v>
      </c>
      <c r="MN3" s="8" t="s">
        <v>741</v>
      </c>
      <c r="MO3" s="8" t="s">
        <v>742</v>
      </c>
      <c r="MP3" s="8" t="s">
        <v>743</v>
      </c>
      <c r="MQ3" s="8" t="s">
        <v>744</v>
      </c>
      <c r="MR3" s="8" t="s">
        <v>745</v>
      </c>
      <c r="MS3" s="8" t="s">
        <v>746</v>
      </c>
      <c r="MT3" s="8" t="s">
        <v>747</v>
      </c>
      <c r="MU3" s="8" t="s">
        <v>748</v>
      </c>
      <c r="MV3" s="8" t="s">
        <v>749</v>
      </c>
      <c r="MW3" s="8" t="s">
        <v>750</v>
      </c>
      <c r="MX3" s="8" t="s">
        <v>751</v>
      </c>
      <c r="MY3" s="8" t="s">
        <v>752</v>
      </c>
      <c r="MZ3" s="8" t="s">
        <v>753</v>
      </c>
      <c r="NA3" s="8" t="s">
        <v>754</v>
      </c>
      <c r="NB3" s="8" t="s">
        <v>755</v>
      </c>
      <c r="NC3" s="8" t="s">
        <v>756</v>
      </c>
      <c r="ND3" s="8" t="s">
        <v>757</v>
      </c>
      <c r="NE3" s="8" t="s">
        <v>758</v>
      </c>
      <c r="NF3" s="8" t="s">
        <v>759</v>
      </c>
      <c r="NG3" s="8" t="s">
        <v>760</v>
      </c>
      <c r="NH3" s="8" t="s">
        <v>761</v>
      </c>
      <c r="NI3" s="8" t="s">
        <v>762</v>
      </c>
      <c r="NJ3" s="8" t="s">
        <v>763</v>
      </c>
      <c r="NK3" s="8" t="s">
        <v>764</v>
      </c>
      <c r="NL3" s="8" t="s">
        <v>765</v>
      </c>
      <c r="NM3" s="8" t="s">
        <v>766</v>
      </c>
      <c r="NN3" s="8" t="s">
        <v>767</v>
      </c>
      <c r="NO3" s="8" t="s">
        <v>768</v>
      </c>
      <c r="NP3" s="8" t="s">
        <v>769</v>
      </c>
      <c r="NQ3" s="8" t="s">
        <v>770</v>
      </c>
      <c r="NR3" s="8" t="s">
        <v>771</v>
      </c>
      <c r="NS3" s="8" t="s">
        <v>772</v>
      </c>
      <c r="NT3" s="8" t="s">
        <v>773</v>
      </c>
      <c r="NU3" s="8" t="s">
        <v>774</v>
      </c>
      <c r="NV3" s="8" t="s">
        <v>775</v>
      </c>
      <c r="NW3" s="8" t="s">
        <v>776</v>
      </c>
      <c r="NX3" s="8" t="s">
        <v>777</v>
      </c>
      <c r="NY3" s="8" t="s">
        <v>778</v>
      </c>
      <c r="NZ3" s="8" t="s">
        <v>779</v>
      </c>
      <c r="OA3" s="8" t="s">
        <v>780</v>
      </c>
      <c r="OB3" s="8" t="s">
        <v>781</v>
      </c>
      <c r="OC3" s="12" t="s">
        <v>782</v>
      </c>
      <c r="OD3" s="3" t="s">
        <v>838</v>
      </c>
      <c r="OE3" s="3" t="s">
        <v>839</v>
      </c>
      <c r="OF3" s="3" t="str">
        <f>IF(SUM(OF4:OF49)&lt;0.00001,"OK","Error")</f>
        <v>OK</v>
      </c>
      <c r="OG3" s="26"/>
    </row>
    <row r="4" spans="1:397" ht="17" thickTop="1">
      <c r="A4" s="9">
        <v>1</v>
      </c>
      <c r="B4" s="21" t="s">
        <v>783</v>
      </c>
      <c r="C4" s="10">
        <v>35.854726790257303</v>
      </c>
      <c r="D4" s="10">
        <v>0</v>
      </c>
      <c r="E4" s="10">
        <v>0.65324618032686899</v>
      </c>
      <c r="F4" s="10">
        <v>0.51853722223686505</v>
      </c>
      <c r="G4" s="10">
        <v>15.449087631911199</v>
      </c>
      <c r="H4" s="10">
        <v>6.3017957791419699</v>
      </c>
      <c r="I4" s="10">
        <v>0</v>
      </c>
      <c r="J4" s="10">
        <v>1.0592183827899</v>
      </c>
      <c r="K4" s="10">
        <v>0</v>
      </c>
      <c r="L4" s="10">
        <v>0</v>
      </c>
      <c r="M4" s="10">
        <v>0.295252510882201</v>
      </c>
      <c r="N4" s="10">
        <v>11.400437576439</v>
      </c>
      <c r="O4" s="10">
        <v>0.37091096679576502</v>
      </c>
      <c r="P4" s="10">
        <v>26.612395838407501</v>
      </c>
      <c r="Q4" s="10">
        <v>122.877279740856</v>
      </c>
      <c r="R4" s="10">
        <v>128.462379566355</v>
      </c>
      <c r="S4" s="10">
        <v>0.93558139385797401</v>
      </c>
      <c r="T4" s="10">
        <v>1.36554286283018</v>
      </c>
      <c r="U4" s="10">
        <v>1.2277788392087701</v>
      </c>
      <c r="V4" s="10">
        <v>0</v>
      </c>
      <c r="W4" s="10">
        <v>8.4073152473706703</v>
      </c>
      <c r="X4" s="10">
        <v>5.5359845790412697E-3</v>
      </c>
      <c r="Y4" s="10">
        <v>0</v>
      </c>
      <c r="Z4" s="10">
        <v>500.53304111073402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69.330984731552206</v>
      </c>
      <c r="AM4" s="10">
        <v>0.31803204005299202</v>
      </c>
      <c r="AN4" s="10">
        <v>1.4211640654960099E-2</v>
      </c>
      <c r="AO4" s="10">
        <v>0</v>
      </c>
      <c r="AP4" s="10">
        <v>2769.27848327116</v>
      </c>
      <c r="AQ4" s="10">
        <v>9511.3842218648297</v>
      </c>
      <c r="AR4" s="10">
        <v>7.5327616988227897</v>
      </c>
      <c r="AS4" s="10">
        <v>8.3795809177303902</v>
      </c>
      <c r="AT4" s="10">
        <v>13090.205027928499</v>
      </c>
      <c r="AU4" s="10">
        <v>27.991049179620099</v>
      </c>
      <c r="AV4" s="10">
        <v>0</v>
      </c>
      <c r="AW4" s="10">
        <v>5.5619962682358602E-2</v>
      </c>
      <c r="AX4" s="10">
        <v>0</v>
      </c>
      <c r="AY4" s="10">
        <v>707.30355315370105</v>
      </c>
      <c r="AZ4" s="10">
        <v>7756.5054190581995</v>
      </c>
      <c r="BA4" s="10">
        <v>3256.05203859842</v>
      </c>
      <c r="BB4" s="10">
        <v>550.87890780384805</v>
      </c>
      <c r="BC4" s="10">
        <v>55995.451332868302</v>
      </c>
      <c r="BD4" s="10">
        <v>22683.057771748099</v>
      </c>
      <c r="BE4" s="10">
        <v>8622.1666378766604</v>
      </c>
      <c r="BF4" s="10">
        <v>11.174010103117</v>
      </c>
      <c r="BG4" s="10">
        <v>0</v>
      </c>
      <c r="BH4" s="10">
        <v>5853.0616651352602</v>
      </c>
      <c r="BI4" s="10">
        <v>0</v>
      </c>
      <c r="BJ4" s="10">
        <v>0</v>
      </c>
      <c r="BK4" s="10">
        <v>0</v>
      </c>
      <c r="BL4" s="10">
        <v>7772.9263529582804</v>
      </c>
      <c r="BM4" s="10">
        <v>97.849074442690906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1.27225504986067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0.126931945254569</v>
      </c>
      <c r="CD4" s="10">
        <v>0</v>
      </c>
      <c r="CE4" s="10">
        <v>4.2719515064016797E-3</v>
      </c>
      <c r="CF4" s="10">
        <v>0</v>
      </c>
      <c r="CG4" s="10">
        <v>0</v>
      </c>
      <c r="CH4" s="10">
        <v>0</v>
      </c>
      <c r="CI4" s="10">
        <v>0</v>
      </c>
      <c r="CJ4" s="10">
        <v>1.84532819301376E-3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29.258947684875299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4.2296549568333498E-5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7.3283564101798202</v>
      </c>
      <c r="DT4" s="10">
        <v>0</v>
      </c>
      <c r="DU4" s="10">
        <v>3.8170189288794298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2.0302343792800099E-3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0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0</v>
      </c>
      <c r="FL4" s="10">
        <v>0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0</v>
      </c>
      <c r="FV4" s="10">
        <v>0</v>
      </c>
      <c r="FW4" s="10">
        <v>0</v>
      </c>
      <c r="FX4" s="10">
        <v>0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</v>
      </c>
      <c r="HY4" s="10">
        <v>0</v>
      </c>
      <c r="HZ4" s="10">
        <v>0</v>
      </c>
      <c r="IA4" s="10">
        <v>0</v>
      </c>
      <c r="IB4" s="10">
        <v>0</v>
      </c>
      <c r="IC4" s="10">
        <v>0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4.2296549568333498E-5</v>
      </c>
      <c r="IW4" s="10">
        <v>0</v>
      </c>
      <c r="IX4" s="10">
        <v>0</v>
      </c>
      <c r="IY4" s="10">
        <v>0</v>
      </c>
      <c r="IZ4" s="10">
        <v>14.496898284316099</v>
      </c>
      <c r="JA4" s="10">
        <v>0</v>
      </c>
      <c r="JB4" s="10">
        <v>5.4985514438833595E-4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0.16423420917822401</v>
      </c>
      <c r="JI4" s="10">
        <v>0</v>
      </c>
      <c r="JJ4" s="10">
        <v>0</v>
      </c>
      <c r="JK4" s="10">
        <v>0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192.727416272113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460.82851062988402</v>
      </c>
      <c r="LQ4" s="10">
        <v>0</v>
      </c>
      <c r="LR4" s="10">
        <v>0</v>
      </c>
      <c r="LS4" s="10">
        <v>0</v>
      </c>
      <c r="LT4" s="10">
        <v>4160.5046646968904</v>
      </c>
      <c r="LU4" s="10">
        <v>40.708354906080402</v>
      </c>
      <c r="LV4" s="10">
        <v>0.236202008705761</v>
      </c>
      <c r="LW4" s="10">
        <v>0.284180541724118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5238.9915788317803</v>
      </c>
      <c r="MH4" s="10">
        <v>0</v>
      </c>
      <c r="MI4" s="10">
        <v>21.626390206351299</v>
      </c>
      <c r="MJ4" s="10">
        <v>0</v>
      </c>
      <c r="MK4" s="10">
        <v>46.433269999430799</v>
      </c>
      <c r="ML4" s="10">
        <v>0</v>
      </c>
      <c r="MM4" s="10">
        <v>0</v>
      </c>
      <c r="MN4" s="10">
        <v>0</v>
      </c>
      <c r="MO4" s="10">
        <v>113.221182713947</v>
      </c>
      <c r="MP4" s="10">
        <v>973.191831237315</v>
      </c>
      <c r="MQ4" s="10">
        <v>142.480172695372</v>
      </c>
      <c r="MR4" s="10">
        <v>1768.9239835456401</v>
      </c>
      <c r="MS4" s="10">
        <v>2777.0836048723399</v>
      </c>
      <c r="MT4" s="10">
        <v>5611.7331238217503</v>
      </c>
      <c r="MU4" s="10">
        <v>0</v>
      </c>
      <c r="MV4" s="10">
        <v>801.77928680013304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0</v>
      </c>
      <c r="NE4" s="10">
        <v>0</v>
      </c>
      <c r="NF4" s="10">
        <v>0</v>
      </c>
      <c r="NG4" s="10">
        <v>0</v>
      </c>
      <c r="NH4" s="10">
        <v>9069.3677773680301</v>
      </c>
      <c r="NI4" s="10">
        <v>73909.863845940694</v>
      </c>
      <c r="NJ4" s="10">
        <v>14114.4386525359</v>
      </c>
      <c r="NK4" s="10">
        <v>0</v>
      </c>
      <c r="NL4" s="10">
        <v>0</v>
      </c>
      <c r="NM4" s="10">
        <v>0</v>
      </c>
      <c r="NN4" s="10">
        <v>0</v>
      </c>
      <c r="NO4" s="10">
        <v>0</v>
      </c>
      <c r="NP4" s="10">
        <v>0</v>
      </c>
      <c r="NQ4" s="10">
        <v>0</v>
      </c>
      <c r="NR4" s="10">
        <v>0.31924177739137999</v>
      </c>
      <c r="NS4" s="10">
        <v>0.33215907474247602</v>
      </c>
      <c r="NT4" s="10">
        <v>0</v>
      </c>
      <c r="NU4" s="10">
        <v>0</v>
      </c>
      <c r="NV4" s="10">
        <v>0</v>
      </c>
      <c r="NW4" s="10">
        <v>1474.40415106459</v>
      </c>
      <c r="NX4" s="10">
        <v>0</v>
      </c>
      <c r="NY4" s="10">
        <v>0</v>
      </c>
      <c r="NZ4" s="10">
        <v>0</v>
      </c>
      <c r="OA4" s="10">
        <v>0</v>
      </c>
      <c r="OB4" s="10">
        <v>0</v>
      </c>
      <c r="OC4" s="13">
        <f>SUM(C4:OB4)</f>
        <v>260629.19980662281</v>
      </c>
      <c r="OD4" s="11">
        <f>MU_390_Domestic!OC4</f>
        <v>8761513.0940599032</v>
      </c>
      <c r="OE4" s="11">
        <f>MU_390!OC4</f>
        <v>9022142.2938665282</v>
      </c>
      <c r="OF4" s="11">
        <f>OE4-(OC4+OD4)</f>
        <v>0</v>
      </c>
      <c r="OG4" s="11"/>
    </row>
    <row r="5" spans="1:397">
      <c r="A5" s="9">
        <v>2</v>
      </c>
      <c r="B5" s="21" t="s">
        <v>784</v>
      </c>
      <c r="C5" s="10">
        <v>0</v>
      </c>
      <c r="D5" s="10">
        <v>74378.037246967506</v>
      </c>
      <c r="E5" s="10">
        <v>7020.2586609788696</v>
      </c>
      <c r="F5" s="10">
        <v>5422.5913090106797</v>
      </c>
      <c r="G5" s="10">
        <v>396959.40897185903</v>
      </c>
      <c r="H5" s="10">
        <v>16795.816526411301</v>
      </c>
      <c r="I5" s="10">
        <v>10222.363141830399</v>
      </c>
      <c r="J5" s="10">
        <v>947.76876811672196</v>
      </c>
      <c r="K5" s="10">
        <v>3601.52131884355</v>
      </c>
      <c r="L5" s="10">
        <v>53677.561159982099</v>
      </c>
      <c r="M5" s="10">
        <v>230409.35730609001</v>
      </c>
      <c r="N5" s="10">
        <v>116663.56557825299</v>
      </c>
      <c r="O5" s="10">
        <v>27.079107660477799</v>
      </c>
      <c r="P5" s="10">
        <v>151.38977497603901</v>
      </c>
      <c r="Q5" s="10">
        <v>40529.344201644701</v>
      </c>
      <c r="R5" s="10">
        <v>5187.4182881675097</v>
      </c>
      <c r="S5" s="10">
        <v>0</v>
      </c>
      <c r="T5" s="10">
        <v>0</v>
      </c>
      <c r="U5" s="10">
        <v>206.68767793917101</v>
      </c>
      <c r="V5" s="10">
        <v>0</v>
      </c>
      <c r="W5" s="10">
        <v>0</v>
      </c>
      <c r="X5" s="10">
        <v>0</v>
      </c>
      <c r="Y5" s="10">
        <v>0</v>
      </c>
      <c r="Z5" s="10">
        <v>507.96209969023101</v>
      </c>
      <c r="AA5" s="10">
        <v>0</v>
      </c>
      <c r="AB5" s="10">
        <v>27.168701846817299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38.862380477740203</v>
      </c>
      <c r="AI5" s="10">
        <v>28.761528504185598</v>
      </c>
      <c r="AJ5" s="10">
        <v>256.16273337066002</v>
      </c>
      <c r="AK5" s="10">
        <v>0</v>
      </c>
      <c r="AL5" s="10">
        <v>0.10359848178004701</v>
      </c>
      <c r="AM5" s="10">
        <v>3.3646211809812501</v>
      </c>
      <c r="AN5" s="10">
        <v>219.074009458831</v>
      </c>
      <c r="AO5" s="10">
        <v>14.5876453265007</v>
      </c>
      <c r="AP5" s="10">
        <v>99003.397732862999</v>
      </c>
      <c r="AQ5" s="10">
        <v>3360510.3029820202</v>
      </c>
      <c r="AR5" s="10">
        <v>29319.319283515899</v>
      </c>
      <c r="AS5" s="10">
        <v>32832.504547337398</v>
      </c>
      <c r="AT5" s="10">
        <v>14771.926234447201</v>
      </c>
      <c r="AU5" s="10">
        <v>64.532016602652803</v>
      </c>
      <c r="AV5" s="10">
        <v>0</v>
      </c>
      <c r="AW5" s="10">
        <v>227.515054657261</v>
      </c>
      <c r="AX5" s="10">
        <v>2704.2717916230099</v>
      </c>
      <c r="AY5" s="10">
        <v>37.692201366646501</v>
      </c>
      <c r="AZ5" s="10">
        <v>93328.638108740095</v>
      </c>
      <c r="BA5" s="10">
        <v>325.749861942091</v>
      </c>
      <c r="BB5" s="10">
        <v>219.47879582015301</v>
      </c>
      <c r="BC5" s="10">
        <v>1219.33481877687</v>
      </c>
      <c r="BD5" s="10">
        <v>64672.3249678457</v>
      </c>
      <c r="BE5" s="10">
        <v>12.859161550948301</v>
      </c>
      <c r="BF5" s="10">
        <v>59347.387783696198</v>
      </c>
      <c r="BG5" s="10">
        <v>24.740612430097499</v>
      </c>
      <c r="BH5" s="10">
        <v>15455.839157488999</v>
      </c>
      <c r="BI5" s="10">
        <v>6.4749051112529396E-3</v>
      </c>
      <c r="BJ5" s="10">
        <v>17736.728677995099</v>
      </c>
      <c r="BK5" s="10">
        <v>0</v>
      </c>
      <c r="BL5" s="10">
        <v>564879.56536629901</v>
      </c>
      <c r="BM5" s="10">
        <v>47.135459512314902</v>
      </c>
      <c r="BN5" s="10">
        <v>0</v>
      </c>
      <c r="BO5" s="10">
        <v>6.7972145070328394E-2</v>
      </c>
      <c r="BP5" s="10">
        <v>14.5120529725151</v>
      </c>
      <c r="BQ5" s="10">
        <v>0.88363788591426895</v>
      </c>
      <c r="BR5" s="10">
        <v>0.37384679788680603</v>
      </c>
      <c r="BS5" s="10">
        <v>0</v>
      </c>
      <c r="BT5" s="10">
        <v>2.6300489342828302</v>
      </c>
      <c r="BU5" s="10">
        <v>0.50979108802746298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489.08934002234503</v>
      </c>
      <c r="CD5" s="10">
        <v>0</v>
      </c>
      <c r="CE5" s="10">
        <v>16.460520940438801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244.76769439825199</v>
      </c>
      <c r="CL5" s="10">
        <v>51.284983455562703</v>
      </c>
      <c r="CM5" s="10">
        <v>149.50473308218699</v>
      </c>
      <c r="CN5" s="10">
        <v>1.8012618443637001</v>
      </c>
      <c r="CO5" s="10">
        <v>2.3450390049263299</v>
      </c>
      <c r="CP5" s="10">
        <v>1.7672757718285399</v>
      </c>
      <c r="CQ5" s="10">
        <v>0</v>
      </c>
      <c r="CR5" s="10">
        <v>3.3986072535164197E-2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15.939468018992001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351.31403179599198</v>
      </c>
      <c r="DH5" s="10">
        <v>0.10195821760549301</v>
      </c>
      <c r="DI5" s="10">
        <v>0</v>
      </c>
      <c r="DJ5" s="10">
        <v>0</v>
      </c>
      <c r="DK5" s="10">
        <v>0</v>
      </c>
      <c r="DL5" s="10">
        <v>0</v>
      </c>
      <c r="DM5" s="10">
        <v>461.25202153942797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69.878965601581299</v>
      </c>
      <c r="DT5" s="10">
        <v>0</v>
      </c>
      <c r="DU5" s="10">
        <v>656.20072310925605</v>
      </c>
      <c r="DV5" s="10">
        <v>0</v>
      </c>
      <c r="DW5" s="10">
        <v>0</v>
      </c>
      <c r="DX5" s="10">
        <v>0</v>
      </c>
      <c r="DY5" s="10">
        <v>7.4769359577361199</v>
      </c>
      <c r="DZ5" s="10">
        <v>0</v>
      </c>
      <c r="EA5" s="10">
        <v>0.20391643521098499</v>
      </c>
      <c r="EB5" s="10">
        <v>0</v>
      </c>
      <c r="EC5" s="10">
        <v>0</v>
      </c>
      <c r="ED5" s="10">
        <v>0</v>
      </c>
      <c r="EE5" s="10">
        <v>5.8795905485834004</v>
      </c>
      <c r="EF5" s="10">
        <v>0</v>
      </c>
      <c r="EG5" s="10">
        <v>0</v>
      </c>
      <c r="EH5" s="10">
        <v>0</v>
      </c>
      <c r="EI5" s="10">
        <v>0</v>
      </c>
      <c r="EJ5" s="10">
        <v>8.4345711387127906</v>
      </c>
      <c r="EK5" s="10">
        <v>0</v>
      </c>
      <c r="EL5" s="10">
        <v>8.6324624239317007</v>
      </c>
      <c r="EM5" s="10">
        <v>0</v>
      </c>
      <c r="EN5" s="10">
        <v>0</v>
      </c>
      <c r="EO5" s="10">
        <v>49.279805175988102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0.19696152739099401</v>
      </c>
      <c r="IW5" s="10">
        <v>0</v>
      </c>
      <c r="IX5" s="10">
        <v>0</v>
      </c>
      <c r="IY5" s="10">
        <v>6.8651866521031604</v>
      </c>
      <c r="IZ5" s="10">
        <v>0</v>
      </c>
      <c r="JA5" s="10">
        <v>0</v>
      </c>
      <c r="JB5" s="10">
        <v>2.7304302187587401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6079.2596697772597</v>
      </c>
      <c r="JJ5" s="10">
        <v>3263.03247308757</v>
      </c>
      <c r="JK5" s="10">
        <v>1631.51623654379</v>
      </c>
      <c r="JL5" s="10">
        <v>162.47464596286699</v>
      </c>
      <c r="JM5" s="10">
        <v>115.086207557031</v>
      </c>
      <c r="JN5" s="10">
        <v>6.7697769151194498</v>
      </c>
      <c r="JO5" s="10">
        <v>4684.6856252626603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3.21155293518146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315.82662486686797</v>
      </c>
      <c r="LQ5" s="10">
        <v>16.855496721072399</v>
      </c>
      <c r="LR5" s="10">
        <v>0</v>
      </c>
      <c r="LS5" s="10">
        <v>0</v>
      </c>
      <c r="LT5" s="10">
        <v>95.494818641912005</v>
      </c>
      <c r="LU5" s="10">
        <v>1.6253548081445099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437.89947870225899</v>
      </c>
      <c r="MH5" s="10">
        <v>0</v>
      </c>
      <c r="MI5" s="10">
        <v>1.81916463958121</v>
      </c>
      <c r="MJ5" s="10">
        <v>0</v>
      </c>
      <c r="MK5" s="10">
        <v>4.0815292854626701</v>
      </c>
      <c r="ML5" s="10">
        <v>0</v>
      </c>
      <c r="MM5" s="10">
        <v>0</v>
      </c>
      <c r="MN5" s="10">
        <v>0</v>
      </c>
      <c r="MO5" s="10">
        <v>10.706162034725301</v>
      </c>
      <c r="MP5" s="10">
        <v>79.539595307217397</v>
      </c>
      <c r="MQ5" s="10">
        <v>10.6235089070725</v>
      </c>
      <c r="MR5" s="10">
        <v>174.743622836622</v>
      </c>
      <c r="MS5" s="10">
        <v>165.936803694997</v>
      </c>
      <c r="MT5" s="10">
        <v>330.48598565519399</v>
      </c>
      <c r="MU5" s="10">
        <v>0</v>
      </c>
      <c r="MV5" s="10">
        <v>79.117167397607304</v>
      </c>
      <c r="MW5" s="10">
        <v>0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0</v>
      </c>
      <c r="ND5" s="10">
        <v>0</v>
      </c>
      <c r="NE5" s="10">
        <v>0</v>
      </c>
      <c r="NF5" s="10">
        <v>0</v>
      </c>
      <c r="NG5" s="10">
        <v>0</v>
      </c>
      <c r="NH5" s="10">
        <v>342.945114799203</v>
      </c>
      <c r="NI5" s="10">
        <v>7703.8843746347802</v>
      </c>
      <c r="NJ5" s="10">
        <v>1027.5120052162599</v>
      </c>
      <c r="NK5" s="10">
        <v>0</v>
      </c>
      <c r="NL5" s="10">
        <v>0</v>
      </c>
      <c r="NM5" s="10">
        <v>0</v>
      </c>
      <c r="NN5" s="10">
        <v>0</v>
      </c>
      <c r="NO5" s="10">
        <v>0</v>
      </c>
      <c r="NP5" s="10">
        <v>0</v>
      </c>
      <c r="NQ5" s="10">
        <v>0</v>
      </c>
      <c r="NR5" s="10">
        <v>0</v>
      </c>
      <c r="NS5" s="10">
        <v>0</v>
      </c>
      <c r="NT5" s="10">
        <v>0</v>
      </c>
      <c r="NU5" s="10">
        <v>0</v>
      </c>
      <c r="NV5" s="10">
        <v>0</v>
      </c>
      <c r="NW5" s="10">
        <v>57.076675594104302</v>
      </c>
      <c r="NX5" s="10">
        <v>0</v>
      </c>
      <c r="NY5" s="10">
        <v>0</v>
      </c>
      <c r="NZ5" s="10">
        <v>0</v>
      </c>
      <c r="OA5" s="10">
        <v>0</v>
      </c>
      <c r="OB5" s="10">
        <v>0</v>
      </c>
      <c r="OC5" s="13">
        <f t="shared" ref="OC5:OC49" si="0">SUM(C5:OB5)</f>
        <v>5349460.0963330623</v>
      </c>
      <c r="OD5" s="11">
        <f>MU_390_Domestic!OC5</f>
        <v>1012299.3793278474</v>
      </c>
      <c r="OE5" s="11">
        <f>MU_390!OC5</f>
        <v>6361759.4756609127</v>
      </c>
      <c r="OF5" s="11">
        <f t="shared" ref="OF5:OF49" si="1">OE5-(OC5+OD5)</f>
        <v>0</v>
      </c>
      <c r="OG5" s="11"/>
    </row>
    <row r="6" spans="1:397">
      <c r="A6" s="9">
        <v>3</v>
      </c>
      <c r="B6" s="21" t="s">
        <v>785</v>
      </c>
      <c r="C6" s="10">
        <v>0</v>
      </c>
      <c r="D6" s="10">
        <v>2953.2977783326301</v>
      </c>
      <c r="E6" s="10">
        <v>2220.3230136440802</v>
      </c>
      <c r="F6" s="10">
        <v>1715.0228871059901</v>
      </c>
      <c r="G6" s="10">
        <v>125547.811524636</v>
      </c>
      <c r="H6" s="10">
        <v>5312.0746353432696</v>
      </c>
      <c r="I6" s="10">
        <v>3233.0643689513599</v>
      </c>
      <c r="J6" s="10">
        <v>299.75431235310703</v>
      </c>
      <c r="K6" s="10">
        <v>7068.8183955352397</v>
      </c>
      <c r="L6" s="10">
        <v>43006.666863358099</v>
      </c>
      <c r="M6" s="10">
        <v>72872.414435271305</v>
      </c>
      <c r="N6" s="10">
        <v>36897.614748436303</v>
      </c>
      <c r="O6" s="10">
        <v>8.5644089243744705</v>
      </c>
      <c r="P6" s="10">
        <v>78837.004234907305</v>
      </c>
      <c r="Q6" s="10">
        <v>77295.9526958473</v>
      </c>
      <c r="R6" s="10">
        <v>132016.59234295401</v>
      </c>
      <c r="S6" s="10">
        <v>7.1052682389258895E-2</v>
      </c>
      <c r="T6" s="10">
        <v>4.5157927029617899E-2</v>
      </c>
      <c r="U6" s="10">
        <v>4520.9649818020998</v>
      </c>
      <c r="V6" s="10">
        <v>0</v>
      </c>
      <c r="W6" s="10">
        <v>0</v>
      </c>
      <c r="X6" s="10">
        <v>0</v>
      </c>
      <c r="Y6" s="10">
        <v>0</v>
      </c>
      <c r="Z6" s="10">
        <v>2297.0871232948298</v>
      </c>
      <c r="AA6" s="10">
        <v>0</v>
      </c>
      <c r="AB6" s="10">
        <v>753.69980869150197</v>
      </c>
      <c r="AC6" s="10">
        <v>4.2105293267709001E-4</v>
      </c>
      <c r="AD6" s="10">
        <v>0</v>
      </c>
      <c r="AE6" s="10">
        <v>0</v>
      </c>
      <c r="AF6" s="10">
        <v>0</v>
      </c>
      <c r="AG6" s="10">
        <v>0</v>
      </c>
      <c r="AH6" s="10">
        <v>1078.13051539461</v>
      </c>
      <c r="AI6" s="10">
        <v>798.38983606697104</v>
      </c>
      <c r="AJ6" s="10">
        <v>3608.8025826141702</v>
      </c>
      <c r="AK6" s="10">
        <v>5.5473723880206598E-2</v>
      </c>
      <c r="AL6" s="10">
        <v>30.372978492145101</v>
      </c>
      <c r="AM6" s="10">
        <v>10.6315699297457</v>
      </c>
      <c r="AN6" s="10">
        <v>2210.39518295274</v>
      </c>
      <c r="AO6" s="10">
        <v>1152.5835285477599</v>
      </c>
      <c r="AP6" s="10">
        <v>4410.6990160311698</v>
      </c>
      <c r="AQ6" s="10">
        <v>794296.87926875497</v>
      </c>
      <c r="AR6" s="10">
        <v>53073.195411752502</v>
      </c>
      <c r="AS6" s="10">
        <v>73701.274954049994</v>
      </c>
      <c r="AT6" s="10">
        <v>188143.275965662</v>
      </c>
      <c r="AU6" s="10">
        <v>2785.10860522347</v>
      </c>
      <c r="AV6" s="10">
        <v>0</v>
      </c>
      <c r="AW6" s="10">
        <v>1786462.14975425</v>
      </c>
      <c r="AX6" s="10">
        <v>8052.1589033288901</v>
      </c>
      <c r="AY6" s="10">
        <v>3677515.6728538899</v>
      </c>
      <c r="AZ6" s="10">
        <v>735610.14593264903</v>
      </c>
      <c r="BA6" s="10">
        <v>22256.797288510599</v>
      </c>
      <c r="BB6" s="10">
        <v>778.02994707670496</v>
      </c>
      <c r="BC6" s="10">
        <v>379606.58050882199</v>
      </c>
      <c r="BD6" s="10">
        <v>153912.17252401999</v>
      </c>
      <c r="BE6" s="10">
        <v>1056.34549290512</v>
      </c>
      <c r="BF6" s="10">
        <v>6641.7918019498202</v>
      </c>
      <c r="BG6" s="10">
        <v>2364.9813795821801</v>
      </c>
      <c r="BH6" s="10">
        <v>6512.8035464814702</v>
      </c>
      <c r="BI6" s="10">
        <v>0.179622702888697</v>
      </c>
      <c r="BJ6" s="10">
        <v>1276.08245946084</v>
      </c>
      <c r="BK6" s="10">
        <v>0</v>
      </c>
      <c r="BL6" s="10">
        <v>7571379.9511514101</v>
      </c>
      <c r="BM6" s="10">
        <v>172.82801407417</v>
      </c>
      <c r="BN6" s="10">
        <v>0</v>
      </c>
      <c r="BO6" s="10">
        <v>0.202391828662282</v>
      </c>
      <c r="BP6" s="10">
        <v>43.210655419397199</v>
      </c>
      <c r="BQ6" s="10">
        <v>2.6310937726096699</v>
      </c>
      <c r="BR6" s="10">
        <v>1.11315505764255</v>
      </c>
      <c r="BS6" s="10">
        <v>0</v>
      </c>
      <c r="BT6" s="10">
        <v>6.9214188399202401</v>
      </c>
      <c r="BU6" s="10">
        <v>1.51793871496711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443.00157553136398</v>
      </c>
      <c r="CD6" s="10">
        <v>0</v>
      </c>
      <c r="CE6" s="10">
        <v>14.909416570698999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728.81297501287702</v>
      </c>
      <c r="CL6" s="10">
        <v>152.70463472569199</v>
      </c>
      <c r="CM6" s="10">
        <v>445.16082714268902</v>
      </c>
      <c r="CN6" s="10">
        <v>5.3633834595504704</v>
      </c>
      <c r="CO6" s="10">
        <v>6.9825180888487299</v>
      </c>
      <c r="CP6" s="10">
        <v>5.2621875452193301</v>
      </c>
      <c r="CQ6" s="10">
        <v>0</v>
      </c>
      <c r="CR6" s="10">
        <v>0.101195914331141</v>
      </c>
      <c r="CS6" s="10">
        <v>0</v>
      </c>
      <c r="CT6" s="10">
        <v>5.7894778243099904E-3</v>
      </c>
      <c r="CU6" s="10">
        <v>0</v>
      </c>
      <c r="CV6" s="10">
        <v>0</v>
      </c>
      <c r="CW6" s="10">
        <v>0</v>
      </c>
      <c r="CX6" s="10">
        <v>0</v>
      </c>
      <c r="CY6" s="10">
        <v>47.460883821305103</v>
      </c>
      <c r="CZ6" s="10">
        <v>0</v>
      </c>
      <c r="DA6" s="10">
        <v>0</v>
      </c>
      <c r="DB6" s="10">
        <v>2.1052646633854498E-3</v>
      </c>
      <c r="DC6" s="10">
        <v>0</v>
      </c>
      <c r="DD6" s="10">
        <v>0</v>
      </c>
      <c r="DE6" s="10">
        <v>0</v>
      </c>
      <c r="DF6" s="10">
        <v>0</v>
      </c>
      <c r="DG6" s="10">
        <v>4209.5878392288496</v>
      </c>
      <c r="DH6" s="10">
        <v>0.32442986316093902</v>
      </c>
      <c r="DI6" s="10">
        <v>0</v>
      </c>
      <c r="DJ6" s="10">
        <v>0</v>
      </c>
      <c r="DK6" s="10">
        <v>0</v>
      </c>
      <c r="DL6" s="10">
        <v>0</v>
      </c>
      <c r="DM6" s="10">
        <v>1375.50090524242</v>
      </c>
      <c r="DN6" s="10">
        <v>5.5474776512538302</v>
      </c>
      <c r="DO6" s="10">
        <v>7.7894792545261599E-3</v>
      </c>
      <c r="DP6" s="10">
        <v>0.32294759936332801</v>
      </c>
      <c r="DQ6" s="10">
        <v>0.85063218724089096</v>
      </c>
      <c r="DR6" s="10">
        <v>0</v>
      </c>
      <c r="DS6" s="10">
        <v>100.10661728163301</v>
      </c>
      <c r="DT6" s="10">
        <v>0</v>
      </c>
      <c r="DU6" s="10">
        <v>1949.3031764039199</v>
      </c>
      <c r="DV6" s="10">
        <v>7.3684263218490699E-3</v>
      </c>
      <c r="DW6" s="10">
        <v>0</v>
      </c>
      <c r="DX6" s="10">
        <v>0</v>
      </c>
      <c r="DY6" s="10">
        <v>22.263101152851</v>
      </c>
      <c r="DZ6" s="10">
        <v>0</v>
      </c>
      <c r="EA6" s="10">
        <v>0.60717548598684601</v>
      </c>
      <c r="EB6" s="10">
        <v>0</v>
      </c>
      <c r="EC6" s="10">
        <v>7.3684263218490699E-4</v>
      </c>
      <c r="ED6" s="10">
        <v>0</v>
      </c>
      <c r="EE6" s="10">
        <v>17.5078405483859</v>
      </c>
      <c r="EF6" s="10">
        <v>0</v>
      </c>
      <c r="EG6" s="10">
        <v>0</v>
      </c>
      <c r="EH6" s="10">
        <v>0</v>
      </c>
      <c r="EI6" s="10">
        <v>0</v>
      </c>
      <c r="EJ6" s="10">
        <v>8.9600319217397608</v>
      </c>
      <c r="EK6" s="10">
        <v>0</v>
      </c>
      <c r="EL6" s="10">
        <v>25.7037622401098</v>
      </c>
      <c r="EM6" s="10">
        <v>0</v>
      </c>
      <c r="EN6" s="10">
        <v>2.1052646633854501E-4</v>
      </c>
      <c r="EO6" s="10">
        <v>146.79207582163099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0.248919163412815</v>
      </c>
      <c r="IW6" s="10">
        <v>0</v>
      </c>
      <c r="IX6" s="10">
        <v>0</v>
      </c>
      <c r="IY6" s="10">
        <v>20.441574694890502</v>
      </c>
      <c r="IZ6" s="10">
        <v>0</v>
      </c>
      <c r="JA6" s="10">
        <v>0</v>
      </c>
      <c r="JB6" s="10">
        <v>3.7405602739910999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1922.7098035220699</v>
      </c>
      <c r="JJ6" s="10">
        <v>1032.0112753871199</v>
      </c>
      <c r="JK6" s="10">
        <v>516.00563769356199</v>
      </c>
      <c r="JL6" s="10">
        <v>51.386453546246798</v>
      </c>
      <c r="JM6" s="10">
        <v>36.398737928591501</v>
      </c>
      <c r="JN6" s="10">
        <v>2.1411022310936199</v>
      </c>
      <c r="JO6" s="10">
        <v>1481.6427439167801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104.761878106308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248.62949505341001</v>
      </c>
      <c r="LQ6" s="10">
        <v>466.83940480772401</v>
      </c>
      <c r="LR6" s="10">
        <v>0</v>
      </c>
      <c r="LS6" s="10">
        <v>0</v>
      </c>
      <c r="LT6" s="10">
        <v>2444.1250754285802</v>
      </c>
      <c r="LU6" s="10">
        <v>42.978162334255501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8001.7694488279103</v>
      </c>
      <c r="MH6" s="10">
        <v>0</v>
      </c>
      <c r="MI6" s="10">
        <v>30.335440261040599</v>
      </c>
      <c r="MJ6" s="10">
        <v>0</v>
      </c>
      <c r="MK6" s="10">
        <v>53.201211431826401</v>
      </c>
      <c r="ML6" s="10">
        <v>0</v>
      </c>
      <c r="MM6" s="10">
        <v>0</v>
      </c>
      <c r="MN6" s="10">
        <v>0</v>
      </c>
      <c r="MO6" s="10">
        <v>139.90501570995099</v>
      </c>
      <c r="MP6" s="10">
        <v>841.71430486352597</v>
      </c>
      <c r="MQ6" s="10">
        <v>134.62538521768801</v>
      </c>
      <c r="MR6" s="10">
        <v>2013.28432131307</v>
      </c>
      <c r="MS6" s="10">
        <v>1975.7908757016501</v>
      </c>
      <c r="MT6" s="10">
        <v>3727.58373097102</v>
      </c>
      <c r="MU6" s="10">
        <v>0</v>
      </c>
      <c r="MV6" s="10">
        <v>136.65056479949399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5472.24867815573</v>
      </c>
      <c r="NI6" s="10">
        <v>88989.607875121001</v>
      </c>
      <c r="NJ6" s="10">
        <v>14813.535925178299</v>
      </c>
      <c r="NK6" s="10">
        <v>0</v>
      </c>
      <c r="NL6" s="10">
        <v>0</v>
      </c>
      <c r="NM6" s="10">
        <v>0</v>
      </c>
      <c r="NN6" s="10">
        <v>0</v>
      </c>
      <c r="NO6" s="10">
        <v>0</v>
      </c>
      <c r="NP6" s="10">
        <v>0</v>
      </c>
      <c r="NQ6" s="10">
        <v>0</v>
      </c>
      <c r="NR6" s="10">
        <v>0</v>
      </c>
      <c r="NS6" s="10">
        <v>0</v>
      </c>
      <c r="NT6" s="10">
        <v>0</v>
      </c>
      <c r="NU6" s="10">
        <v>0</v>
      </c>
      <c r="NV6" s="10">
        <v>0</v>
      </c>
      <c r="NW6" s="10">
        <v>944.30347658629796</v>
      </c>
      <c r="NX6" s="10">
        <v>0</v>
      </c>
      <c r="NY6" s="10">
        <v>0</v>
      </c>
      <c r="NZ6" s="10">
        <v>0</v>
      </c>
      <c r="OA6" s="10">
        <v>0</v>
      </c>
      <c r="OB6" s="10">
        <v>0</v>
      </c>
      <c r="OC6" s="13">
        <f t="shared" si="0"/>
        <v>16221172.686603677</v>
      </c>
      <c r="OD6" s="11">
        <f>MU_390_Domestic!OC6</f>
        <v>175134.87524043638</v>
      </c>
      <c r="OE6" s="11">
        <f>MU_390!OC6</f>
        <v>16396307.561844109</v>
      </c>
      <c r="OF6" s="11">
        <f t="shared" si="1"/>
        <v>0</v>
      </c>
      <c r="OG6" s="11"/>
    </row>
    <row r="7" spans="1:397">
      <c r="A7" s="9">
        <v>4</v>
      </c>
      <c r="B7" s="21" t="s">
        <v>786</v>
      </c>
      <c r="C7" s="10">
        <v>0</v>
      </c>
      <c r="D7" s="10">
        <v>0</v>
      </c>
      <c r="E7" s="10">
        <v>10.6527870930422</v>
      </c>
      <c r="F7" s="10">
        <v>8.2284305318484208</v>
      </c>
      <c r="G7" s="10">
        <v>990.74272451521904</v>
      </c>
      <c r="H7" s="10">
        <v>26.063919884825101</v>
      </c>
      <c r="I7" s="10">
        <v>15.511772912723</v>
      </c>
      <c r="J7" s="10">
        <v>1.43817762104716</v>
      </c>
      <c r="K7" s="10">
        <v>33.372364723778901</v>
      </c>
      <c r="L7" s="10">
        <v>203.957010874415</v>
      </c>
      <c r="M7" s="10">
        <v>349.63125237385901</v>
      </c>
      <c r="N7" s="10">
        <v>180.315891271335</v>
      </c>
      <c r="O7" s="10">
        <v>1.46227946710681</v>
      </c>
      <c r="P7" s="10">
        <v>375.74173696756998</v>
      </c>
      <c r="Q7" s="10">
        <v>505.77062402768502</v>
      </c>
      <c r="R7" s="10">
        <v>616.113078360347</v>
      </c>
      <c r="S7" s="10">
        <v>0</v>
      </c>
      <c r="T7" s="10">
        <v>0</v>
      </c>
      <c r="U7" s="10">
        <v>21.238268312891702</v>
      </c>
      <c r="V7" s="10">
        <v>9.3915669149807895E-2</v>
      </c>
      <c r="W7" s="10">
        <v>0</v>
      </c>
      <c r="X7" s="10">
        <v>4.4412146185438602E-2</v>
      </c>
      <c r="Y7" s="10">
        <v>0</v>
      </c>
      <c r="Z7" s="10">
        <v>106.88430868219</v>
      </c>
      <c r="AA7" s="10">
        <v>37.441428122870803</v>
      </c>
      <c r="AB7" s="10">
        <v>168.99898952119</v>
      </c>
      <c r="AC7" s="10">
        <v>4.4095765028872096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5285.8493004997999</v>
      </c>
      <c r="AJ7" s="10">
        <v>980.66059658459199</v>
      </c>
      <c r="AK7" s="10">
        <v>5577.8054041265796</v>
      </c>
      <c r="AL7" s="10">
        <v>1126.44116261926</v>
      </c>
      <c r="AM7" s="10">
        <v>273.64832647155998</v>
      </c>
      <c r="AN7" s="10">
        <v>1313.16330707625</v>
      </c>
      <c r="AO7" s="10">
        <v>1659.69228643062</v>
      </c>
      <c r="AP7" s="10">
        <v>2.2572072603073301</v>
      </c>
      <c r="AQ7" s="10">
        <v>3105.7119895228602</v>
      </c>
      <c r="AR7" s="10">
        <v>28814.5322404902</v>
      </c>
      <c r="AS7" s="10">
        <v>61110.0967646258</v>
      </c>
      <c r="AT7" s="10">
        <v>40332.550225651197</v>
      </c>
      <c r="AU7" s="10">
        <v>99927.156992283795</v>
      </c>
      <c r="AV7" s="10">
        <v>0</v>
      </c>
      <c r="AW7" s="10">
        <v>8456.2911725041104</v>
      </c>
      <c r="AX7" s="10">
        <v>0</v>
      </c>
      <c r="AY7" s="10">
        <v>17311.1292127214</v>
      </c>
      <c r="AZ7" s="10">
        <v>37187.900245329998</v>
      </c>
      <c r="BA7" s="10">
        <v>15034.473183624699</v>
      </c>
      <c r="BB7" s="10">
        <v>13339.028837995</v>
      </c>
      <c r="BC7" s="10">
        <v>80246.222712930394</v>
      </c>
      <c r="BD7" s="10">
        <v>84791.130484256093</v>
      </c>
      <c r="BE7" s="10">
        <v>0</v>
      </c>
      <c r="BF7" s="10">
        <v>41.1872480022232</v>
      </c>
      <c r="BG7" s="10">
        <v>134.31494295342901</v>
      </c>
      <c r="BH7" s="10">
        <v>6198.8962993699897</v>
      </c>
      <c r="BI7" s="10">
        <v>24.822730876087</v>
      </c>
      <c r="BJ7" s="10">
        <v>88639.152092688906</v>
      </c>
      <c r="BK7" s="10">
        <v>0</v>
      </c>
      <c r="BL7" s="10">
        <v>36916.502039354797</v>
      </c>
      <c r="BM7" s="10">
        <v>4.8271431336990602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1.58070826460651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117.00964670490499</v>
      </c>
      <c r="CD7" s="10">
        <v>0</v>
      </c>
      <c r="CE7" s="10">
        <v>107.285076275214</v>
      </c>
      <c r="CF7" s="10">
        <v>0.93265506989421099</v>
      </c>
      <c r="CG7" s="10">
        <v>0</v>
      </c>
      <c r="CH7" s="10">
        <v>0.39970931566894702</v>
      </c>
      <c r="CI7" s="10">
        <v>0.17764858474175399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27.668767073528201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14.8770478520256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11.988775388524299</v>
      </c>
      <c r="DN7" s="10">
        <v>0</v>
      </c>
      <c r="DO7" s="10">
        <v>0</v>
      </c>
      <c r="DP7" s="10">
        <v>8.1718348981207001</v>
      </c>
      <c r="DQ7" s="10">
        <v>0</v>
      </c>
      <c r="DR7" s="10">
        <v>0</v>
      </c>
      <c r="DS7" s="10">
        <v>191.624623882527</v>
      </c>
      <c r="DT7" s="10">
        <v>0</v>
      </c>
      <c r="DU7" s="10">
        <v>43.753459374676702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64.619672699813194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1.9159426499626599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8.8824292370877203E-2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0.17764858474175399</v>
      </c>
      <c r="IU7" s="10">
        <v>13.456880294187901</v>
      </c>
      <c r="IV7" s="10">
        <v>8.6427695198647108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29.909284864062599</v>
      </c>
      <c r="JC7" s="10">
        <v>0</v>
      </c>
      <c r="JD7" s="10">
        <v>1.6432494088612299</v>
      </c>
      <c r="JE7" s="10">
        <v>1.4211886779340399</v>
      </c>
      <c r="JF7" s="10">
        <v>0.222060730927193</v>
      </c>
      <c r="JG7" s="10">
        <v>5.9068154426633299</v>
      </c>
      <c r="JH7" s="10">
        <v>21.362242315195999</v>
      </c>
      <c r="JI7" s="10">
        <v>17.929662821634199</v>
      </c>
      <c r="JJ7" s="10">
        <v>8.7708846672672394</v>
      </c>
      <c r="JK7" s="10">
        <v>7.4054682742434501</v>
      </c>
      <c r="JL7" s="10">
        <v>0.37978117359297298</v>
      </c>
      <c r="JM7" s="10">
        <v>0.21904800016973699</v>
      </c>
      <c r="JN7" s="10">
        <v>9.9096989664071197E-2</v>
      </c>
      <c r="JO7" s="10">
        <v>9.37372598234764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836.99303813982704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1.3416524164258301E-2</v>
      </c>
      <c r="LN7" s="10">
        <v>0</v>
      </c>
      <c r="LO7" s="10">
        <v>0</v>
      </c>
      <c r="LP7" s="10">
        <v>916.40150930746097</v>
      </c>
      <c r="LQ7" s="10">
        <v>1.04380557997929</v>
      </c>
      <c r="LR7" s="10">
        <v>0</v>
      </c>
      <c r="LS7" s="10">
        <v>0</v>
      </c>
      <c r="LT7" s="10">
        <v>23911.865245160901</v>
      </c>
      <c r="LU7" s="10">
        <v>243.05032078177001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26458.9323743694</v>
      </c>
      <c r="MH7" s="10">
        <v>0</v>
      </c>
      <c r="MI7" s="10">
        <v>99.238258521598695</v>
      </c>
      <c r="MJ7" s="10">
        <v>5.6537232828184303</v>
      </c>
      <c r="MK7" s="10">
        <v>196.88694692046599</v>
      </c>
      <c r="ML7" s="10">
        <v>0</v>
      </c>
      <c r="MM7" s="10">
        <v>0</v>
      </c>
      <c r="MN7" s="10">
        <v>0</v>
      </c>
      <c r="MO7" s="10">
        <v>836.62531563727998</v>
      </c>
      <c r="MP7" s="10">
        <v>5807.6557287996802</v>
      </c>
      <c r="MQ7" s="10">
        <v>903.20230850110499</v>
      </c>
      <c r="MR7" s="10">
        <v>12375.730562553301</v>
      </c>
      <c r="MS7" s="10">
        <v>10986.4285653591</v>
      </c>
      <c r="MT7" s="10">
        <v>21104.5741347699</v>
      </c>
      <c r="MU7" s="10">
        <v>0</v>
      </c>
      <c r="MV7" s="10">
        <v>2792.05454430073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3.2199657994219803E-2</v>
      </c>
      <c r="NC7" s="10">
        <v>0</v>
      </c>
      <c r="ND7" s="10">
        <v>2.6833048328516501E-3</v>
      </c>
      <c r="NE7" s="10">
        <v>0</v>
      </c>
      <c r="NF7" s="10">
        <v>0</v>
      </c>
      <c r="NG7" s="10">
        <v>0</v>
      </c>
      <c r="NH7" s="10">
        <v>33292.994550859701</v>
      </c>
      <c r="NI7" s="10">
        <v>430538.99694662</v>
      </c>
      <c r="NJ7" s="10">
        <v>60119.564390789797</v>
      </c>
      <c r="NK7" s="10">
        <v>0</v>
      </c>
      <c r="NL7" s="10">
        <v>0</v>
      </c>
      <c r="NM7" s="10">
        <v>0</v>
      </c>
      <c r="NN7" s="10">
        <v>0</v>
      </c>
      <c r="NO7" s="10">
        <v>0</v>
      </c>
      <c r="NP7" s="10">
        <v>0</v>
      </c>
      <c r="NQ7" s="10">
        <v>0</v>
      </c>
      <c r="NR7" s="10">
        <v>0</v>
      </c>
      <c r="NS7" s="10">
        <v>265.49557003449303</v>
      </c>
      <c r="NT7" s="10">
        <v>0</v>
      </c>
      <c r="NU7" s="10">
        <v>0.474735811127309</v>
      </c>
      <c r="NV7" s="10">
        <v>0</v>
      </c>
      <c r="NW7" s="10">
        <v>5805.6335870265802</v>
      </c>
      <c r="NX7" s="10">
        <v>0</v>
      </c>
      <c r="NY7" s="10">
        <v>0</v>
      </c>
      <c r="NZ7" s="10">
        <v>0</v>
      </c>
      <c r="OA7" s="10">
        <v>0</v>
      </c>
      <c r="OB7" s="10">
        <v>0</v>
      </c>
      <c r="OC7" s="13">
        <f t="shared" si="0"/>
        <v>1279712.1157616531</v>
      </c>
      <c r="OD7" s="11">
        <f>MU_390_Domestic!OC7</f>
        <v>4964853.3889508601</v>
      </c>
      <c r="OE7" s="11">
        <f>MU_390!OC7</f>
        <v>6244565.5047125164</v>
      </c>
      <c r="OF7" s="11">
        <f t="shared" si="1"/>
        <v>0</v>
      </c>
      <c r="OG7" s="11"/>
    </row>
    <row r="8" spans="1:397">
      <c r="A8" s="9">
        <v>5</v>
      </c>
      <c r="B8" s="21" t="s">
        <v>787</v>
      </c>
      <c r="C8" s="10">
        <v>17.2060779487147</v>
      </c>
      <c r="D8" s="10">
        <v>0</v>
      </c>
      <c r="E8" s="10">
        <v>4226.7867437634304</v>
      </c>
      <c r="F8" s="10">
        <v>49509.982362215</v>
      </c>
      <c r="G8" s="10">
        <v>363764.75295376102</v>
      </c>
      <c r="H8" s="10">
        <v>10112.917182822001</v>
      </c>
      <c r="I8" s="10">
        <v>6154.7232238020997</v>
      </c>
      <c r="J8" s="10">
        <v>570.63659028628797</v>
      </c>
      <c r="K8" s="10">
        <v>3154.5811957207602</v>
      </c>
      <c r="L8" s="10">
        <v>36647.372690794698</v>
      </c>
      <c r="M8" s="10">
        <v>138725.831074241</v>
      </c>
      <c r="N8" s="10">
        <v>70243.688210033797</v>
      </c>
      <c r="O8" s="10">
        <v>17.341706444121399</v>
      </c>
      <c r="P8" s="10">
        <v>26048.508681502801</v>
      </c>
      <c r="Q8" s="10">
        <v>21112.890660790599</v>
      </c>
      <c r="R8" s="10">
        <v>26770.512430454499</v>
      </c>
      <c r="S8" s="10">
        <v>1756.04345929644</v>
      </c>
      <c r="T8" s="10">
        <v>1116.06317635285</v>
      </c>
      <c r="U8" s="10">
        <v>1161.5426496914599</v>
      </c>
      <c r="V8" s="10">
        <v>5.1914890362501298</v>
      </c>
      <c r="W8" s="10">
        <v>0.44498477453572499</v>
      </c>
      <c r="X8" s="10">
        <v>3.2431370766035798E-2</v>
      </c>
      <c r="Y8" s="10">
        <v>2.3732521308572001</v>
      </c>
      <c r="Z8" s="10">
        <v>1.00537249374711</v>
      </c>
      <c r="AA8" s="10">
        <v>0</v>
      </c>
      <c r="AB8" s="10">
        <v>80.432224996734504</v>
      </c>
      <c r="AC8" s="10">
        <v>10.957516765520101</v>
      </c>
      <c r="AD8" s="10">
        <v>0</v>
      </c>
      <c r="AE8" s="10">
        <v>0</v>
      </c>
      <c r="AF8" s="10">
        <v>0</v>
      </c>
      <c r="AG8" s="10">
        <v>0</v>
      </c>
      <c r="AH8" s="10">
        <v>887.37738591427001</v>
      </c>
      <c r="AI8" s="10">
        <v>12506.5093429104</v>
      </c>
      <c r="AJ8" s="10">
        <v>7185.2191542419696</v>
      </c>
      <c r="AK8" s="10">
        <v>1386.2924817764299</v>
      </c>
      <c r="AL8" s="10">
        <v>1805.67527425959</v>
      </c>
      <c r="AM8" s="10">
        <v>14517.219243216599</v>
      </c>
      <c r="AN8" s="10">
        <v>6951.5074901590197</v>
      </c>
      <c r="AO8" s="10">
        <v>2954.1751730600199</v>
      </c>
      <c r="AP8" s="10">
        <v>92.964330264375107</v>
      </c>
      <c r="AQ8" s="10">
        <v>120767.104470119</v>
      </c>
      <c r="AR8" s="10">
        <v>90211.845926378504</v>
      </c>
      <c r="AS8" s="10">
        <v>235710.065984079</v>
      </c>
      <c r="AT8" s="10">
        <v>269627.04220306303</v>
      </c>
      <c r="AU8" s="10">
        <v>7380.3183860343297</v>
      </c>
      <c r="AV8" s="10">
        <v>13.497871494250299</v>
      </c>
      <c r="AW8" s="10">
        <v>297009.42987069598</v>
      </c>
      <c r="AX8" s="10">
        <v>0.29665651635715001</v>
      </c>
      <c r="AY8" s="10">
        <v>2065802.3102786299</v>
      </c>
      <c r="AZ8" s="10">
        <v>439247.76719583699</v>
      </c>
      <c r="BA8" s="10">
        <v>19168.3748966885</v>
      </c>
      <c r="BB8" s="10">
        <v>5717.3395619749699</v>
      </c>
      <c r="BC8" s="10">
        <v>195880.53767457799</v>
      </c>
      <c r="BD8" s="10">
        <v>923587.23522684397</v>
      </c>
      <c r="BE8" s="10">
        <v>0</v>
      </c>
      <c r="BF8" s="10">
        <v>43.507153792626497</v>
      </c>
      <c r="BG8" s="10">
        <v>279.170903502687</v>
      </c>
      <c r="BH8" s="10">
        <v>660.30348396270404</v>
      </c>
      <c r="BI8" s="10">
        <v>43.004737951872201</v>
      </c>
      <c r="BJ8" s="10">
        <v>43599.719760324297</v>
      </c>
      <c r="BK8" s="10">
        <v>0.14832825817857501</v>
      </c>
      <c r="BL8" s="10">
        <v>1938886.70183043</v>
      </c>
      <c r="BM8" s="10">
        <v>34869.1990966249</v>
      </c>
      <c r="BN8" s="10">
        <v>40.493614482750999</v>
      </c>
      <c r="BO8" s="10">
        <v>56.513066366037101</v>
      </c>
      <c r="BP8" s="10">
        <v>75.202426896537602</v>
      </c>
      <c r="BQ8" s="10">
        <v>58.737990238715803</v>
      </c>
      <c r="BR8" s="10">
        <v>36.340423253750899</v>
      </c>
      <c r="BS8" s="10">
        <v>20.172643112286199</v>
      </c>
      <c r="BT8" s="10">
        <v>1990.82895595933</v>
      </c>
      <c r="BU8" s="10">
        <v>120.294217382824</v>
      </c>
      <c r="BV8" s="10">
        <v>23.880849566750602</v>
      </c>
      <c r="BW8" s="10">
        <v>17.651062723250401</v>
      </c>
      <c r="BX8" s="10">
        <v>53.546501202465599</v>
      </c>
      <c r="BY8" s="10">
        <v>0</v>
      </c>
      <c r="BZ8" s="10">
        <v>0</v>
      </c>
      <c r="CA8" s="10">
        <v>14.2395127851432</v>
      </c>
      <c r="CB8" s="10">
        <v>0.88996954907145098</v>
      </c>
      <c r="CC8" s="10">
        <v>0.741641290892876</v>
      </c>
      <c r="CD8" s="10">
        <v>0.14832825817857501</v>
      </c>
      <c r="CE8" s="10">
        <v>118.33466638617401</v>
      </c>
      <c r="CF8" s="10">
        <v>0.68105878608675297</v>
      </c>
      <c r="CG8" s="10">
        <v>0</v>
      </c>
      <c r="CH8" s="10">
        <v>0.29188233689432302</v>
      </c>
      <c r="CI8" s="10">
        <v>0.129725483064143</v>
      </c>
      <c r="CJ8" s="10">
        <v>773.38353814309096</v>
      </c>
      <c r="CK8" s="10">
        <v>328.99207664007997</v>
      </c>
      <c r="CL8" s="10">
        <v>111.097865375753</v>
      </c>
      <c r="CM8" s="10">
        <v>0</v>
      </c>
      <c r="CN8" s="10">
        <v>4.1531912290001003</v>
      </c>
      <c r="CO8" s="10">
        <v>0</v>
      </c>
      <c r="CP8" s="10">
        <v>0</v>
      </c>
      <c r="CQ8" s="10">
        <v>160.491175349218</v>
      </c>
      <c r="CR8" s="10">
        <v>28.775682086643599</v>
      </c>
      <c r="CS8" s="10">
        <v>0.29665651635715001</v>
      </c>
      <c r="CT8" s="10">
        <v>226.59383196387799</v>
      </c>
      <c r="CU8" s="10">
        <v>110.65288060121701</v>
      </c>
      <c r="CV8" s="10">
        <v>2.6699086472143501</v>
      </c>
      <c r="CW8" s="10">
        <v>0</v>
      </c>
      <c r="CX8" s="10">
        <v>0</v>
      </c>
      <c r="CY8" s="10">
        <v>3619.3899286903702</v>
      </c>
      <c r="CZ8" s="10">
        <v>0</v>
      </c>
      <c r="DA8" s="10">
        <v>0</v>
      </c>
      <c r="DB8" s="10">
        <v>878.07098710897196</v>
      </c>
      <c r="DC8" s="10">
        <v>199.649835508362</v>
      </c>
      <c r="DD8" s="10">
        <v>1538.46069382818</v>
      </c>
      <c r="DE8" s="10">
        <v>0</v>
      </c>
      <c r="DF8" s="10">
        <v>280.78539273204302</v>
      </c>
      <c r="DG8" s="10">
        <v>2308.9441295956199</v>
      </c>
      <c r="DH8" s="10">
        <v>891.41487239266905</v>
      </c>
      <c r="DI8" s="10">
        <v>440.53492679036799</v>
      </c>
      <c r="DJ8" s="10">
        <v>129.78722590625301</v>
      </c>
      <c r="DK8" s="10">
        <v>74.312457347466193</v>
      </c>
      <c r="DL8" s="10">
        <v>239.25348044204199</v>
      </c>
      <c r="DM8" s="10">
        <v>64222.095960807303</v>
      </c>
      <c r="DN8" s="10">
        <v>154713.74780348799</v>
      </c>
      <c r="DO8" s="10">
        <v>8257.1217912253305</v>
      </c>
      <c r="DP8" s="10">
        <v>9598.6516282921693</v>
      </c>
      <c r="DQ8" s="10">
        <v>22442.890227395801</v>
      </c>
      <c r="DR8" s="10">
        <v>550.59449435887097</v>
      </c>
      <c r="DS8" s="10">
        <v>5009.6273508451604</v>
      </c>
      <c r="DT8" s="10">
        <v>139.873547462396</v>
      </c>
      <c r="DU8" s="10">
        <v>7421.4427059481905</v>
      </c>
      <c r="DV8" s="10">
        <v>542.69420622582095</v>
      </c>
      <c r="DW8" s="10">
        <v>0</v>
      </c>
      <c r="DX8" s="10">
        <v>1556.2600848096099</v>
      </c>
      <c r="DY8" s="10">
        <v>2604.4958853575999</v>
      </c>
      <c r="DZ8" s="10">
        <v>973.47835842598897</v>
      </c>
      <c r="EA8" s="10">
        <v>2204.8995578245199</v>
      </c>
      <c r="EB8" s="10">
        <v>0</v>
      </c>
      <c r="EC8" s="10">
        <v>72.369893658345703</v>
      </c>
      <c r="ED8" s="10">
        <v>0</v>
      </c>
      <c r="EE8" s="10">
        <v>134.808434682729</v>
      </c>
      <c r="EF8" s="10">
        <v>0</v>
      </c>
      <c r="EG8" s="10">
        <v>0</v>
      </c>
      <c r="EH8" s="10">
        <v>859.85891266119995</v>
      </c>
      <c r="EI8" s="10">
        <v>221.75074597696999</v>
      </c>
      <c r="EJ8" s="10">
        <v>1352.1385442077301</v>
      </c>
      <c r="EK8" s="10">
        <v>0</v>
      </c>
      <c r="EL8" s="10">
        <v>44.646805711751099</v>
      </c>
      <c r="EM8" s="10">
        <v>0</v>
      </c>
      <c r="EN8" s="10">
        <v>13.5094741892489</v>
      </c>
      <c r="EO8" s="10">
        <v>1613.67060564599</v>
      </c>
      <c r="EP8" s="10">
        <v>42.570210097251099</v>
      </c>
      <c r="EQ8" s="10">
        <v>28.330697312107901</v>
      </c>
      <c r="ER8" s="10">
        <v>25.957445181250701</v>
      </c>
      <c r="ES8" s="10">
        <v>14.2395127851432</v>
      </c>
      <c r="ET8" s="10">
        <v>0</v>
      </c>
      <c r="EU8" s="10">
        <v>398.11304495129599</v>
      </c>
      <c r="EV8" s="10">
        <v>22.397566984964801</v>
      </c>
      <c r="EW8" s="10">
        <v>168.05591651632599</v>
      </c>
      <c r="EX8" s="10">
        <v>187.33859007954001</v>
      </c>
      <c r="EY8" s="10">
        <v>180.51549020332601</v>
      </c>
      <c r="EZ8" s="10">
        <v>14.832825817857501</v>
      </c>
      <c r="FA8" s="10">
        <v>570.38701543815398</v>
      </c>
      <c r="FB8" s="10">
        <v>48.206683908036901</v>
      </c>
      <c r="FC8" s="10">
        <v>9.9379932979645407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1.1866260654286001</v>
      </c>
      <c r="FJ8" s="10">
        <v>0.44498477453572499</v>
      </c>
      <c r="FK8" s="10">
        <v>0</v>
      </c>
      <c r="FL8" s="10">
        <v>0</v>
      </c>
      <c r="FM8" s="10">
        <v>225.458952431434</v>
      </c>
      <c r="FN8" s="10">
        <v>0</v>
      </c>
      <c r="FO8" s="10">
        <v>0</v>
      </c>
      <c r="FP8" s="10">
        <v>90.776894005288</v>
      </c>
      <c r="FQ8" s="10">
        <v>37.082064544643799</v>
      </c>
      <c r="FR8" s="10">
        <v>13.349543236071799</v>
      </c>
      <c r="FS8" s="10">
        <v>57.996348947822902</v>
      </c>
      <c r="FT8" s="10">
        <v>1.3349543236071799</v>
      </c>
      <c r="FU8" s="10">
        <v>7.8613976834644799</v>
      </c>
      <c r="FV8" s="10">
        <v>41.9768970645368</v>
      </c>
      <c r="FW8" s="10">
        <v>1.48328258178575</v>
      </c>
      <c r="FX8" s="10">
        <v>1.9282673563214801</v>
      </c>
      <c r="FY8" s="10">
        <v>12.459573687000301</v>
      </c>
      <c r="FZ8" s="10">
        <v>28.034040795750698</v>
      </c>
      <c r="GA8" s="10">
        <v>94.485100459752402</v>
      </c>
      <c r="GB8" s="10">
        <v>78.613976834644802</v>
      </c>
      <c r="GC8" s="10">
        <v>82.025526772752102</v>
      </c>
      <c r="GD8" s="10">
        <v>139.873547462396</v>
      </c>
      <c r="GE8" s="10">
        <v>21.062612661357701</v>
      </c>
      <c r="GF8" s="10">
        <v>154.11306024754001</v>
      </c>
      <c r="GG8" s="10">
        <v>60.5179293368587</v>
      </c>
      <c r="GH8" s="10">
        <v>128.89725635718199</v>
      </c>
      <c r="GI8" s="10">
        <v>15.4261388505718</v>
      </c>
      <c r="GJ8" s="10">
        <v>113.916102281146</v>
      </c>
      <c r="GK8" s="10">
        <v>35.895438479215201</v>
      </c>
      <c r="GL8" s="10">
        <v>47.761699133501203</v>
      </c>
      <c r="GM8" s="10">
        <v>109.16959801943101</v>
      </c>
      <c r="GN8" s="10">
        <v>386.543440813367</v>
      </c>
      <c r="GO8" s="10">
        <v>494.52641276737</v>
      </c>
      <c r="GP8" s="10">
        <v>7.5647411671073304</v>
      </c>
      <c r="GQ8" s="10">
        <v>77.575679027394798</v>
      </c>
      <c r="GR8" s="10">
        <v>229.76047191861301</v>
      </c>
      <c r="GS8" s="10">
        <v>158.117923218361</v>
      </c>
      <c r="GT8" s="10">
        <v>219.377493846113</v>
      </c>
      <c r="GU8" s="10">
        <v>446.91304189204698</v>
      </c>
      <c r="GV8" s="10">
        <v>39.306988417322401</v>
      </c>
      <c r="GW8" s="10">
        <v>132.01214977893201</v>
      </c>
      <c r="GX8" s="10">
        <v>28.034040795750698</v>
      </c>
      <c r="GY8" s="10">
        <v>13.646199752428901</v>
      </c>
      <c r="GZ8" s="10">
        <v>114.657743572039</v>
      </c>
      <c r="HA8" s="10">
        <v>672.07533780712401</v>
      </c>
      <c r="HB8" s="10">
        <v>109.021269761253</v>
      </c>
      <c r="HC8" s="10">
        <v>35.450453704679497</v>
      </c>
      <c r="HD8" s="10">
        <v>277.96715582665001</v>
      </c>
      <c r="HE8" s="10">
        <v>131.567165004396</v>
      </c>
      <c r="HF8" s="10">
        <v>541.39814235179904</v>
      </c>
      <c r="HG8" s="10">
        <v>59.924616304144401</v>
      </c>
      <c r="HH8" s="10">
        <v>87.662000583537903</v>
      </c>
      <c r="HI8" s="10">
        <v>338.188428647151</v>
      </c>
      <c r="HJ8" s="10">
        <v>9.9379932979645407</v>
      </c>
      <c r="HK8" s="10">
        <v>100.71488730325299</v>
      </c>
      <c r="HL8" s="10">
        <v>30.555621184786499</v>
      </c>
      <c r="HM8" s="10">
        <v>59.776288045965799</v>
      </c>
      <c r="HN8" s="10">
        <v>114.361087055681</v>
      </c>
      <c r="HO8" s="10">
        <v>9.0480237488930797</v>
      </c>
      <c r="HP8" s="10">
        <v>142.840112625968</v>
      </c>
      <c r="HQ8" s="10">
        <v>4.5981760035358299</v>
      </c>
      <c r="HR8" s="10">
        <v>0</v>
      </c>
      <c r="HS8" s="10">
        <v>161.52947315646799</v>
      </c>
      <c r="HT8" s="10">
        <v>20.914284403179099</v>
      </c>
      <c r="HU8" s="10">
        <v>86.920359292645003</v>
      </c>
      <c r="HV8" s="10">
        <v>23.139208275857701</v>
      </c>
      <c r="HW8" s="10">
        <v>234.358647922149</v>
      </c>
      <c r="HX8" s="10">
        <v>4.5981760035358299</v>
      </c>
      <c r="HY8" s="10">
        <v>13.0528867197146</v>
      </c>
      <c r="HZ8" s="10">
        <v>70.455922634823196</v>
      </c>
      <c r="IA8" s="10">
        <v>39.010331900965298</v>
      </c>
      <c r="IB8" s="10">
        <v>91.963520070716598</v>
      </c>
      <c r="IC8" s="10">
        <v>8.6030389743573608</v>
      </c>
      <c r="ID8" s="10">
        <v>35.895438479215201</v>
      </c>
      <c r="IE8" s="10">
        <v>416.95073373997502</v>
      </c>
      <c r="IF8" s="10">
        <v>225.75560894779099</v>
      </c>
      <c r="IG8" s="10">
        <v>36.933736286465198</v>
      </c>
      <c r="IH8" s="10">
        <v>16.1677801414647</v>
      </c>
      <c r="II8" s="10">
        <v>317.57080076032901</v>
      </c>
      <c r="IJ8" s="10">
        <v>26.995742988500702</v>
      </c>
      <c r="IK8" s="10">
        <v>0.29665651635715001</v>
      </c>
      <c r="IL8" s="10">
        <v>2.0765956145000501</v>
      </c>
      <c r="IM8" s="10">
        <v>4.4498477453572498</v>
      </c>
      <c r="IN8" s="10">
        <v>4.4498477453572498</v>
      </c>
      <c r="IO8" s="10">
        <v>0.14832825817857501</v>
      </c>
      <c r="IP8" s="10">
        <v>4.5981760035358299</v>
      </c>
      <c r="IQ8" s="10">
        <v>150.84983856761099</v>
      </c>
      <c r="IR8" s="10">
        <v>13.9428562687861</v>
      </c>
      <c r="IS8" s="10">
        <v>163.75439702914699</v>
      </c>
      <c r="IT8" s="10">
        <v>0.129725483064143</v>
      </c>
      <c r="IU8" s="10">
        <v>9.8267053421088608</v>
      </c>
      <c r="IV8" s="10">
        <v>5.5532945480705003</v>
      </c>
      <c r="IW8" s="10">
        <v>17.799390981428999</v>
      </c>
      <c r="IX8" s="10">
        <v>0</v>
      </c>
      <c r="IY8" s="10">
        <v>171.91245122896899</v>
      </c>
      <c r="IZ8" s="10">
        <v>0.14832825817857501</v>
      </c>
      <c r="JA8" s="10">
        <v>0</v>
      </c>
      <c r="JB8" s="10">
        <v>68.991406275076798</v>
      </c>
      <c r="JC8" s="10">
        <v>4.5981760035358299</v>
      </c>
      <c r="JD8" s="10">
        <v>253.35799962192101</v>
      </c>
      <c r="JE8" s="10">
        <v>231.09493229948299</v>
      </c>
      <c r="JF8" s="10">
        <v>34.722641009438199</v>
      </c>
      <c r="JG8" s="10">
        <v>358.96623761685601</v>
      </c>
      <c r="JH8" s="10">
        <v>68.256020991857397</v>
      </c>
      <c r="JI8" s="10">
        <v>3714.6410334420498</v>
      </c>
      <c r="JJ8" s="10">
        <v>2026.4440054837401</v>
      </c>
      <c r="JK8" s="10">
        <v>1039.01152900436</v>
      </c>
      <c r="JL8" s="10">
        <v>126.103078643877</v>
      </c>
      <c r="JM8" s="10">
        <v>78.075384566636899</v>
      </c>
      <c r="JN8" s="10">
        <v>4.5858231609698503</v>
      </c>
      <c r="JO8" s="10">
        <v>2896.5416035287599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15.1294823342147</v>
      </c>
      <c r="JX8" s="10">
        <v>80.838900707323504</v>
      </c>
      <c r="JY8" s="10">
        <v>17.651062723250401</v>
      </c>
      <c r="JZ8" s="10">
        <v>63.632822758608697</v>
      </c>
      <c r="KA8" s="10">
        <v>36.043766737393803</v>
      </c>
      <c r="KB8" s="10">
        <v>0</v>
      </c>
      <c r="KC8" s="10">
        <v>0</v>
      </c>
      <c r="KD8" s="10">
        <v>29.072338603000698</v>
      </c>
      <c r="KE8" s="10">
        <v>2.8182369053929301</v>
      </c>
      <c r="KF8" s="10">
        <v>2.3732521308572001</v>
      </c>
      <c r="KG8" s="10">
        <v>0</v>
      </c>
      <c r="KH8" s="10">
        <v>24.325834341286299</v>
      </c>
      <c r="KI8" s="10">
        <v>0.14832825817857501</v>
      </c>
      <c r="KJ8" s="10">
        <v>20.469299628643402</v>
      </c>
      <c r="KK8" s="10">
        <v>40.493614482750999</v>
      </c>
      <c r="KL8" s="10">
        <v>191.19512479218301</v>
      </c>
      <c r="KM8" s="10">
        <v>2.5215803890357802</v>
      </c>
      <c r="KN8" s="10">
        <v>64.967777082215903</v>
      </c>
      <c r="KO8" s="10">
        <v>88.403641874430804</v>
      </c>
      <c r="KP8" s="10">
        <v>44.795133969929701</v>
      </c>
      <c r="KQ8" s="10">
        <v>2.3732521308572001</v>
      </c>
      <c r="KR8" s="10">
        <v>1.9282673563214801</v>
      </c>
      <c r="KS8" s="10">
        <v>2.6699086472143501</v>
      </c>
      <c r="KT8" s="10">
        <v>32.187232024750799</v>
      </c>
      <c r="KU8" s="10">
        <v>11.272947621571699</v>
      </c>
      <c r="KV8" s="10">
        <v>259.87110832886401</v>
      </c>
      <c r="KW8" s="10">
        <v>1.03829780725003</v>
      </c>
      <c r="KX8" s="10">
        <v>0.88996954907145098</v>
      </c>
      <c r="KY8" s="10">
        <v>0.44498477453572499</v>
      </c>
      <c r="KZ8" s="10">
        <v>0.29665651635715001</v>
      </c>
      <c r="LA8" s="10">
        <v>43.163523129965398</v>
      </c>
      <c r="LB8" s="10">
        <v>774.26752754040206</v>
      </c>
      <c r="LC8" s="10">
        <v>16.4644366578218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13.349543236071799</v>
      </c>
      <c r="LN8" s="10">
        <v>0</v>
      </c>
      <c r="LO8" s="10">
        <v>0.44498477453572499</v>
      </c>
      <c r="LP8" s="10">
        <v>453.712988564711</v>
      </c>
      <c r="LQ8" s="10">
        <v>354.65286530497298</v>
      </c>
      <c r="LR8" s="10">
        <v>58.886318496894297</v>
      </c>
      <c r="LS8" s="10">
        <v>65.412761856751601</v>
      </c>
      <c r="LT8" s="10">
        <v>6929.5882212797396</v>
      </c>
      <c r="LU8" s="10">
        <v>96.322104377586697</v>
      </c>
      <c r="LV8" s="10">
        <v>0</v>
      </c>
      <c r="LW8" s="10">
        <v>0</v>
      </c>
      <c r="LX8" s="10">
        <v>0</v>
      </c>
      <c r="LY8" s="10">
        <v>0</v>
      </c>
      <c r="LZ8" s="10">
        <v>4.5981760035358299</v>
      </c>
      <c r="MA8" s="10">
        <v>0.59331303271430103</v>
      </c>
      <c r="MB8" s="10">
        <v>7.7130694252859104</v>
      </c>
      <c r="MC8" s="10">
        <v>4.1531912290001003</v>
      </c>
      <c r="MD8" s="10">
        <v>0</v>
      </c>
      <c r="ME8" s="10">
        <v>0</v>
      </c>
      <c r="MF8" s="10">
        <v>0</v>
      </c>
      <c r="MG8" s="10">
        <v>8232.6420161958504</v>
      </c>
      <c r="MH8" s="10">
        <v>1012.78534684331</v>
      </c>
      <c r="MI8" s="10">
        <v>196.21283352860101</v>
      </c>
      <c r="MJ8" s="10">
        <v>129.78722590625301</v>
      </c>
      <c r="MK8" s="10">
        <v>138.423440663317</v>
      </c>
      <c r="ML8" s="10">
        <v>114.657743572039</v>
      </c>
      <c r="MM8" s="10">
        <v>1005.07227741803</v>
      </c>
      <c r="MN8" s="10">
        <v>0</v>
      </c>
      <c r="MO8" s="10">
        <v>601.26329318610397</v>
      </c>
      <c r="MP8" s="10">
        <v>2509.5782291314899</v>
      </c>
      <c r="MQ8" s="10">
        <v>449.78259290638999</v>
      </c>
      <c r="MR8" s="10">
        <v>3882.0751675348602</v>
      </c>
      <c r="MS8" s="10">
        <v>3704.07697652043</v>
      </c>
      <c r="MT8" s="10">
        <v>7915.9792498422203</v>
      </c>
      <c r="MU8" s="10">
        <v>9.3446802652502399</v>
      </c>
      <c r="MV8" s="10">
        <v>0</v>
      </c>
      <c r="MW8" s="10">
        <v>473.61212836419099</v>
      </c>
      <c r="MX8" s="10">
        <v>19.134345305036199</v>
      </c>
      <c r="MY8" s="10">
        <v>0</v>
      </c>
      <c r="MZ8" s="10">
        <v>394.40483849683102</v>
      </c>
      <c r="NA8" s="10">
        <v>147.586616887682</v>
      </c>
      <c r="NB8" s="10">
        <v>0.44498477453572499</v>
      </c>
      <c r="NC8" s="10">
        <v>0</v>
      </c>
      <c r="ND8" s="10">
        <v>0.14832825817857501</v>
      </c>
      <c r="NE8" s="10">
        <v>7032.6877050207804</v>
      </c>
      <c r="NF8" s="10">
        <v>39.455316675501003</v>
      </c>
      <c r="NG8" s="10">
        <v>456.40605041547599</v>
      </c>
      <c r="NH8" s="10">
        <v>17940.926539745102</v>
      </c>
      <c r="NI8" s="10">
        <v>230352.00327459801</v>
      </c>
      <c r="NJ8" s="10">
        <v>33252.150061537803</v>
      </c>
      <c r="NK8" s="10">
        <v>4151.8562746765001</v>
      </c>
      <c r="NL8" s="10">
        <v>714.49721964619596</v>
      </c>
      <c r="NM8" s="10">
        <v>2165.7408976653801</v>
      </c>
      <c r="NN8" s="10">
        <v>74.609113863823296</v>
      </c>
      <c r="NO8" s="10">
        <v>578.77686341280003</v>
      </c>
      <c r="NP8" s="10">
        <v>53.6948294606442</v>
      </c>
      <c r="NQ8" s="10">
        <v>8.7513672325359302</v>
      </c>
      <c r="NR8" s="10">
        <v>103.38479595046699</v>
      </c>
      <c r="NS8" s="10">
        <v>361.17930866482999</v>
      </c>
      <c r="NT8" s="10">
        <v>451.06623312104699</v>
      </c>
      <c r="NU8" s="10">
        <v>68.527655278501697</v>
      </c>
      <c r="NV8" s="10">
        <v>277.81882756847102</v>
      </c>
      <c r="NW8" s="10">
        <v>3074.5647503442701</v>
      </c>
      <c r="NX8" s="10">
        <v>175.472329425254</v>
      </c>
      <c r="NY8" s="10">
        <v>0</v>
      </c>
      <c r="NZ8" s="10">
        <v>411.31425992918901</v>
      </c>
      <c r="OA8" s="10">
        <v>0</v>
      </c>
      <c r="OB8" s="10">
        <v>424.81213142343898</v>
      </c>
      <c r="OC8" s="13">
        <f t="shared" si="0"/>
        <v>8162172.2998709911</v>
      </c>
      <c r="OD8" s="11">
        <f>MU_390_Domestic!OC8</f>
        <v>0</v>
      </c>
      <c r="OE8" s="11">
        <f>MU_390!OC8</f>
        <v>8162172.2998709921</v>
      </c>
      <c r="OF8" s="11">
        <f t="shared" si="1"/>
        <v>0</v>
      </c>
      <c r="OG8" s="11"/>
    </row>
    <row r="9" spans="1:397">
      <c r="A9" s="9">
        <v>6</v>
      </c>
      <c r="B9" s="21" t="s">
        <v>788</v>
      </c>
      <c r="C9" s="10">
        <v>0</v>
      </c>
      <c r="D9" s="10">
        <v>0</v>
      </c>
      <c r="E9" s="10">
        <v>0</v>
      </c>
      <c r="F9" s="10">
        <v>1.6588111293685599</v>
      </c>
      <c r="G9" s="10">
        <v>4.4736184089025901</v>
      </c>
      <c r="H9" s="10">
        <v>0</v>
      </c>
      <c r="I9" s="10">
        <v>1.47361383340628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35584.659801465503</v>
      </c>
      <c r="Q9" s="10">
        <v>524.80957220469895</v>
      </c>
      <c r="R9" s="10">
        <v>118.874724640929</v>
      </c>
      <c r="S9" s="10">
        <v>0</v>
      </c>
      <c r="T9" s="10">
        <v>0</v>
      </c>
      <c r="U9" s="10">
        <v>10.258112272428299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0.53703122637579304</v>
      </c>
      <c r="AI9" s="10">
        <v>121095.33638463001</v>
      </c>
      <c r="AJ9" s="10">
        <v>1473.1705710031899</v>
      </c>
      <c r="AK9" s="10">
        <v>4023.2646158749099</v>
      </c>
      <c r="AL9" s="10">
        <v>23.2813746846759</v>
      </c>
      <c r="AM9" s="10">
        <v>665.16617398572805</v>
      </c>
      <c r="AN9" s="10">
        <v>5827.9993486022504</v>
      </c>
      <c r="AO9" s="10">
        <v>24725.421153503899</v>
      </c>
      <c r="AP9" s="10">
        <v>0</v>
      </c>
      <c r="AQ9" s="10">
        <v>0.395197028838572</v>
      </c>
      <c r="AR9" s="10">
        <v>4051.1988159262801</v>
      </c>
      <c r="AS9" s="10">
        <v>106744.90345809401</v>
      </c>
      <c r="AT9" s="10">
        <v>280603.41522895702</v>
      </c>
      <c r="AU9" s="10">
        <v>28525.025912638601</v>
      </c>
      <c r="AV9" s="10">
        <v>204316.86254878901</v>
      </c>
      <c r="AW9" s="10">
        <v>0</v>
      </c>
      <c r="AX9" s="10">
        <v>0</v>
      </c>
      <c r="AY9" s="10">
        <v>1113.9547063988</v>
      </c>
      <c r="AZ9" s="10">
        <v>81572.540741838398</v>
      </c>
      <c r="BA9" s="10">
        <v>3299.5819866992802</v>
      </c>
      <c r="BB9" s="10">
        <v>4302.2149865333004</v>
      </c>
      <c r="BC9" s="10">
        <v>24470.0581876334</v>
      </c>
      <c r="BD9" s="10">
        <v>17570.141967508502</v>
      </c>
      <c r="BE9" s="10">
        <v>460.93313717140501</v>
      </c>
      <c r="BF9" s="10">
        <v>1643.58272688887</v>
      </c>
      <c r="BG9" s="10">
        <v>4.0421705211081203E-2</v>
      </c>
      <c r="BH9" s="10">
        <v>35531.550602651601</v>
      </c>
      <c r="BI9" s="10">
        <v>386.21586815141097</v>
      </c>
      <c r="BJ9" s="10">
        <v>197802.57593770401</v>
      </c>
      <c r="BK9" s="10">
        <v>0</v>
      </c>
      <c r="BL9" s="10">
        <v>30654.934724874998</v>
      </c>
      <c r="BM9" s="10">
        <v>3282.5959271770498</v>
      </c>
      <c r="BN9" s="10">
        <v>854.84268936902197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89.629427466431594</v>
      </c>
      <c r="CL9" s="10">
        <v>11.760929454855701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0.31759911237278099</v>
      </c>
      <c r="CY9" s="10">
        <v>3.4779561935375098</v>
      </c>
      <c r="CZ9" s="10">
        <v>0</v>
      </c>
      <c r="DA9" s="10">
        <v>0</v>
      </c>
      <c r="DB9" s="10">
        <v>106.00049348175899</v>
      </c>
      <c r="DC9" s="10">
        <v>0</v>
      </c>
      <c r="DD9" s="10">
        <v>0</v>
      </c>
      <c r="DE9" s="10">
        <v>0</v>
      </c>
      <c r="DF9" s="10">
        <v>0</v>
      </c>
      <c r="DG9" s="10">
        <v>1724.7243417894599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10321.992369559801</v>
      </c>
      <c r="DN9" s="10">
        <v>0</v>
      </c>
      <c r="DO9" s="10">
        <v>0</v>
      </c>
      <c r="DP9" s="10">
        <v>32.379217252271097</v>
      </c>
      <c r="DQ9" s="10">
        <v>0</v>
      </c>
      <c r="DR9" s="10">
        <v>0</v>
      </c>
      <c r="DS9" s="10">
        <v>26.836036037887698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27.413551495870099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5.2498912030403302</v>
      </c>
      <c r="IW9" s="10">
        <v>0</v>
      </c>
      <c r="IX9" s="10">
        <v>0</v>
      </c>
      <c r="IY9" s="10">
        <v>1.7010820657896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416.44641187106998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63.167162336087898</v>
      </c>
      <c r="LQ9" s="10">
        <v>0.23463200907442799</v>
      </c>
      <c r="LR9" s="10">
        <v>0</v>
      </c>
      <c r="LS9" s="10">
        <v>0</v>
      </c>
      <c r="LT9" s="10">
        <v>7535.4716850455598</v>
      </c>
      <c r="LU9" s="10">
        <v>68.761660470034101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3017.68741519799</v>
      </c>
      <c r="MH9" s="10">
        <v>0</v>
      </c>
      <c r="MI9" s="10">
        <v>11.8613256145045</v>
      </c>
      <c r="MJ9" s="10">
        <v>0</v>
      </c>
      <c r="MK9" s="10">
        <v>34.491503456854097</v>
      </c>
      <c r="ML9" s="10">
        <v>0</v>
      </c>
      <c r="MM9" s="10">
        <v>0</v>
      </c>
      <c r="MN9" s="10">
        <v>0</v>
      </c>
      <c r="MO9" s="10">
        <v>99.787805864054903</v>
      </c>
      <c r="MP9" s="10">
        <v>1037.99790043192</v>
      </c>
      <c r="MQ9" s="10">
        <v>147.96429666104399</v>
      </c>
      <c r="MR9" s="10">
        <v>1935.1183381013</v>
      </c>
      <c r="MS9" s="10">
        <v>1921.0893992445599</v>
      </c>
      <c r="MT9" s="10">
        <v>3632.7877183272099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5646.4729988197096</v>
      </c>
      <c r="NI9" s="10">
        <v>89426.990131761399</v>
      </c>
      <c r="NJ9" s="10">
        <v>14414.875957652899</v>
      </c>
      <c r="NK9" s="10">
        <v>0</v>
      </c>
      <c r="NL9" s="10">
        <v>0</v>
      </c>
      <c r="NM9" s="10">
        <v>0</v>
      </c>
      <c r="NN9" s="10">
        <v>0</v>
      </c>
      <c r="NO9" s="10">
        <v>0</v>
      </c>
      <c r="NP9" s="10">
        <v>0</v>
      </c>
      <c r="NQ9" s="10">
        <v>0</v>
      </c>
      <c r="NR9" s="10">
        <v>0</v>
      </c>
      <c r="NS9" s="10">
        <v>0</v>
      </c>
      <c r="NT9" s="10">
        <v>0</v>
      </c>
      <c r="NU9" s="10">
        <v>0</v>
      </c>
      <c r="NV9" s="10">
        <v>0</v>
      </c>
      <c r="NW9" s="10">
        <v>722.643869740338</v>
      </c>
      <c r="NX9" s="10">
        <v>0</v>
      </c>
      <c r="NY9" s="10">
        <v>0</v>
      </c>
      <c r="NZ9" s="10">
        <v>0</v>
      </c>
      <c r="OA9" s="10">
        <v>0</v>
      </c>
      <c r="OB9" s="10">
        <v>0</v>
      </c>
      <c r="OC9" s="13">
        <f t="shared" si="0"/>
        <v>1363753.2837889248</v>
      </c>
      <c r="OD9" s="11">
        <f>MU_390_Domestic!OC9</f>
        <v>5185000.0000000028</v>
      </c>
      <c r="OE9" s="11">
        <f>MU_390!OC9</f>
        <v>6548753.2837889204</v>
      </c>
      <c r="OF9" s="11">
        <f t="shared" si="1"/>
        <v>-7.4505805969238281E-9</v>
      </c>
      <c r="OG9" s="11"/>
    </row>
    <row r="10" spans="1:397">
      <c r="A10" s="9">
        <v>7</v>
      </c>
      <c r="B10" s="21" t="s">
        <v>789</v>
      </c>
      <c r="C10" s="10">
        <v>5280.2993046256897</v>
      </c>
      <c r="D10" s="10">
        <v>66.795309558884597</v>
      </c>
      <c r="E10" s="10">
        <v>2620.16398583816</v>
      </c>
      <c r="F10" s="10">
        <v>2221.4176820132102</v>
      </c>
      <c r="G10" s="10">
        <v>39259.005477757899</v>
      </c>
      <c r="H10" s="10">
        <v>3048.1157795959298</v>
      </c>
      <c r="I10" s="10">
        <v>896.66693300069403</v>
      </c>
      <c r="J10" s="10">
        <v>146.490154386401</v>
      </c>
      <c r="K10" s="10">
        <v>292.79098921188802</v>
      </c>
      <c r="L10" s="10">
        <v>4160.0008728005196</v>
      </c>
      <c r="M10" s="10">
        <v>17517.3599371852</v>
      </c>
      <c r="N10" s="10">
        <v>9766.0266576213198</v>
      </c>
      <c r="O10" s="10">
        <v>44.006582178681398</v>
      </c>
      <c r="P10" s="10">
        <v>1258967.58354756</v>
      </c>
      <c r="Q10" s="10">
        <v>513188.54230119998</v>
      </c>
      <c r="R10" s="10">
        <v>65212.085444911201</v>
      </c>
      <c r="S10" s="10">
        <v>54095.676785444397</v>
      </c>
      <c r="T10" s="10">
        <v>37373.049917942197</v>
      </c>
      <c r="U10" s="10">
        <v>11708.770041875499</v>
      </c>
      <c r="V10" s="10">
        <v>15204.5272648067</v>
      </c>
      <c r="W10" s="10">
        <v>3053.22374250743</v>
      </c>
      <c r="X10" s="10">
        <v>16.025004496682701</v>
      </c>
      <c r="Y10" s="10">
        <v>633.85830722477294</v>
      </c>
      <c r="Z10" s="10">
        <v>2068.9855078507699</v>
      </c>
      <c r="AA10" s="10">
        <v>3200.7369429826999</v>
      </c>
      <c r="AB10" s="10">
        <v>13368.257193953201</v>
      </c>
      <c r="AC10" s="10">
        <v>3841.6848445823198</v>
      </c>
      <c r="AD10" s="10">
        <v>522.594950261637</v>
      </c>
      <c r="AE10" s="10">
        <v>288.60179278558002</v>
      </c>
      <c r="AF10" s="10">
        <v>1266.3800677824299</v>
      </c>
      <c r="AG10" s="10">
        <v>588.769568438487</v>
      </c>
      <c r="AH10" s="10">
        <v>9793.41016029803</v>
      </c>
      <c r="AI10" s="10">
        <v>2958.0326206683599</v>
      </c>
      <c r="AJ10" s="10">
        <v>17416.077551324401</v>
      </c>
      <c r="AK10" s="10">
        <v>8202.5594888104897</v>
      </c>
      <c r="AL10" s="10">
        <v>750.73733220445104</v>
      </c>
      <c r="AM10" s="10">
        <v>595.31797531456198</v>
      </c>
      <c r="AN10" s="10">
        <v>2621.1683940540102</v>
      </c>
      <c r="AO10" s="10">
        <v>1085.0139086454001</v>
      </c>
      <c r="AP10" s="10">
        <v>184737.98824604301</v>
      </c>
      <c r="AQ10" s="10">
        <v>4837.4288301077604</v>
      </c>
      <c r="AR10" s="10">
        <v>15150.7630742199</v>
      </c>
      <c r="AS10" s="10">
        <v>21626.093732466499</v>
      </c>
      <c r="AT10" s="10">
        <v>23472.381779198098</v>
      </c>
      <c r="AU10" s="10">
        <v>5287.0072215915998</v>
      </c>
      <c r="AV10" s="10">
        <v>28.726725983363799</v>
      </c>
      <c r="AW10" s="10">
        <v>6297.6912035561099</v>
      </c>
      <c r="AX10" s="10">
        <v>56703.822757762398</v>
      </c>
      <c r="AY10" s="10">
        <v>59289.1971081429</v>
      </c>
      <c r="AZ10" s="10">
        <v>19902.7682186192</v>
      </c>
      <c r="BA10" s="10">
        <v>4696.58476406098</v>
      </c>
      <c r="BB10" s="10">
        <v>1915.40509871262</v>
      </c>
      <c r="BC10" s="10">
        <v>20732.919670539799</v>
      </c>
      <c r="BD10" s="10">
        <v>43663.725688692197</v>
      </c>
      <c r="BE10" s="10">
        <v>540.83424409229201</v>
      </c>
      <c r="BF10" s="10">
        <v>6439.83813150685</v>
      </c>
      <c r="BG10" s="10">
        <v>631.67012738734195</v>
      </c>
      <c r="BH10" s="10">
        <v>4768.44874492903</v>
      </c>
      <c r="BI10" s="10">
        <v>9138.0436372439708</v>
      </c>
      <c r="BJ10" s="10">
        <v>16896.419414924701</v>
      </c>
      <c r="BK10" s="10">
        <v>68.080454068248898</v>
      </c>
      <c r="BL10" s="10">
        <v>224244.34972521401</v>
      </c>
      <c r="BM10" s="10">
        <v>2122.7553133694901</v>
      </c>
      <c r="BN10" s="10">
        <v>69265.647428420794</v>
      </c>
      <c r="BO10" s="10">
        <v>12187.759484661399</v>
      </c>
      <c r="BP10" s="10">
        <v>9527.0502609608102</v>
      </c>
      <c r="BQ10" s="10">
        <v>1636.3197092432299</v>
      </c>
      <c r="BR10" s="10">
        <v>7084.86747227876</v>
      </c>
      <c r="BS10" s="10">
        <v>6225.6306727057599</v>
      </c>
      <c r="BT10" s="10">
        <v>636.28694493051296</v>
      </c>
      <c r="BU10" s="10">
        <v>10199.541550903699</v>
      </c>
      <c r="BV10" s="10">
        <v>3821.4648909108</v>
      </c>
      <c r="BW10" s="10">
        <v>7944.4685083825398</v>
      </c>
      <c r="BX10" s="10">
        <v>1798.9363309991199</v>
      </c>
      <c r="BY10" s="10">
        <v>861.41243693147703</v>
      </c>
      <c r="BZ10" s="10">
        <v>4808.0400465284501</v>
      </c>
      <c r="CA10" s="10">
        <v>18293.708654460701</v>
      </c>
      <c r="CB10" s="10">
        <v>874.03030271514001</v>
      </c>
      <c r="CC10" s="10">
        <v>2820.4790715633599</v>
      </c>
      <c r="CD10" s="10">
        <v>5.2828976169267197</v>
      </c>
      <c r="CE10" s="10">
        <v>940.93353186438299</v>
      </c>
      <c r="CF10" s="10">
        <v>709.890190667502</v>
      </c>
      <c r="CG10" s="10">
        <v>193.75583702450999</v>
      </c>
      <c r="CH10" s="10">
        <v>217.110848909634</v>
      </c>
      <c r="CI10" s="10">
        <v>259.66830297106202</v>
      </c>
      <c r="CJ10" s="10">
        <v>2556.3962433506799</v>
      </c>
      <c r="CK10" s="10">
        <v>26661.9135954798</v>
      </c>
      <c r="CL10" s="10">
        <v>7949.9840623873297</v>
      </c>
      <c r="CM10" s="10">
        <v>3250.41273955519</v>
      </c>
      <c r="CN10" s="10">
        <v>517.41767402703101</v>
      </c>
      <c r="CO10" s="10">
        <v>500.88757231123799</v>
      </c>
      <c r="CP10" s="10">
        <v>618.72680197838997</v>
      </c>
      <c r="CQ10" s="10">
        <v>1821.4922701394701</v>
      </c>
      <c r="CR10" s="10">
        <v>812.54836391121796</v>
      </c>
      <c r="CS10" s="10">
        <v>2850.91389383257</v>
      </c>
      <c r="CT10" s="10">
        <v>84.353926385485707</v>
      </c>
      <c r="CU10" s="10">
        <v>104.200268013981</v>
      </c>
      <c r="CV10" s="10">
        <v>86.691578072011296</v>
      </c>
      <c r="CW10" s="10">
        <v>484.36564987782202</v>
      </c>
      <c r="CX10" s="10">
        <v>5.33893687732537</v>
      </c>
      <c r="CY10" s="10">
        <v>591.98172440651103</v>
      </c>
      <c r="CZ10" s="10">
        <v>112.640024630003</v>
      </c>
      <c r="DA10" s="10">
        <v>14.8709854195485</v>
      </c>
      <c r="DB10" s="10">
        <v>189.092076057654</v>
      </c>
      <c r="DC10" s="10">
        <v>209.55219431007299</v>
      </c>
      <c r="DD10" s="10">
        <v>68.652362244406504</v>
      </c>
      <c r="DE10" s="10">
        <v>109.96541678691599</v>
      </c>
      <c r="DF10" s="10">
        <v>14.8299309505782</v>
      </c>
      <c r="DG10" s="10">
        <v>9164.7855882928507</v>
      </c>
      <c r="DH10" s="10">
        <v>270.35563110522003</v>
      </c>
      <c r="DI10" s="10">
        <v>3020.7760979222899</v>
      </c>
      <c r="DJ10" s="10">
        <v>197.44266698270599</v>
      </c>
      <c r="DK10" s="10">
        <v>179.35680576054699</v>
      </c>
      <c r="DL10" s="10">
        <v>1596.8856569387201</v>
      </c>
      <c r="DM10" s="10">
        <v>44618.490437222397</v>
      </c>
      <c r="DN10" s="10">
        <v>3965.02360265569</v>
      </c>
      <c r="DO10" s="10">
        <v>342.45322548667502</v>
      </c>
      <c r="DP10" s="10">
        <v>566.718137632192</v>
      </c>
      <c r="DQ10" s="10">
        <v>619.50826140335096</v>
      </c>
      <c r="DR10" s="10">
        <v>1747.61162186207</v>
      </c>
      <c r="DS10" s="10">
        <v>2414.2062178031501</v>
      </c>
      <c r="DT10" s="10">
        <v>30.727937331269899</v>
      </c>
      <c r="DU10" s="10">
        <v>17598.9606415503</v>
      </c>
      <c r="DV10" s="10">
        <v>894.52871411220599</v>
      </c>
      <c r="DW10" s="10">
        <v>12.729891467606301</v>
      </c>
      <c r="DX10" s="10">
        <v>828.36134700814296</v>
      </c>
      <c r="DY10" s="10">
        <v>10686.799381802401</v>
      </c>
      <c r="DZ10" s="10">
        <v>153360.45639418601</v>
      </c>
      <c r="EA10" s="10">
        <v>48268.266831411704</v>
      </c>
      <c r="EB10" s="10">
        <v>1007.12825237908</v>
      </c>
      <c r="EC10" s="10">
        <v>2018.0410481434501</v>
      </c>
      <c r="ED10" s="10">
        <v>1155.9784028061999</v>
      </c>
      <c r="EE10" s="10">
        <v>777.46295351637104</v>
      </c>
      <c r="EF10" s="10">
        <v>253.245377903003</v>
      </c>
      <c r="EG10" s="10">
        <v>735.10189946819503</v>
      </c>
      <c r="EH10" s="10">
        <v>3836.4281389223602</v>
      </c>
      <c r="EI10" s="10">
        <v>1414.5957466858199</v>
      </c>
      <c r="EJ10" s="10">
        <v>275.167632722039</v>
      </c>
      <c r="EK10" s="10">
        <v>447.47146759466301</v>
      </c>
      <c r="EL10" s="10">
        <v>951.91268199530396</v>
      </c>
      <c r="EM10" s="10">
        <v>1520.55215133519</v>
      </c>
      <c r="EN10" s="10">
        <v>1710.51015649189</v>
      </c>
      <c r="EO10" s="10">
        <v>1642.46054218821</v>
      </c>
      <c r="EP10" s="10">
        <v>2784.7145691317</v>
      </c>
      <c r="EQ10" s="10">
        <v>293.80487141037702</v>
      </c>
      <c r="ER10" s="10">
        <v>2486.3186469019802</v>
      </c>
      <c r="ES10" s="10">
        <v>2400.7389738609199</v>
      </c>
      <c r="ET10" s="10">
        <v>0</v>
      </c>
      <c r="EU10" s="10">
        <v>2121.44194959999</v>
      </c>
      <c r="EV10" s="10">
        <v>1157.9584290159901</v>
      </c>
      <c r="EW10" s="10">
        <v>1784.8366154549101</v>
      </c>
      <c r="EX10" s="10">
        <v>1298.5726074659699</v>
      </c>
      <c r="EY10" s="10">
        <v>1298.5275130606101</v>
      </c>
      <c r="EZ10" s="10">
        <v>589.769490797755</v>
      </c>
      <c r="FA10" s="10">
        <v>3968.0642438699101</v>
      </c>
      <c r="FB10" s="10">
        <v>2049.5253543763301</v>
      </c>
      <c r="FC10" s="10">
        <v>1663.1229613966</v>
      </c>
      <c r="FD10" s="10">
        <v>796.24050027708904</v>
      </c>
      <c r="FE10" s="10">
        <v>217.03039988445599</v>
      </c>
      <c r="FF10" s="10">
        <v>693.67555052990201</v>
      </c>
      <c r="FG10" s="10">
        <v>1222.69260089877</v>
      </c>
      <c r="FH10" s="10">
        <v>0</v>
      </c>
      <c r="FI10" s="10">
        <v>5589.0946595386004</v>
      </c>
      <c r="FJ10" s="10">
        <v>227.53137350722301</v>
      </c>
      <c r="FK10" s="10">
        <v>448.42061443123799</v>
      </c>
      <c r="FL10" s="10">
        <v>537.84875415384397</v>
      </c>
      <c r="FM10" s="10">
        <v>374.72490386880702</v>
      </c>
      <c r="FN10" s="10">
        <v>1642.1468489521101</v>
      </c>
      <c r="FO10" s="10">
        <v>569.97874886650902</v>
      </c>
      <c r="FP10" s="10">
        <v>1039.49773940982</v>
      </c>
      <c r="FQ10" s="10">
        <v>1833.82952381666</v>
      </c>
      <c r="FR10" s="10">
        <v>1512.0357992033801</v>
      </c>
      <c r="FS10" s="10">
        <v>1518.7321539616401</v>
      </c>
      <c r="FT10" s="10">
        <v>983.82282680057199</v>
      </c>
      <c r="FU10" s="10">
        <v>2365.0056358268698</v>
      </c>
      <c r="FV10" s="10">
        <v>2372.6104977117402</v>
      </c>
      <c r="FW10" s="10">
        <v>574.06434505372602</v>
      </c>
      <c r="FX10" s="10">
        <v>1084.2539411381599</v>
      </c>
      <c r="FY10" s="10">
        <v>1725.1544219797199</v>
      </c>
      <c r="FZ10" s="10">
        <v>5005.9345232443902</v>
      </c>
      <c r="GA10" s="10">
        <v>3665.2333587621702</v>
      </c>
      <c r="GB10" s="10">
        <v>3172.9101742397902</v>
      </c>
      <c r="GC10" s="10">
        <v>1999.0369712419199</v>
      </c>
      <c r="GD10" s="10">
        <v>4484.9707644272003</v>
      </c>
      <c r="GE10" s="10">
        <v>2429.05358916667</v>
      </c>
      <c r="GF10" s="10">
        <v>6879.0747810011499</v>
      </c>
      <c r="GG10" s="10">
        <v>968.47504279344105</v>
      </c>
      <c r="GH10" s="10">
        <v>2108.3459157815901</v>
      </c>
      <c r="GI10" s="10">
        <v>1939.3711852039601</v>
      </c>
      <c r="GJ10" s="10">
        <v>913.84849109492802</v>
      </c>
      <c r="GK10" s="10">
        <v>2659.1945055866199</v>
      </c>
      <c r="GL10" s="10">
        <v>2166.9378589747398</v>
      </c>
      <c r="GM10" s="10">
        <v>791.58827207965305</v>
      </c>
      <c r="GN10" s="10">
        <v>3270.2662242760298</v>
      </c>
      <c r="GO10" s="10">
        <v>1864.9652704315699</v>
      </c>
      <c r="GP10" s="10">
        <v>723.84817669212998</v>
      </c>
      <c r="GQ10" s="10">
        <v>1280.24585371373</v>
      </c>
      <c r="GR10" s="10">
        <v>1068.2597235149999</v>
      </c>
      <c r="GS10" s="10">
        <v>598.21399278397496</v>
      </c>
      <c r="GT10" s="10">
        <v>629.08550214823902</v>
      </c>
      <c r="GU10" s="10">
        <v>2782.4056474369499</v>
      </c>
      <c r="GV10" s="10">
        <v>1223.4847668131799</v>
      </c>
      <c r="GW10" s="10">
        <v>1306.6109081019499</v>
      </c>
      <c r="GX10" s="10">
        <v>522.58395723888304</v>
      </c>
      <c r="GY10" s="10">
        <v>391.62050527808498</v>
      </c>
      <c r="GZ10" s="10">
        <v>549.96837913400702</v>
      </c>
      <c r="HA10" s="10">
        <v>1512.20402152975</v>
      </c>
      <c r="HB10" s="10">
        <v>1010.34626598216</v>
      </c>
      <c r="HC10" s="10">
        <v>108.671003410393</v>
      </c>
      <c r="HD10" s="10">
        <v>124.72756862179</v>
      </c>
      <c r="HE10" s="10">
        <v>119.199178155803</v>
      </c>
      <c r="HF10" s="10">
        <v>956.711331714327</v>
      </c>
      <c r="HG10" s="10">
        <v>1046.81214014946</v>
      </c>
      <c r="HH10" s="10">
        <v>85.467330044038704</v>
      </c>
      <c r="HI10" s="10">
        <v>509.90501036674601</v>
      </c>
      <c r="HJ10" s="10">
        <v>384.96447637985199</v>
      </c>
      <c r="HK10" s="10">
        <v>3858.8120350222898</v>
      </c>
      <c r="HL10" s="10">
        <v>1804.15806301974</v>
      </c>
      <c r="HM10" s="10">
        <v>752.894460737862</v>
      </c>
      <c r="HN10" s="10">
        <v>828.16477907721799</v>
      </c>
      <c r="HO10" s="10">
        <v>314.00836338892202</v>
      </c>
      <c r="HP10" s="10">
        <v>229.88625857537701</v>
      </c>
      <c r="HQ10" s="10">
        <v>869.65623280909995</v>
      </c>
      <c r="HR10" s="10">
        <v>2150.2018820897802</v>
      </c>
      <c r="HS10" s="10">
        <v>358.74593439412303</v>
      </c>
      <c r="HT10" s="10">
        <v>461.010995865925</v>
      </c>
      <c r="HU10" s="10">
        <v>569.70904528951405</v>
      </c>
      <c r="HV10" s="10">
        <v>89.691081915173797</v>
      </c>
      <c r="HW10" s="10">
        <v>609.02373636465097</v>
      </c>
      <c r="HX10" s="10">
        <v>46.706944464620101</v>
      </c>
      <c r="HY10" s="10">
        <v>373.08733080758299</v>
      </c>
      <c r="HZ10" s="10">
        <v>316.53814968131098</v>
      </c>
      <c r="IA10" s="10">
        <v>182.37119628843499</v>
      </c>
      <c r="IB10" s="10">
        <v>262.015850355716</v>
      </c>
      <c r="IC10" s="10">
        <v>96.261758091839596</v>
      </c>
      <c r="ID10" s="10">
        <v>469.459031420663</v>
      </c>
      <c r="IE10" s="10">
        <v>3143.0333704056902</v>
      </c>
      <c r="IF10" s="10">
        <v>1202.86056531023</v>
      </c>
      <c r="IG10" s="10">
        <v>199.71049560827501</v>
      </c>
      <c r="IH10" s="10">
        <v>6073.9489374510704</v>
      </c>
      <c r="II10" s="10">
        <v>13530.126218364199</v>
      </c>
      <c r="IJ10" s="10">
        <v>9003.9959885224907</v>
      </c>
      <c r="IK10" s="10">
        <v>101.70117816746099</v>
      </c>
      <c r="IL10" s="10">
        <v>936.18951175986001</v>
      </c>
      <c r="IM10" s="10">
        <v>882.36369043031698</v>
      </c>
      <c r="IN10" s="10">
        <v>3310.8574707218099</v>
      </c>
      <c r="IO10" s="10">
        <v>1211.8067942830601</v>
      </c>
      <c r="IP10" s="10">
        <v>1463.8917399475099</v>
      </c>
      <c r="IQ10" s="10">
        <v>56.070928631084499</v>
      </c>
      <c r="IR10" s="10">
        <v>402.32500274631201</v>
      </c>
      <c r="IS10" s="10">
        <v>1844.1563026000899</v>
      </c>
      <c r="IT10" s="10">
        <v>120.294098908379</v>
      </c>
      <c r="IU10" s="10">
        <v>1506.64611178927</v>
      </c>
      <c r="IV10" s="10">
        <v>234.16564525467399</v>
      </c>
      <c r="IW10" s="10">
        <v>85.784241298241</v>
      </c>
      <c r="IX10" s="10">
        <v>315.22790456895802</v>
      </c>
      <c r="IY10" s="10">
        <v>569.30968070637903</v>
      </c>
      <c r="IZ10" s="10">
        <v>3871.4558498873298</v>
      </c>
      <c r="JA10" s="10">
        <v>197.04727452309399</v>
      </c>
      <c r="JB10" s="10">
        <v>2066.1216526923599</v>
      </c>
      <c r="JC10" s="10">
        <v>669.20316097400996</v>
      </c>
      <c r="JD10" s="10">
        <v>41902.899902341902</v>
      </c>
      <c r="JE10" s="10">
        <v>21993.7168231098</v>
      </c>
      <c r="JF10" s="10">
        <v>939.18287563510103</v>
      </c>
      <c r="JG10" s="10">
        <v>60525.152125450601</v>
      </c>
      <c r="JH10" s="10">
        <v>53084.414423247297</v>
      </c>
      <c r="JI10" s="10">
        <v>13735.991625984099</v>
      </c>
      <c r="JJ10" s="10">
        <v>8287.0589799490008</v>
      </c>
      <c r="JK10" s="10">
        <v>253.22222947118101</v>
      </c>
      <c r="JL10" s="10">
        <v>4699.5291809022501</v>
      </c>
      <c r="JM10" s="10">
        <v>2657.1429751218102</v>
      </c>
      <c r="JN10" s="10">
        <v>586.96673333848798</v>
      </c>
      <c r="JO10" s="10">
        <v>14091.636424131601</v>
      </c>
      <c r="JP10" s="10">
        <v>14122.1900997423</v>
      </c>
      <c r="JQ10" s="10">
        <v>1029.0764205472301</v>
      </c>
      <c r="JR10" s="10">
        <v>1487.15820787085</v>
      </c>
      <c r="JS10" s="10">
        <v>571.192112098395</v>
      </c>
      <c r="JT10" s="10">
        <v>4631.9471482419603</v>
      </c>
      <c r="JU10" s="10">
        <v>390.46263713981102</v>
      </c>
      <c r="JV10" s="10">
        <v>5196.4592068820402</v>
      </c>
      <c r="JW10" s="10">
        <v>1352.08161852942</v>
      </c>
      <c r="JX10" s="10">
        <v>26920.106514820101</v>
      </c>
      <c r="JY10" s="10">
        <v>72159.594285099098</v>
      </c>
      <c r="JZ10" s="10">
        <v>90185.960981580807</v>
      </c>
      <c r="KA10" s="10">
        <v>18823.2229267732</v>
      </c>
      <c r="KB10" s="10">
        <v>11806.5755816327</v>
      </c>
      <c r="KC10" s="10">
        <v>9785.4752933298805</v>
      </c>
      <c r="KD10" s="10">
        <v>28637.537971713999</v>
      </c>
      <c r="KE10" s="10">
        <v>1349.4325761999</v>
      </c>
      <c r="KF10" s="10">
        <v>3127.0998654335199</v>
      </c>
      <c r="KG10" s="10">
        <v>1045.6237960042299</v>
      </c>
      <c r="KH10" s="10">
        <v>12151.3862874224</v>
      </c>
      <c r="KI10" s="10">
        <v>640.94706199700499</v>
      </c>
      <c r="KJ10" s="10">
        <v>5401.6673010999302</v>
      </c>
      <c r="KK10" s="10">
        <v>5322.7752974966097</v>
      </c>
      <c r="KL10" s="10">
        <v>42293.531030449398</v>
      </c>
      <c r="KM10" s="10">
        <v>0.15653086835004201</v>
      </c>
      <c r="KN10" s="10">
        <v>6.5221023213304603</v>
      </c>
      <c r="KO10" s="10">
        <v>18266.680793053401</v>
      </c>
      <c r="KP10" s="10">
        <v>1406.65210043089</v>
      </c>
      <c r="KQ10" s="10">
        <v>537.97865067418695</v>
      </c>
      <c r="KR10" s="10">
        <v>5255.5541467399598</v>
      </c>
      <c r="KS10" s="10">
        <v>251.42921939618199</v>
      </c>
      <c r="KT10" s="10">
        <v>1586.7964229064401</v>
      </c>
      <c r="KU10" s="10">
        <v>2607.7167490059201</v>
      </c>
      <c r="KV10" s="10">
        <v>11940.2598092028</v>
      </c>
      <c r="KW10" s="10">
        <v>383.74214664593399</v>
      </c>
      <c r="KX10" s="10">
        <v>533.87781720074997</v>
      </c>
      <c r="KY10" s="10">
        <v>19.1677895217158</v>
      </c>
      <c r="KZ10" s="10">
        <v>75.6076407739301</v>
      </c>
      <c r="LA10" s="10">
        <v>435.54185325090799</v>
      </c>
      <c r="LB10" s="10">
        <v>1545.2166322743401</v>
      </c>
      <c r="LC10" s="10">
        <v>2070.8765647639302</v>
      </c>
      <c r="LD10" s="10">
        <v>492.20162597201499</v>
      </c>
      <c r="LE10" s="10">
        <v>5712.8183589719001</v>
      </c>
      <c r="LF10" s="10">
        <v>4171.6120365708302</v>
      </c>
      <c r="LG10" s="10">
        <v>2357.8800260677199</v>
      </c>
      <c r="LH10" s="10">
        <v>1317.7784152771901</v>
      </c>
      <c r="LI10" s="10">
        <v>9442.3512918168599</v>
      </c>
      <c r="LJ10" s="10">
        <v>1430.70710216211</v>
      </c>
      <c r="LK10" s="10">
        <v>4056.3478307626901</v>
      </c>
      <c r="LL10" s="10">
        <v>1382.8778356073201</v>
      </c>
      <c r="LM10" s="10">
        <v>2162.69722244381</v>
      </c>
      <c r="LN10" s="10">
        <v>586.84312857372799</v>
      </c>
      <c r="LO10" s="10">
        <v>733.29713064909299</v>
      </c>
      <c r="LP10" s="10">
        <v>5929.8190514807402</v>
      </c>
      <c r="LQ10" s="10">
        <v>5523.7572596692198</v>
      </c>
      <c r="LR10" s="10">
        <v>41620.026544906803</v>
      </c>
      <c r="LS10" s="10">
        <v>25609.064453283801</v>
      </c>
      <c r="LT10" s="10">
        <v>2034.25762390161</v>
      </c>
      <c r="LU10" s="10">
        <v>21.791013935853499</v>
      </c>
      <c r="LV10" s="10">
        <v>10376.6571698138</v>
      </c>
      <c r="LW10" s="10">
        <v>6465.43259148777</v>
      </c>
      <c r="LX10" s="10">
        <v>58.992753383156803</v>
      </c>
      <c r="LY10" s="10">
        <v>230.60522175003101</v>
      </c>
      <c r="LZ10" s="10">
        <v>4065.2648906892</v>
      </c>
      <c r="MA10" s="10">
        <v>1157.76127361154</v>
      </c>
      <c r="MB10" s="10">
        <v>421.02730603205401</v>
      </c>
      <c r="MC10" s="10">
        <v>463.65269218749302</v>
      </c>
      <c r="MD10" s="10">
        <v>1114.3170869908399</v>
      </c>
      <c r="ME10" s="10">
        <v>7.9458630862337696</v>
      </c>
      <c r="MF10" s="10">
        <v>45579.6572104062</v>
      </c>
      <c r="MG10" s="10">
        <v>47351.286501955001</v>
      </c>
      <c r="MH10" s="10">
        <v>84882.640810347293</v>
      </c>
      <c r="MI10" s="10">
        <v>5304.90968322968</v>
      </c>
      <c r="MJ10" s="10">
        <v>129063.309024249</v>
      </c>
      <c r="MK10" s="10">
        <v>1096.78637340505</v>
      </c>
      <c r="ML10" s="10">
        <v>2578.3558310999101</v>
      </c>
      <c r="MM10" s="10">
        <v>5066.1289359161601</v>
      </c>
      <c r="MN10" s="10">
        <v>3605.2281806148098</v>
      </c>
      <c r="MO10" s="10">
        <v>4500.4800867788299</v>
      </c>
      <c r="MP10" s="10">
        <v>17039.934800627299</v>
      </c>
      <c r="MQ10" s="10">
        <v>1404.8982476222</v>
      </c>
      <c r="MR10" s="10">
        <v>7124.8178391132797</v>
      </c>
      <c r="MS10" s="10">
        <v>4773.8134074448699</v>
      </c>
      <c r="MT10" s="10">
        <v>10210.529659039301</v>
      </c>
      <c r="MU10" s="10">
        <v>4505.9490946278202</v>
      </c>
      <c r="MV10" s="10">
        <v>2272.0494905697501</v>
      </c>
      <c r="MW10" s="10">
        <v>8032.2703525199504</v>
      </c>
      <c r="MX10" s="10">
        <v>6794.9658170750199</v>
      </c>
      <c r="MY10" s="10">
        <v>432.05063581310998</v>
      </c>
      <c r="MZ10" s="10">
        <v>1701.6632477078499</v>
      </c>
      <c r="NA10" s="10">
        <v>8140.3081690927102</v>
      </c>
      <c r="NB10" s="10">
        <v>5748.8052878794997</v>
      </c>
      <c r="NC10" s="10">
        <v>15270.791910228299</v>
      </c>
      <c r="ND10" s="10">
        <v>316.29451647136898</v>
      </c>
      <c r="NE10" s="10">
        <v>7295.5413272117903</v>
      </c>
      <c r="NF10" s="10">
        <v>568.08275230962602</v>
      </c>
      <c r="NG10" s="10">
        <v>5506.7615804255702</v>
      </c>
      <c r="NH10" s="10">
        <v>7889.6235134190001</v>
      </c>
      <c r="NI10" s="10">
        <v>95205.279490211906</v>
      </c>
      <c r="NJ10" s="10">
        <v>11527.1818991399</v>
      </c>
      <c r="NK10" s="10">
        <v>3728.1351087261601</v>
      </c>
      <c r="NL10" s="10">
        <v>1346.4389521415901</v>
      </c>
      <c r="NM10" s="10">
        <v>2061.67949647261</v>
      </c>
      <c r="NN10" s="10">
        <v>62.733464905937403</v>
      </c>
      <c r="NO10" s="10">
        <v>2352.9063551726299</v>
      </c>
      <c r="NP10" s="10">
        <v>261.31299440288302</v>
      </c>
      <c r="NQ10" s="10">
        <v>51093.0584122535</v>
      </c>
      <c r="NR10" s="10">
        <v>111789.95706006201</v>
      </c>
      <c r="NS10" s="10">
        <v>18957.608101783499</v>
      </c>
      <c r="NT10" s="10">
        <v>1557.6593775895701</v>
      </c>
      <c r="NU10" s="10">
        <v>439.64263459928299</v>
      </c>
      <c r="NV10" s="10">
        <v>180.962848386963</v>
      </c>
      <c r="NW10" s="10">
        <v>16130.970346718001</v>
      </c>
      <c r="NX10" s="10">
        <v>1708.5385068529299</v>
      </c>
      <c r="NY10" s="10">
        <v>197.63130627316301</v>
      </c>
      <c r="NZ10" s="10">
        <v>948.66364228371003</v>
      </c>
      <c r="OA10" s="10">
        <v>1707.9718787147301</v>
      </c>
      <c r="OB10" s="10">
        <v>410.21615858494999</v>
      </c>
      <c r="OC10" s="13">
        <f t="shared" si="0"/>
        <v>5087501.2597371433</v>
      </c>
      <c r="OD10" s="11">
        <f>MU_390_Domestic!OC10</f>
        <v>26775500.199171841</v>
      </c>
      <c r="OE10" s="11">
        <f>MU_390!OC10</f>
        <v>31863001.458908971</v>
      </c>
      <c r="OF10" s="11">
        <f t="shared" si="1"/>
        <v>0</v>
      </c>
      <c r="OG10" s="11"/>
    </row>
    <row r="11" spans="1:397">
      <c r="A11" s="9">
        <v>8</v>
      </c>
      <c r="B11" s="21" t="s">
        <v>790</v>
      </c>
      <c r="C11" s="10">
        <v>1.54757612488327</v>
      </c>
      <c r="D11" s="10">
        <v>0.137994858069517</v>
      </c>
      <c r="E11" s="10">
        <v>0.26983666493488401</v>
      </c>
      <c r="F11" s="10">
        <v>8.6747163795041701E-2</v>
      </c>
      <c r="G11" s="10">
        <v>1.9854955921291499</v>
      </c>
      <c r="H11" s="10">
        <v>0.52454700601078197</v>
      </c>
      <c r="I11" s="10">
        <v>0.26062253764715199</v>
      </c>
      <c r="J11" s="10">
        <v>9.1798877856818895E-2</v>
      </c>
      <c r="K11" s="10">
        <v>0.12689158808582901</v>
      </c>
      <c r="L11" s="10">
        <v>0.259215426279015</v>
      </c>
      <c r="M11" s="10">
        <v>9.1010990841804704E-4</v>
      </c>
      <c r="N11" s="10">
        <v>0.22841621377466201</v>
      </c>
      <c r="O11" s="10">
        <v>4.9422535549369599E-3</v>
      </c>
      <c r="P11" s="10">
        <v>0</v>
      </c>
      <c r="Q11" s="10">
        <v>27.085982275348101</v>
      </c>
      <c r="R11" s="10">
        <v>6.27024070013141</v>
      </c>
      <c r="S11" s="10">
        <v>0</v>
      </c>
      <c r="T11" s="10">
        <v>0</v>
      </c>
      <c r="U11" s="10">
        <v>435.79169601451599</v>
      </c>
      <c r="V11" s="10">
        <v>0</v>
      </c>
      <c r="W11" s="10">
        <v>95.041879036917095</v>
      </c>
      <c r="X11" s="10">
        <v>8.0642872930378098E-4</v>
      </c>
      <c r="Y11" s="10">
        <v>0</v>
      </c>
      <c r="Z11" s="10">
        <v>0</v>
      </c>
      <c r="AA11" s="10">
        <v>1.1207037550536201</v>
      </c>
      <c r="AB11" s="10">
        <v>4.7474405240991304</v>
      </c>
      <c r="AC11" s="10">
        <v>0.109389266043511</v>
      </c>
      <c r="AD11" s="10">
        <v>0</v>
      </c>
      <c r="AE11" s="10">
        <v>0</v>
      </c>
      <c r="AF11" s="10">
        <v>0</v>
      </c>
      <c r="AG11" s="10">
        <v>0</v>
      </c>
      <c r="AH11" s="10">
        <v>1502.7384655938099</v>
      </c>
      <c r="AI11" s="10">
        <v>0.90868815850116302</v>
      </c>
      <c r="AJ11" s="10">
        <v>1634.67897399561</v>
      </c>
      <c r="AK11" s="10">
        <v>166.955903520801</v>
      </c>
      <c r="AL11" s="10">
        <v>33.4513984226733</v>
      </c>
      <c r="AM11" s="10">
        <v>5.7399872468762796</v>
      </c>
      <c r="AN11" s="10">
        <v>2.0338896377599802</v>
      </c>
      <c r="AO11" s="10">
        <v>16.468446758472101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0.12252670240657899</v>
      </c>
      <c r="AZ11" s="10">
        <v>0</v>
      </c>
      <c r="BA11" s="10">
        <v>2.1394942897548401</v>
      </c>
      <c r="BB11" s="10">
        <v>4.37020842281673E-2</v>
      </c>
      <c r="BC11" s="10">
        <v>13.821793808371099</v>
      </c>
      <c r="BD11" s="10">
        <v>185.82672841348801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0.694407350619345</v>
      </c>
      <c r="BM11" s="10">
        <v>1.11413891100471</v>
      </c>
      <c r="BN11" s="10">
        <v>0</v>
      </c>
      <c r="BO11" s="10">
        <v>80.191729987727598</v>
      </c>
      <c r="BP11" s="10">
        <v>0</v>
      </c>
      <c r="BQ11" s="10">
        <v>0</v>
      </c>
      <c r="BR11" s="10">
        <v>25.140372385198798</v>
      </c>
      <c r="BS11" s="10">
        <v>0</v>
      </c>
      <c r="BT11" s="10">
        <v>0</v>
      </c>
      <c r="BU11" s="10">
        <v>44.449995753348503</v>
      </c>
      <c r="BV11" s="10">
        <v>0</v>
      </c>
      <c r="BW11" s="10">
        <v>0</v>
      </c>
      <c r="BX11" s="10">
        <v>0</v>
      </c>
      <c r="BY11" s="10">
        <v>71.029124389507501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0.269183389969816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470.39757005076802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0.22717203962529101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44.250473799357998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0.101077826711773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3.6999310573540403E-2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1.9840210017695599E-2</v>
      </c>
      <c r="LQ11" s="10">
        <v>0</v>
      </c>
      <c r="LR11" s="10">
        <v>0</v>
      </c>
      <c r="LS11" s="10">
        <v>0</v>
      </c>
      <c r="LT11" s="10">
        <v>6.2684228076074104</v>
      </c>
      <c r="LU11" s="10">
        <v>0.15493346871726599</v>
      </c>
      <c r="LV11" s="10">
        <v>2.87751250192035</v>
      </c>
      <c r="LW11" s="10">
        <v>1.2873082245433101</v>
      </c>
      <c r="LX11" s="10">
        <v>0</v>
      </c>
      <c r="LY11" s="10">
        <v>0</v>
      </c>
      <c r="LZ11" s="10">
        <v>212.11979158877699</v>
      </c>
      <c r="MA11" s="10">
        <v>0</v>
      </c>
      <c r="MB11" s="10">
        <v>28.2082454792479</v>
      </c>
      <c r="MC11" s="10">
        <v>0</v>
      </c>
      <c r="MD11" s="10">
        <v>112.01473938279599</v>
      </c>
      <c r="ME11" s="10">
        <v>0</v>
      </c>
      <c r="MF11" s="10">
        <v>1623.5042080711401</v>
      </c>
      <c r="MG11" s="10">
        <v>61.590919047560199</v>
      </c>
      <c r="MH11" s="10">
        <v>0</v>
      </c>
      <c r="MI11" s="10">
        <v>0.236287811795583</v>
      </c>
      <c r="MJ11" s="10">
        <v>0</v>
      </c>
      <c r="MK11" s="10">
        <v>0.47472051116064701</v>
      </c>
      <c r="ML11" s="10">
        <v>0</v>
      </c>
      <c r="MM11" s="10">
        <v>0</v>
      </c>
      <c r="MN11" s="10">
        <v>0</v>
      </c>
      <c r="MO11" s="10">
        <v>0.39003211034386998</v>
      </c>
      <c r="MP11" s="10">
        <v>3.39377745788856</v>
      </c>
      <c r="MQ11" s="10">
        <v>0.55140024176957902</v>
      </c>
      <c r="MR11" s="10">
        <v>6.12240631646966</v>
      </c>
      <c r="MS11" s="10">
        <v>9.9978405119419804</v>
      </c>
      <c r="MT11" s="10">
        <v>23.604963118000999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</v>
      </c>
      <c r="NE11" s="10">
        <v>0</v>
      </c>
      <c r="NF11" s="10">
        <v>0</v>
      </c>
      <c r="NG11" s="10">
        <v>0</v>
      </c>
      <c r="NH11" s="10">
        <v>16.926547666272199</v>
      </c>
      <c r="NI11" s="10">
        <v>105.774584495711</v>
      </c>
      <c r="NJ11" s="10">
        <v>14.995063658103801</v>
      </c>
      <c r="NK11" s="10">
        <v>0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0">
        <v>0</v>
      </c>
      <c r="NR11" s="10">
        <v>0</v>
      </c>
      <c r="NS11" s="10">
        <v>2.0445483566276201</v>
      </c>
      <c r="NT11" s="10">
        <v>0</v>
      </c>
      <c r="NU11" s="10">
        <v>1.4209880147809001E-2</v>
      </c>
      <c r="NV11" s="10">
        <v>0</v>
      </c>
      <c r="NW11" s="10">
        <v>2.2345916074440102</v>
      </c>
      <c r="NX11" s="10">
        <v>0</v>
      </c>
      <c r="NY11" s="10">
        <v>0</v>
      </c>
      <c r="NZ11" s="10">
        <v>0</v>
      </c>
      <c r="OA11" s="10">
        <v>0</v>
      </c>
      <c r="OB11" s="10">
        <v>0</v>
      </c>
      <c r="OC11" s="13">
        <f t="shared" si="0"/>
        <v>7113.3322707709358</v>
      </c>
      <c r="OD11" s="11">
        <f>MU_390_Domestic!OC11</f>
        <v>0</v>
      </c>
      <c r="OE11" s="11">
        <f>MU_390!OC11</f>
        <v>7113.3322707709276</v>
      </c>
      <c r="OF11" s="11">
        <f t="shared" si="1"/>
        <v>-8.1854523159563541E-12</v>
      </c>
      <c r="OG11" s="11"/>
    </row>
    <row r="12" spans="1:397">
      <c r="A12" s="9">
        <v>9</v>
      </c>
      <c r="B12" s="21" t="s">
        <v>791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5.4866756105194998</v>
      </c>
      <c r="AB12" s="10">
        <v>23.242240439107398</v>
      </c>
      <c r="AC12" s="10">
        <v>62.171452047105099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0.28943226860878801</v>
      </c>
      <c r="AJ12" s="10">
        <v>274567.01161464502</v>
      </c>
      <c r="AK12" s="10">
        <v>817.37290497077004</v>
      </c>
      <c r="AL12" s="10">
        <v>180.540251046008</v>
      </c>
      <c r="AM12" s="10">
        <v>28.4611660397915</v>
      </c>
      <c r="AN12" s="10">
        <v>421.11083604770801</v>
      </c>
      <c r="AO12" s="10">
        <v>851.63039244151105</v>
      </c>
      <c r="AP12" s="10">
        <v>0</v>
      </c>
      <c r="AQ12" s="10">
        <v>0</v>
      </c>
      <c r="AR12" s="10">
        <v>3388.70420959286</v>
      </c>
      <c r="AS12" s="10">
        <v>2526.8040040966498</v>
      </c>
      <c r="AT12" s="10">
        <v>26.904631759496201</v>
      </c>
      <c r="AU12" s="10">
        <v>1.5787214651388399E-2</v>
      </c>
      <c r="AV12" s="10">
        <v>0</v>
      </c>
      <c r="AW12" s="10">
        <v>0</v>
      </c>
      <c r="AX12" s="10">
        <v>0</v>
      </c>
      <c r="AY12" s="10">
        <v>3533.6547419896301</v>
      </c>
      <c r="AZ12" s="10">
        <v>976.33009896900501</v>
      </c>
      <c r="BA12" s="10">
        <v>24575.707850877199</v>
      </c>
      <c r="BB12" s="10">
        <v>6755.4498018802196</v>
      </c>
      <c r="BC12" s="10">
        <v>120206.249754007</v>
      </c>
      <c r="BD12" s="10">
        <v>10246.125330192101</v>
      </c>
      <c r="BE12" s="10">
        <v>0</v>
      </c>
      <c r="BF12" s="10">
        <v>0</v>
      </c>
      <c r="BG12" s="10">
        <v>0</v>
      </c>
      <c r="BH12" s="10">
        <v>7.6673239156909796</v>
      </c>
      <c r="BI12" s="10">
        <v>0</v>
      </c>
      <c r="BJ12" s="10">
        <v>0.22628341000323399</v>
      </c>
      <c r="BK12" s="10">
        <v>0</v>
      </c>
      <c r="BL12" s="10">
        <v>1182.16501172379</v>
      </c>
      <c r="BM12" s="10">
        <v>24.195372135617902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70.880626041778399</v>
      </c>
      <c r="BY12" s="10">
        <v>4113.2741592926604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6.4890151607369703E-2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1613.4399980154101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6661.6799234924201</v>
      </c>
      <c r="DT12" s="10">
        <v>0</v>
      </c>
      <c r="DU12" s="10">
        <v>3786.8936021700501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11337.603393380299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157.446453472054</v>
      </c>
      <c r="IW12" s="10">
        <v>0</v>
      </c>
      <c r="IX12" s="10">
        <v>0</v>
      </c>
      <c r="IY12" s="10">
        <v>655.50842533210596</v>
      </c>
      <c r="IZ12" s="10">
        <v>0</v>
      </c>
      <c r="JA12" s="10">
        <v>0</v>
      </c>
      <c r="JB12" s="10">
        <v>4642.2110090345705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380.57613650969603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740.60219193587704</v>
      </c>
      <c r="LQ12" s="10">
        <v>2.0733875242156801</v>
      </c>
      <c r="LR12" s="10">
        <v>0</v>
      </c>
      <c r="LS12" s="10">
        <v>0</v>
      </c>
      <c r="LT12" s="10">
        <v>10377.289528835699</v>
      </c>
      <c r="LU12" s="10">
        <v>106.098976440263</v>
      </c>
      <c r="LV12" s="10">
        <v>128.57415886648201</v>
      </c>
      <c r="LW12" s="10">
        <v>111.54083012776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12354.1309318727</v>
      </c>
      <c r="MH12" s="10">
        <v>0</v>
      </c>
      <c r="MI12" s="10">
        <v>48.686066029156102</v>
      </c>
      <c r="MJ12" s="10">
        <v>0</v>
      </c>
      <c r="MK12" s="10">
        <v>101.199472915274</v>
      </c>
      <c r="ML12" s="10">
        <v>0</v>
      </c>
      <c r="MM12" s="10">
        <v>0</v>
      </c>
      <c r="MN12" s="10">
        <v>0</v>
      </c>
      <c r="MO12" s="10">
        <v>246.288962085664</v>
      </c>
      <c r="MP12" s="10">
        <v>1657.93912284412</v>
      </c>
      <c r="MQ12" s="10">
        <v>231.4560829083</v>
      </c>
      <c r="MR12" s="10">
        <v>3719.7346766588898</v>
      </c>
      <c r="MS12" s="10">
        <v>3332.22681274057</v>
      </c>
      <c r="MT12" s="10">
        <v>6904.5806323176703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0</v>
      </c>
      <c r="ND12" s="10">
        <v>0</v>
      </c>
      <c r="NE12" s="10">
        <v>0</v>
      </c>
      <c r="NF12" s="10">
        <v>0</v>
      </c>
      <c r="NG12" s="10">
        <v>0</v>
      </c>
      <c r="NH12" s="10">
        <v>30654.985928133101</v>
      </c>
      <c r="NI12" s="10">
        <v>575236.60658037197</v>
      </c>
      <c r="NJ12" s="10">
        <v>90600.204574335206</v>
      </c>
      <c r="NK12" s="10">
        <v>0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0">
        <v>0</v>
      </c>
      <c r="NR12" s="10">
        <v>0</v>
      </c>
      <c r="NS12" s="10">
        <v>131.321469953372</v>
      </c>
      <c r="NT12" s="10">
        <v>0</v>
      </c>
      <c r="NU12" s="10">
        <v>0.80931562482103303</v>
      </c>
      <c r="NV12" s="10">
        <v>0</v>
      </c>
      <c r="NW12" s="10">
        <v>5822.2050301330501</v>
      </c>
      <c r="NX12" s="10">
        <v>0</v>
      </c>
      <c r="NY12" s="10">
        <v>0</v>
      </c>
      <c r="NZ12" s="10">
        <v>0</v>
      </c>
      <c r="OA12" s="10">
        <v>0</v>
      </c>
      <c r="OB12" s="10">
        <v>0</v>
      </c>
      <c r="OC12" s="13">
        <f t="shared" si="0"/>
        <v>1226335.6505168667</v>
      </c>
      <c r="OD12" s="11">
        <f>MU_390_Domestic!OC12</f>
        <v>0</v>
      </c>
      <c r="OE12" s="11">
        <f>MU_390!OC12</f>
        <v>1226335.650516866</v>
      </c>
      <c r="OF12" s="11">
        <f t="shared" si="1"/>
        <v>0</v>
      </c>
      <c r="OG12" s="11"/>
    </row>
    <row r="13" spans="1:397">
      <c r="A13" s="9">
        <v>10</v>
      </c>
      <c r="B13" s="21" t="s">
        <v>792</v>
      </c>
      <c r="C13" s="10">
        <v>8.6889690333217899</v>
      </c>
      <c r="D13" s="10">
        <v>1.6344476450169201E-2</v>
      </c>
      <c r="E13" s="10">
        <v>1.6262754067918399</v>
      </c>
      <c r="F13" s="10">
        <v>4.9033429350507703E-2</v>
      </c>
      <c r="G13" s="10">
        <v>15.266885364829699</v>
      </c>
      <c r="H13" s="10">
        <v>4.2362023601785204</v>
      </c>
      <c r="I13" s="10">
        <v>0.44538698326711201</v>
      </c>
      <c r="J13" s="10">
        <v>0.32688952900338503</v>
      </c>
      <c r="K13" s="10">
        <v>0.90711844298439204</v>
      </c>
      <c r="L13" s="10">
        <v>0.49850653173016202</v>
      </c>
      <c r="M13" s="10">
        <v>8.1722382250846194E-3</v>
      </c>
      <c r="N13" s="10">
        <v>1.3840912196239901</v>
      </c>
      <c r="O13" s="10">
        <v>4.4947310237965402E-2</v>
      </c>
      <c r="P13" s="10">
        <v>156.19542938602001</v>
      </c>
      <c r="Q13" s="10">
        <v>10.4473027761365</v>
      </c>
      <c r="R13" s="10">
        <v>155.598491265501</v>
      </c>
      <c r="S13" s="10">
        <v>0</v>
      </c>
      <c r="T13" s="10">
        <v>0</v>
      </c>
      <c r="U13" s="10">
        <v>2655.14832297869</v>
      </c>
      <c r="V13" s="10">
        <v>0</v>
      </c>
      <c r="W13" s="10">
        <v>636.34158329088496</v>
      </c>
      <c r="X13" s="10">
        <v>3.67750720128808E-2</v>
      </c>
      <c r="Y13" s="10">
        <v>0</v>
      </c>
      <c r="Z13" s="10">
        <v>3.0711018342260998</v>
      </c>
      <c r="AA13" s="10">
        <v>0</v>
      </c>
      <c r="AB13" s="10">
        <v>1.2462614406588699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3050.1625683992602</v>
      </c>
      <c r="AI13" s="10">
        <v>45157.920400371499</v>
      </c>
      <c r="AJ13" s="10">
        <v>10258.4261642068</v>
      </c>
      <c r="AK13" s="10">
        <v>0</v>
      </c>
      <c r="AL13" s="10">
        <v>4.7521885249146604E-3</v>
      </c>
      <c r="AM13" s="10">
        <v>0</v>
      </c>
      <c r="AN13" s="10">
        <v>621.39946836218496</v>
      </c>
      <c r="AO13" s="10">
        <v>6.9677315889627804</v>
      </c>
      <c r="AP13" s="10">
        <v>0</v>
      </c>
      <c r="AQ13" s="10">
        <v>0</v>
      </c>
      <c r="AR13" s="10">
        <v>153.426342623446</v>
      </c>
      <c r="AS13" s="10">
        <v>12601.325654341301</v>
      </c>
      <c r="AT13" s="10">
        <v>26808.137605853699</v>
      </c>
      <c r="AU13" s="10">
        <v>8.5120213893502605E-2</v>
      </c>
      <c r="AV13" s="10">
        <v>0</v>
      </c>
      <c r="AW13" s="10">
        <v>0.60560702514381204</v>
      </c>
      <c r="AX13" s="10">
        <v>0</v>
      </c>
      <c r="AY13" s="10">
        <v>4513.64248045563</v>
      </c>
      <c r="AZ13" s="10">
        <v>413.11370263622399</v>
      </c>
      <c r="BA13" s="10">
        <v>2070.0337805168301</v>
      </c>
      <c r="BB13" s="10">
        <v>770.781699004963</v>
      </c>
      <c r="BC13" s="10">
        <v>5082.78117012641</v>
      </c>
      <c r="BD13" s="10">
        <v>4591.4881892049798</v>
      </c>
      <c r="BE13" s="10">
        <v>0.58986540065503201</v>
      </c>
      <c r="BF13" s="10">
        <v>5.2820575454426404</v>
      </c>
      <c r="BG13" s="10">
        <v>1.1348820221061799</v>
      </c>
      <c r="BH13" s="10">
        <v>16.539962698923102</v>
      </c>
      <c r="BI13" s="10">
        <v>0.50804229106729404</v>
      </c>
      <c r="BJ13" s="10">
        <v>31224.671815207701</v>
      </c>
      <c r="BK13" s="10">
        <v>0</v>
      </c>
      <c r="BL13" s="10">
        <v>4946.7149992715504</v>
      </c>
      <c r="BM13" s="10">
        <v>3.6125253744171499</v>
      </c>
      <c r="BN13" s="10">
        <v>0</v>
      </c>
      <c r="BO13" s="10">
        <v>488.58420052726899</v>
      </c>
      <c r="BP13" s="10">
        <v>0</v>
      </c>
      <c r="BQ13" s="10">
        <v>0</v>
      </c>
      <c r="BR13" s="10">
        <v>153.17276163838801</v>
      </c>
      <c r="BS13" s="10">
        <v>0</v>
      </c>
      <c r="BT13" s="10">
        <v>0</v>
      </c>
      <c r="BU13" s="10">
        <v>270.82051530642798</v>
      </c>
      <c r="BV13" s="10">
        <v>0</v>
      </c>
      <c r="BW13" s="10">
        <v>0</v>
      </c>
      <c r="BX13" s="10">
        <v>0</v>
      </c>
      <c r="BY13" s="10">
        <v>432.759188002435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517.22319116446295</v>
      </c>
      <c r="CL13" s="10">
        <v>67.868618997693005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1.0010991825728699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3312.85946015729</v>
      </c>
      <c r="DN13" s="10">
        <v>0</v>
      </c>
      <c r="DO13" s="10">
        <v>0</v>
      </c>
      <c r="DP13" s="10">
        <v>186.85026277669101</v>
      </c>
      <c r="DQ13" s="10">
        <v>0</v>
      </c>
      <c r="DR13" s="10">
        <v>0</v>
      </c>
      <c r="DS13" s="10">
        <v>154.86231018176801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2865.99155210141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1.3840912196239901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298.80916493769502</v>
      </c>
      <c r="IW13" s="10">
        <v>0</v>
      </c>
      <c r="IX13" s="10">
        <v>0</v>
      </c>
      <c r="IY13" s="10">
        <v>9.8164087328334002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71.947968113006198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92.724442464833004</v>
      </c>
      <c r="LQ13" s="10">
        <v>6.1276537241583604</v>
      </c>
      <c r="LR13" s="10">
        <v>0</v>
      </c>
      <c r="LS13" s="10">
        <v>0</v>
      </c>
      <c r="LT13" s="10">
        <v>9974.2219830481008</v>
      </c>
      <c r="LU13" s="10">
        <v>99.606377230359797</v>
      </c>
      <c r="LV13" s="10">
        <v>17.531822115237201</v>
      </c>
      <c r="LW13" s="10">
        <v>7.84318357786929</v>
      </c>
      <c r="LX13" s="10">
        <v>0</v>
      </c>
      <c r="LY13" s="10">
        <v>0</v>
      </c>
      <c r="LZ13" s="10">
        <v>1290.4343804294399</v>
      </c>
      <c r="MA13" s="10">
        <v>0</v>
      </c>
      <c r="MB13" s="10">
        <v>171.627311233375</v>
      </c>
      <c r="MC13" s="10">
        <v>0</v>
      </c>
      <c r="MD13" s="10">
        <v>681.89560753475303</v>
      </c>
      <c r="ME13" s="10">
        <v>0</v>
      </c>
      <c r="MF13" s="10">
        <v>9891.1772191729196</v>
      </c>
      <c r="MG13" s="10">
        <v>2398.0299911441598</v>
      </c>
      <c r="MH13" s="10">
        <v>0</v>
      </c>
      <c r="MI13" s="10">
        <v>9.81947217424473</v>
      </c>
      <c r="MJ13" s="10">
        <v>0</v>
      </c>
      <c r="MK13" s="10">
        <v>22.4632687481114</v>
      </c>
      <c r="ML13" s="10">
        <v>0</v>
      </c>
      <c r="MM13" s="10">
        <v>0</v>
      </c>
      <c r="MN13" s="10">
        <v>0</v>
      </c>
      <c r="MO13" s="10">
        <v>59.694165388214103</v>
      </c>
      <c r="MP13" s="10">
        <v>545.78043770881504</v>
      </c>
      <c r="MQ13" s="10">
        <v>75.390869114441401</v>
      </c>
      <c r="MR13" s="10">
        <v>1055.5447729231701</v>
      </c>
      <c r="MS13" s="10">
        <v>1069.8974155671499</v>
      </c>
      <c r="MT13" s="10">
        <v>2154.1107695591299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</v>
      </c>
      <c r="ND13" s="10">
        <v>0</v>
      </c>
      <c r="NE13" s="10">
        <v>0</v>
      </c>
      <c r="NF13" s="10">
        <v>0</v>
      </c>
      <c r="NG13" s="10">
        <v>0</v>
      </c>
      <c r="NH13" s="10">
        <v>1367.34908450424</v>
      </c>
      <c r="NI13" s="10">
        <v>27101.501261788198</v>
      </c>
      <c r="NJ13" s="10">
        <v>5420.7473958764704</v>
      </c>
      <c r="NK13" s="10">
        <v>0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0">
        <v>0</v>
      </c>
      <c r="NR13" s="10">
        <v>0</v>
      </c>
      <c r="NS13" s="10">
        <v>12.4568209766159</v>
      </c>
      <c r="NT13" s="10">
        <v>0</v>
      </c>
      <c r="NU13" s="10">
        <v>0</v>
      </c>
      <c r="NV13" s="10">
        <v>0</v>
      </c>
      <c r="NW13" s="10">
        <v>265.77378561224901</v>
      </c>
      <c r="NX13" s="10">
        <v>0</v>
      </c>
      <c r="NY13" s="10">
        <v>0</v>
      </c>
      <c r="NZ13" s="10">
        <v>0</v>
      </c>
      <c r="OA13" s="10">
        <v>0</v>
      </c>
      <c r="OB13" s="10">
        <v>0</v>
      </c>
      <c r="OC13" s="13">
        <f t="shared" si="0"/>
        <v>228576.64096195763</v>
      </c>
      <c r="OD13" s="11">
        <f>MU_390_Domestic!OC13</f>
        <v>0</v>
      </c>
      <c r="OE13" s="11">
        <f>MU_390!OC13</f>
        <v>228576.64096195769</v>
      </c>
      <c r="OF13" s="11">
        <f t="shared" si="1"/>
        <v>0</v>
      </c>
      <c r="OG13" s="11"/>
    </row>
    <row r="14" spans="1:397">
      <c r="A14" s="9">
        <v>11</v>
      </c>
      <c r="B14" s="21" t="s">
        <v>793</v>
      </c>
      <c r="C14" s="10">
        <v>9.2973322674650805E-2</v>
      </c>
      <c r="D14" s="10">
        <v>4.7593238604311097E-5</v>
      </c>
      <c r="E14" s="10">
        <v>9.1357136171493799E-5</v>
      </c>
      <c r="F14" s="10">
        <v>8.3151405377646995E-5</v>
      </c>
      <c r="G14" s="10">
        <v>0.12355517700742299</v>
      </c>
      <c r="H14" s="10">
        <v>4.6319082079557698E-2</v>
      </c>
      <c r="I14" s="10">
        <v>6.6739943789953496E-5</v>
      </c>
      <c r="J14" s="10">
        <v>2.7352435979489202E-6</v>
      </c>
      <c r="K14" s="10">
        <v>7.2939829278637703E-7</v>
      </c>
      <c r="L14" s="10">
        <v>1.18527222577786E-5</v>
      </c>
      <c r="M14" s="10">
        <v>7.2939829278637703E-7</v>
      </c>
      <c r="N14" s="10">
        <v>4.5500150146331797E-2</v>
      </c>
      <c r="O14" s="10">
        <v>1.20350718309752E-5</v>
      </c>
      <c r="P14" s="10">
        <v>1594.8977636612201</v>
      </c>
      <c r="Q14" s="10">
        <v>2095.6078715085901</v>
      </c>
      <c r="R14" s="10">
        <v>2133.3520918249101</v>
      </c>
      <c r="S14" s="10">
        <v>2143.0478146137798</v>
      </c>
      <c r="T14" s="10">
        <v>1478.86097292307</v>
      </c>
      <c r="U14" s="10">
        <v>199.34394500510999</v>
      </c>
      <c r="V14" s="10">
        <v>39.769039507147198</v>
      </c>
      <c r="W14" s="10">
        <v>112.90667722669301</v>
      </c>
      <c r="X14" s="10">
        <v>8.0233812206501496E-6</v>
      </c>
      <c r="Y14" s="10">
        <v>4.6790900482246098E-4</v>
      </c>
      <c r="Z14" s="10">
        <v>64.089319866836306</v>
      </c>
      <c r="AA14" s="10">
        <v>10314.738419793101</v>
      </c>
      <c r="AB14" s="10">
        <v>25015.521579136701</v>
      </c>
      <c r="AC14" s="10">
        <v>4178.02555720072</v>
      </c>
      <c r="AD14" s="10">
        <v>3.6068745578286398E-4</v>
      </c>
      <c r="AE14" s="10">
        <v>1.9292584844199701E-4</v>
      </c>
      <c r="AF14" s="10">
        <v>9.1648895488608299E-4</v>
      </c>
      <c r="AG14" s="10">
        <v>4.2341570896249202E-4</v>
      </c>
      <c r="AH14" s="10">
        <v>106.215871022775</v>
      </c>
      <c r="AI14" s="10">
        <v>92.047793699237999</v>
      </c>
      <c r="AJ14" s="10">
        <v>1492.09332929369</v>
      </c>
      <c r="AK14" s="10">
        <v>84468.979484100302</v>
      </c>
      <c r="AL14" s="10">
        <v>81587.057743193</v>
      </c>
      <c r="AM14" s="10">
        <v>5419.06380844462</v>
      </c>
      <c r="AN14" s="10">
        <v>44636.011823352797</v>
      </c>
      <c r="AO14" s="10">
        <v>48453.122480819802</v>
      </c>
      <c r="AP14" s="10">
        <v>8.3370224865482907E-3</v>
      </c>
      <c r="AQ14" s="10">
        <v>1.15791978979837E-3</v>
      </c>
      <c r="AR14" s="10">
        <v>1338.4604375142101</v>
      </c>
      <c r="AS14" s="10">
        <v>1689.91859326963</v>
      </c>
      <c r="AT14" s="10">
        <v>1306.1669401844599</v>
      </c>
      <c r="AU14" s="10">
        <v>1.5583241694623899</v>
      </c>
      <c r="AV14" s="10">
        <v>2.0605501771215202E-5</v>
      </c>
      <c r="AW14" s="10">
        <v>7.1863966796777796E-4</v>
      </c>
      <c r="AX14" s="10">
        <v>3.2895863004665598E-4</v>
      </c>
      <c r="AY14" s="10">
        <v>2102.8558835273102</v>
      </c>
      <c r="AZ14" s="10">
        <v>2119.5289956021102</v>
      </c>
      <c r="BA14" s="10">
        <v>15580.189521128799</v>
      </c>
      <c r="BB14" s="10">
        <v>963.88297651252503</v>
      </c>
      <c r="BC14" s="10">
        <v>20978.5442252867</v>
      </c>
      <c r="BD14" s="10">
        <v>604.35624142787697</v>
      </c>
      <c r="BE14" s="10">
        <v>3.88769290055139E-4</v>
      </c>
      <c r="BF14" s="10">
        <v>9.8322889867603707E-4</v>
      </c>
      <c r="BG14" s="10">
        <v>4.4456825945329701E-4</v>
      </c>
      <c r="BH14" s="10">
        <v>1.76879086000697E-4</v>
      </c>
      <c r="BI14" s="10">
        <v>2.8439239435740899E-3</v>
      </c>
      <c r="BJ14" s="10">
        <v>1.6885570478004599E-4</v>
      </c>
      <c r="BK14" s="10">
        <v>4.7410889031114502E-5</v>
      </c>
      <c r="BL14" s="10">
        <v>5976.0966660128197</v>
      </c>
      <c r="BM14" s="10">
        <v>418.51620169264601</v>
      </c>
      <c r="BN14" s="10">
        <v>5.6364253075067297E-3</v>
      </c>
      <c r="BO14" s="10">
        <v>16.0202247473371</v>
      </c>
      <c r="BP14" s="10">
        <v>4.0481605249643902E-5</v>
      </c>
      <c r="BQ14" s="10">
        <v>5.2699026653815797E-5</v>
      </c>
      <c r="BR14" s="10">
        <v>5.0224259843102699</v>
      </c>
      <c r="BS14" s="10">
        <v>3.6834613785712102E-5</v>
      </c>
      <c r="BT14" s="10">
        <v>2.48814638523089E-2</v>
      </c>
      <c r="BU14" s="10">
        <v>8.8801000755266504</v>
      </c>
      <c r="BV14" s="10">
        <v>7.7790327925667099E-4</v>
      </c>
      <c r="BW14" s="10">
        <v>4.5222694152755399E-5</v>
      </c>
      <c r="BX14" s="10">
        <v>7.3122178851834298E-5</v>
      </c>
      <c r="BY14" s="10">
        <v>14.189844961733501</v>
      </c>
      <c r="BZ14" s="10">
        <v>1.02845159282879E-4</v>
      </c>
      <c r="CA14" s="10">
        <v>1.38950374775805E-4</v>
      </c>
      <c r="CB14" s="10">
        <v>6.37858807041687E-4</v>
      </c>
      <c r="CC14" s="10">
        <v>2.0129569385172099E-3</v>
      </c>
      <c r="CD14" s="10">
        <v>2.18819487835913E-6</v>
      </c>
      <c r="CE14" s="10">
        <v>5.1987863318349098E-4</v>
      </c>
      <c r="CF14" s="10">
        <v>3.1382361547133901E-4</v>
      </c>
      <c r="CG14" s="10">
        <v>5.6163668544551097E-5</v>
      </c>
      <c r="CH14" s="10">
        <v>1.19986019163359E-4</v>
      </c>
      <c r="CI14" s="10">
        <v>9.9745216538537102E-5</v>
      </c>
      <c r="CJ14" s="10">
        <v>1.3293283886031701E-4</v>
      </c>
      <c r="CK14" s="10">
        <v>6.5427026862938098E-4</v>
      </c>
      <c r="CL14" s="10">
        <v>2.85559431625867E-4</v>
      </c>
      <c r="CM14" s="10">
        <v>1.03756907148862E-4</v>
      </c>
      <c r="CN14" s="10">
        <v>1.8927885697806501E-4</v>
      </c>
      <c r="CO14" s="10">
        <v>3.2877628047346002E-4</v>
      </c>
      <c r="CP14" s="10">
        <v>3.8694579432317302E-4</v>
      </c>
      <c r="CQ14" s="10">
        <v>1.42597366239737E-4</v>
      </c>
      <c r="CR14" s="10">
        <v>5.3647244434438103E-4</v>
      </c>
      <c r="CS14" s="10">
        <v>1.7988785395844E-3</v>
      </c>
      <c r="CT14" s="10">
        <v>5.6834119826329701</v>
      </c>
      <c r="CU14" s="10">
        <v>7.1663382266261595E-5</v>
      </c>
      <c r="CV14" s="10">
        <v>6.4004700192004602E-5</v>
      </c>
      <c r="CW14" s="10">
        <v>3.6214625236843598E-4</v>
      </c>
      <c r="CX14" s="10">
        <v>3.4646418907352902E-6</v>
      </c>
      <c r="CY14" s="10">
        <v>1.6885570478004599E-4</v>
      </c>
      <c r="CZ14" s="10">
        <v>4.4493295859969E-5</v>
      </c>
      <c r="DA14" s="10">
        <v>1.1123323964992301E-5</v>
      </c>
      <c r="DB14" s="10">
        <v>0.38240754302130903</v>
      </c>
      <c r="DC14" s="10">
        <v>9.3180631903459706E-5</v>
      </c>
      <c r="DD14" s="10">
        <v>2.8081834272275501E-5</v>
      </c>
      <c r="DE14" s="10">
        <v>7.3304528425030907E-5</v>
      </c>
      <c r="DF14" s="10">
        <v>9.1174786598297197E-6</v>
      </c>
      <c r="DG14" s="10">
        <v>12.809580658072999</v>
      </c>
      <c r="DH14" s="10">
        <v>3.7856041495805299</v>
      </c>
      <c r="DI14" s="10">
        <v>1.81984874050201E-4</v>
      </c>
      <c r="DJ14" s="10">
        <v>9.5186477208622302E-5</v>
      </c>
      <c r="DK14" s="10">
        <v>8.3698454097236807E-5</v>
      </c>
      <c r="DL14" s="10">
        <v>5.5634854782280895E-4</v>
      </c>
      <c r="DM14" s="10">
        <v>577.25883801554698</v>
      </c>
      <c r="DN14" s="10">
        <v>1007.57287700044</v>
      </c>
      <c r="DO14" s="10">
        <v>1.41483650108598</v>
      </c>
      <c r="DP14" s="10">
        <v>58.656284761827401</v>
      </c>
      <c r="DQ14" s="10">
        <v>154.49795908103999</v>
      </c>
      <c r="DR14" s="10">
        <v>1.2908526286586901E-3</v>
      </c>
      <c r="DS14" s="10">
        <v>30.4752807644748</v>
      </c>
      <c r="DT14" s="10">
        <v>1.22174214041718E-5</v>
      </c>
      <c r="DU14" s="10">
        <v>31.718263376374001</v>
      </c>
      <c r="DV14" s="10">
        <v>1.33897180814801</v>
      </c>
      <c r="DW14" s="10">
        <v>9.4821778062229092E-6</v>
      </c>
      <c r="DX14" s="10">
        <v>4.0098671145931099E-4</v>
      </c>
      <c r="DY14" s="10">
        <v>2.7270378671550698E-3</v>
      </c>
      <c r="DZ14" s="10">
        <v>1.06127451600418E-3</v>
      </c>
      <c r="EA14" s="10">
        <v>1.7996079378771899E-3</v>
      </c>
      <c r="EB14" s="10">
        <v>7.2028081412654798E-5</v>
      </c>
      <c r="EC14" s="10">
        <v>94.1068604725846</v>
      </c>
      <c r="ED14" s="10">
        <v>8.1583199048156302E-4</v>
      </c>
      <c r="EE14" s="10">
        <v>0.17254918810936301</v>
      </c>
      <c r="EF14" s="10">
        <v>1.8927885697806501E-4</v>
      </c>
      <c r="EG14" s="10">
        <v>4.33627285061501E-4</v>
      </c>
      <c r="EH14" s="10">
        <v>2.8594236572958001E-3</v>
      </c>
      <c r="EI14" s="10">
        <v>1.03155153557313E-3</v>
      </c>
      <c r="EJ14" s="10">
        <v>9.6431036552340998</v>
      </c>
      <c r="EK14" s="10">
        <v>3.2786453260747698E-4</v>
      </c>
      <c r="EL14" s="10">
        <v>5.6984241623935698E-4</v>
      </c>
      <c r="EM14" s="10">
        <v>1.1136088435116001E-3</v>
      </c>
      <c r="EN14" s="10">
        <v>3.8951771757939103E-2</v>
      </c>
      <c r="EO14" s="10">
        <v>10.5346098270276</v>
      </c>
      <c r="EP14" s="10">
        <v>2.0372094317523499E-3</v>
      </c>
      <c r="EQ14" s="10">
        <v>2.0970200917608299E-4</v>
      </c>
      <c r="ER14" s="10">
        <v>1.8050784250730899E-3</v>
      </c>
      <c r="ES14" s="10">
        <v>1.7620439257986899E-3</v>
      </c>
      <c r="ET14" s="10">
        <v>0</v>
      </c>
      <c r="EU14" s="10">
        <v>1.4553319436820199E-3</v>
      </c>
      <c r="EV14" s="10">
        <v>7.7589743395150895E-4</v>
      </c>
      <c r="EW14" s="10">
        <v>1.25948850206888E-3</v>
      </c>
      <c r="EX14" s="10">
        <v>9.4694133360991397E-4</v>
      </c>
      <c r="EY14" s="10">
        <v>9.2068299506960498E-4</v>
      </c>
      <c r="EZ14" s="10">
        <v>4.4019186969657901E-4</v>
      </c>
      <c r="FA14" s="10">
        <v>2.9606276704199101E-3</v>
      </c>
      <c r="FB14" s="10">
        <v>1.52498948064312E-3</v>
      </c>
      <c r="FC14" s="10">
        <v>1.24307704048118E-3</v>
      </c>
      <c r="FD14" s="10">
        <v>5.9464195819409398E-4</v>
      </c>
      <c r="FE14" s="10">
        <v>1.6192642099857599E-4</v>
      </c>
      <c r="FF14" s="10">
        <v>5.1860218617111396E-4</v>
      </c>
      <c r="FG14" s="10">
        <v>9.1375371128813397E-4</v>
      </c>
      <c r="FH14" s="10">
        <v>0</v>
      </c>
      <c r="FI14" s="10">
        <v>3.0348439467109199E-3</v>
      </c>
      <c r="FJ14" s="10">
        <v>4.4675645433165601E-5</v>
      </c>
      <c r="FK14" s="10">
        <v>3.35340865108537E-4</v>
      </c>
      <c r="FL14" s="10">
        <v>4.0226315847168698E-4</v>
      </c>
      <c r="FM14" s="10">
        <v>2.5547175204842902E-4</v>
      </c>
      <c r="FN14" s="10">
        <v>1.22830672505226E-3</v>
      </c>
      <c r="FO14" s="10">
        <v>4.2615095256044098E-4</v>
      </c>
      <c r="FP14" s="10">
        <v>6.2655313350349804E-4</v>
      </c>
      <c r="FQ14" s="10">
        <v>1.11251474607242E-3</v>
      </c>
      <c r="FR14" s="10">
        <v>1.0289986415483799E-3</v>
      </c>
      <c r="FS14" s="10">
        <v>1.102850218693E-3</v>
      </c>
      <c r="FT14" s="10">
        <v>7.1389857906466701E-4</v>
      </c>
      <c r="FU14" s="10">
        <v>1.74709126079657E-3</v>
      </c>
      <c r="FV14" s="10">
        <v>1.7075214034129101E-3</v>
      </c>
      <c r="FW14" s="10">
        <v>4.2779209871921003E-4</v>
      </c>
      <c r="FX14" s="10">
        <v>8.0616746310214398E-4</v>
      </c>
      <c r="FY14" s="10">
        <v>1.10157377168063E-3</v>
      </c>
      <c r="FZ14" s="10">
        <v>2.9651864097498199E-3</v>
      </c>
      <c r="GA14" s="10">
        <v>2.0995729857855899E-3</v>
      </c>
      <c r="GB14" s="10">
        <v>1.9974572247954902E-3</v>
      </c>
      <c r="GC14" s="10">
        <v>1.22465973358833E-3</v>
      </c>
      <c r="GD14" s="10">
        <v>3.2055231472229301E-3</v>
      </c>
      <c r="GE14" s="10">
        <v>1.2405241464564299E-3</v>
      </c>
      <c r="GF14" s="10">
        <v>3.7142784564414299E-3</v>
      </c>
      <c r="GG14" s="10">
        <v>5.9828894965802603E-4</v>
      </c>
      <c r="GH14" s="10">
        <v>1.3842156101353501E-3</v>
      </c>
      <c r="GI14" s="10">
        <v>9.1010671982420202E-4</v>
      </c>
      <c r="GJ14" s="10">
        <v>5.7750109831361399E-4</v>
      </c>
      <c r="GK14" s="10">
        <v>1.87035957227747E-3</v>
      </c>
      <c r="GL14" s="10">
        <v>1.46463177191505E-3</v>
      </c>
      <c r="GM14" s="10">
        <v>5.1933158446390104E-4</v>
      </c>
      <c r="GN14" s="10">
        <v>2.0645618677318399E-3</v>
      </c>
      <c r="GO14" s="10">
        <v>1.25766500633691E-3</v>
      </c>
      <c r="GP14" s="10">
        <v>4.4639175518526299E-4</v>
      </c>
      <c r="GQ14" s="10">
        <v>9.3089457116861396E-4</v>
      </c>
      <c r="GR14" s="10">
        <v>5.8570682910746104E-4</v>
      </c>
      <c r="GS14" s="10">
        <v>2.17725390396734E-4</v>
      </c>
      <c r="GT14" s="10">
        <v>3.5430522072098301E-4</v>
      </c>
      <c r="GU14" s="10">
        <v>1.0249869509380599E-3</v>
      </c>
      <c r="GV14" s="10">
        <v>6.4168814807881599E-4</v>
      </c>
      <c r="GW14" s="10">
        <v>4.6426201335852903E-4</v>
      </c>
      <c r="GX14" s="10">
        <v>3.1418831461773201E-4</v>
      </c>
      <c r="GY14" s="10">
        <v>1.3019759526236799E-4</v>
      </c>
      <c r="GZ14" s="10">
        <v>2.9048287010217499E-4</v>
      </c>
      <c r="HA14" s="10">
        <v>2.3486625027721399E-4</v>
      </c>
      <c r="HB14" s="10">
        <v>4.6845605354205102E-4</v>
      </c>
      <c r="HC14" s="10">
        <v>7.1481032693065E-5</v>
      </c>
      <c r="HD14" s="10">
        <v>5.06931813486532E-5</v>
      </c>
      <c r="HE14" s="10">
        <v>8.3333754950843604E-5</v>
      </c>
      <c r="HF14" s="10">
        <v>5.39390037515526E-4</v>
      </c>
      <c r="HG14" s="10">
        <v>6.6904058405830495E-4</v>
      </c>
      <c r="HH14" s="10">
        <v>6.3092952326021602E-5</v>
      </c>
      <c r="HI14" s="10">
        <v>1.6374991673054199E-4</v>
      </c>
      <c r="HJ14" s="10">
        <v>9.4092379769442706E-5</v>
      </c>
      <c r="HK14" s="10">
        <v>2.0804262805999398E-3</v>
      </c>
      <c r="HL14" s="10">
        <v>4.7410889031114501E-4</v>
      </c>
      <c r="HM14" s="10">
        <v>3.7126373102826601E-4</v>
      </c>
      <c r="HN14" s="10">
        <v>1.04121606295255E-4</v>
      </c>
      <c r="HO14" s="10">
        <v>2.28484015215333E-4</v>
      </c>
      <c r="HP14" s="10">
        <v>9.0263038732314203E-5</v>
      </c>
      <c r="HQ14" s="10">
        <v>6.5044092759225199E-4</v>
      </c>
      <c r="HR14" s="10">
        <v>1.4345440923376101E-3</v>
      </c>
      <c r="HS14" s="10">
        <v>2.46171923815402E-4</v>
      </c>
      <c r="HT14" s="10">
        <v>2.37601493875162E-4</v>
      </c>
      <c r="HU14" s="10">
        <v>8.3516104524040198E-5</v>
      </c>
      <c r="HV14" s="10">
        <v>3.5193467626942702E-5</v>
      </c>
      <c r="HW14" s="10">
        <v>1.96025791186339E-4</v>
      </c>
      <c r="HX14" s="10">
        <v>1.3493868416548E-5</v>
      </c>
      <c r="HY14" s="10">
        <v>2.66412726440224E-4</v>
      </c>
      <c r="HZ14" s="10">
        <v>1.7487324069553401E-4</v>
      </c>
      <c r="IA14" s="10">
        <v>7.7498568608552599E-5</v>
      </c>
      <c r="IB14" s="10">
        <v>1.6557341246250799E-4</v>
      </c>
      <c r="IC14" s="10">
        <v>6.7834041229133105E-5</v>
      </c>
      <c r="ID14" s="10">
        <v>2.5328355717006999E-4</v>
      </c>
      <c r="IE14" s="10">
        <v>1.0835211639341599E-3</v>
      </c>
      <c r="IF14" s="10">
        <v>6.0558293258589004E-4</v>
      </c>
      <c r="IG14" s="10">
        <v>1.2545650635925699E-4</v>
      </c>
      <c r="IH14" s="10">
        <v>1.2804587029864899E-3</v>
      </c>
      <c r="II14" s="10">
        <v>7.0405170211205103E-4</v>
      </c>
      <c r="IJ14" s="10">
        <v>6.1916797578903601E-3</v>
      </c>
      <c r="IK14" s="10">
        <v>6.8198740375526295E-5</v>
      </c>
      <c r="IL14" s="10">
        <v>5.2024333232988398E-4</v>
      </c>
      <c r="IM14" s="10">
        <v>5.1094350409685695E-4</v>
      </c>
      <c r="IN14" s="10">
        <v>2.1418780867672E-3</v>
      </c>
      <c r="IO14" s="10">
        <v>8.2859646060532495E-4</v>
      </c>
      <c r="IP14" s="10">
        <v>1.08188001777539E-3</v>
      </c>
      <c r="IQ14" s="10">
        <v>4.1940401835216701E-5</v>
      </c>
      <c r="IR14" s="10">
        <v>2.7917719656398598E-4</v>
      </c>
      <c r="IS14" s="10">
        <v>1.0486923954536099E-3</v>
      </c>
      <c r="IT14" s="10">
        <v>2.26113470763777E-5</v>
      </c>
      <c r="IU14" s="10">
        <v>1.1889192172418E-4</v>
      </c>
      <c r="IV14" s="10">
        <v>463.74669458137299</v>
      </c>
      <c r="IW14" s="10">
        <v>1.9693753905232201E-5</v>
      </c>
      <c r="IX14" s="10">
        <v>2.3121925881328199E-4</v>
      </c>
      <c r="IY14" s="10">
        <v>1.67214558621277E-4</v>
      </c>
      <c r="IZ14" s="10">
        <v>2.0131392880903999E-4</v>
      </c>
      <c r="JA14" s="10">
        <v>1.4496791069129299E-4</v>
      </c>
      <c r="JB14" s="10">
        <v>73.006881345135895</v>
      </c>
      <c r="JC14" s="10">
        <v>3.4573479078074302E-4</v>
      </c>
      <c r="JD14" s="10">
        <v>3.0967880967257999E-2</v>
      </c>
      <c r="JE14" s="10">
        <v>1.5392127473524499E-2</v>
      </c>
      <c r="JF14" s="10">
        <v>6.3931760362725997E-4</v>
      </c>
      <c r="JG14" s="10">
        <v>4.3653576075398701E-2</v>
      </c>
      <c r="JH14" s="10">
        <v>3.9009314795654601E-2</v>
      </c>
      <c r="JI14" s="10">
        <v>6.8971902565879897E-3</v>
      </c>
      <c r="JJ14" s="10">
        <v>4.4919993861249098E-3</v>
      </c>
      <c r="JK14" s="10">
        <v>1.02115760990093E-5</v>
      </c>
      <c r="JL14" s="10">
        <v>3.1987762130146601E-3</v>
      </c>
      <c r="JM14" s="10">
        <v>1.93582306905505E-3</v>
      </c>
      <c r="JN14" s="10">
        <v>4.29980293597569E-4</v>
      </c>
      <c r="JO14" s="10">
        <v>8.1360732568856505E-3</v>
      </c>
      <c r="JP14" s="10">
        <v>1.0557493239363201E-2</v>
      </c>
      <c r="JQ14" s="10">
        <v>7.6750935358446595E-4</v>
      </c>
      <c r="JR14" s="10">
        <v>9.97452165385371E-4</v>
      </c>
      <c r="JS14" s="10">
        <v>4.2724504999962101E-4</v>
      </c>
      <c r="JT14" s="10">
        <v>3.4188721478629501E-3</v>
      </c>
      <c r="JU14" s="10">
        <v>2.8902407351660202E-4</v>
      </c>
      <c r="JV14" s="10">
        <v>3.74199559156731E-3</v>
      </c>
      <c r="JW14" s="10">
        <v>3.8731049346956602E-4</v>
      </c>
      <c r="JX14" s="10">
        <v>1.85113992726255E-2</v>
      </c>
      <c r="JY14" s="10">
        <v>5.35761281008914E-2</v>
      </c>
      <c r="JZ14" s="10">
        <v>31.753425567675301</v>
      </c>
      <c r="KA14" s="10">
        <v>1.4046934672053301E-2</v>
      </c>
      <c r="KB14" s="10">
        <v>8.7985492563088692E-3</v>
      </c>
      <c r="KC14" s="10">
        <v>7.31130613731745E-3</v>
      </c>
      <c r="KD14" s="10">
        <v>2.14202396642575E-2</v>
      </c>
      <c r="KE14" s="10">
        <v>1.0078460910575801E-3</v>
      </c>
      <c r="KF14" s="10">
        <v>2.3386332762463202E-3</v>
      </c>
      <c r="KG14" s="10">
        <v>7.6094476894938805E-4</v>
      </c>
      <c r="KH14" s="10">
        <v>8.9867340158477603E-3</v>
      </c>
      <c r="KI14" s="10">
        <v>4.7884997921425698E-4</v>
      </c>
      <c r="KJ14" s="10">
        <v>4.0286491206323596E-3</v>
      </c>
      <c r="KK14" s="10">
        <v>3.9701149076362503E-3</v>
      </c>
      <c r="KL14" s="10">
        <v>3.0814160277053301E-2</v>
      </c>
      <c r="KM14" s="10">
        <v>0</v>
      </c>
      <c r="KN14" s="10">
        <v>0</v>
      </c>
      <c r="KO14" s="10">
        <v>1.3587413747597799E-2</v>
      </c>
      <c r="KP14" s="10">
        <v>8.5941353847554904E-4</v>
      </c>
      <c r="KQ14" s="10">
        <v>1.77973183439876E-4</v>
      </c>
      <c r="KR14" s="10">
        <v>3.9276274570814503E-3</v>
      </c>
      <c r="KS14" s="10">
        <v>1.5262659276554899E-4</v>
      </c>
      <c r="KT14" s="10">
        <v>1.1365848897343699E-3</v>
      </c>
      <c r="KU14" s="10">
        <v>1.8557716064217401E-3</v>
      </c>
      <c r="KV14" s="10">
        <v>8.9309350464496003E-3</v>
      </c>
      <c r="KW14" s="10">
        <v>2.8337123674750803E-4</v>
      </c>
      <c r="KX14" s="10">
        <v>3.9661032170259299E-4</v>
      </c>
      <c r="KY14" s="10">
        <v>1.31291692701548E-5</v>
      </c>
      <c r="KZ14" s="10">
        <v>5.5981318971354502E-5</v>
      </c>
      <c r="LA14" s="10">
        <v>3.1564711120330498E-4</v>
      </c>
      <c r="LB14" s="10">
        <v>167.69463528526899</v>
      </c>
      <c r="LC14" s="10">
        <v>1.5474184781463E-3</v>
      </c>
      <c r="LD14" s="10">
        <v>3.23488142850758E-4</v>
      </c>
      <c r="LE14" s="10">
        <v>4.0576427027706197E-3</v>
      </c>
      <c r="LF14" s="10">
        <v>2.79596600582338E-3</v>
      </c>
      <c r="LG14" s="10">
        <v>1.74800300866255E-3</v>
      </c>
      <c r="LH14" s="10">
        <v>9.8322889867603707E-4</v>
      </c>
      <c r="LI14" s="10">
        <v>7.0540108895370598E-3</v>
      </c>
      <c r="LJ14" s="10">
        <v>1.06218626387016E-3</v>
      </c>
      <c r="LK14" s="10">
        <v>2.8909701334588101E-3</v>
      </c>
      <c r="LL14" s="10">
        <v>9.4128849684081998E-4</v>
      </c>
      <c r="LM14" s="10">
        <v>1.61434077150945E-3</v>
      </c>
      <c r="LN14" s="10">
        <v>4.3380963463469799E-4</v>
      </c>
      <c r="LO14" s="10">
        <v>5.3063725800209E-4</v>
      </c>
      <c r="LP14" s="10">
        <v>566.97248269617603</v>
      </c>
      <c r="LQ14" s="10">
        <v>3.5448757029417901E-3</v>
      </c>
      <c r="LR14" s="10">
        <v>3.1119595812157601E-2</v>
      </c>
      <c r="LS14" s="10">
        <v>1.9140505300153699E-2</v>
      </c>
      <c r="LT14" s="10">
        <v>4197.00153551323</v>
      </c>
      <c r="LU14" s="10">
        <v>47.523222226289498</v>
      </c>
      <c r="LV14" s="10">
        <v>65.589225075551795</v>
      </c>
      <c r="LW14" s="10">
        <v>68.517559634742099</v>
      </c>
      <c r="LX14" s="10">
        <v>2.4981891527933401E-5</v>
      </c>
      <c r="LY14" s="10">
        <v>1.4241501666654001E-4</v>
      </c>
      <c r="LZ14" s="10">
        <v>88.627677902078005</v>
      </c>
      <c r="MA14" s="10">
        <v>8.6105468463431797E-4</v>
      </c>
      <c r="MB14" s="10">
        <v>14.6735243053609</v>
      </c>
      <c r="MC14" s="10">
        <v>3.40081954011648E-4</v>
      </c>
      <c r="MD14" s="10">
        <v>52.005436126489997</v>
      </c>
      <c r="ME14" s="10">
        <v>4.5587393299148599E-6</v>
      </c>
      <c r="MF14" s="10">
        <v>795.74627886450503</v>
      </c>
      <c r="MG14" s="10">
        <v>12196.541220270799</v>
      </c>
      <c r="MH14" s="10">
        <v>5.15538713341412E-3</v>
      </c>
      <c r="MI14" s="10">
        <v>49.518133893851797</v>
      </c>
      <c r="MJ14" s="10">
        <v>1.77882008653278E-3</v>
      </c>
      <c r="MK14" s="10">
        <v>103.562145039066</v>
      </c>
      <c r="ML14" s="10">
        <v>1.6426049553549199E-3</v>
      </c>
      <c r="MM14" s="10">
        <v>3.2642397097922401E-3</v>
      </c>
      <c r="MN14" s="10">
        <v>2.6938502448332902E-3</v>
      </c>
      <c r="MO14" s="10">
        <v>410.060719423573</v>
      </c>
      <c r="MP14" s="10">
        <v>3359.8828394258999</v>
      </c>
      <c r="MQ14" s="10">
        <v>469.89911080995199</v>
      </c>
      <c r="MR14" s="10">
        <v>6557.7374293226203</v>
      </c>
      <c r="MS14" s="10">
        <v>6413.5012376100904</v>
      </c>
      <c r="MT14" s="10">
        <v>12752.622995931401</v>
      </c>
      <c r="MU14" s="10">
        <v>2.8014364930192799E-3</v>
      </c>
      <c r="MV14" s="10">
        <v>9.1211256512936504E-4</v>
      </c>
      <c r="MW14" s="10">
        <v>5.6533838178140098E-3</v>
      </c>
      <c r="MX14" s="10">
        <v>5.0780709143787598E-3</v>
      </c>
      <c r="MY14" s="10">
        <v>3.1582946077650099E-4</v>
      </c>
      <c r="MZ14" s="10">
        <v>4.5113284408837399E-4</v>
      </c>
      <c r="NA14" s="10">
        <v>4.5173459767992299E-3</v>
      </c>
      <c r="NB14" s="10">
        <v>4.2853973196931598E-3</v>
      </c>
      <c r="NC14" s="10">
        <v>1.13477962895973E-2</v>
      </c>
      <c r="ND14" s="10">
        <v>2.3632504686278599E-4</v>
      </c>
      <c r="NE14" s="10">
        <v>5.2228564754968603E-3</v>
      </c>
      <c r="NF14" s="10">
        <v>4.1903931920577402E-4</v>
      </c>
      <c r="NG14" s="10">
        <v>4.05964854807578E-3</v>
      </c>
      <c r="NH14" s="10">
        <v>17191.8349187473</v>
      </c>
      <c r="NI14" s="10">
        <v>206402.92455888999</v>
      </c>
      <c r="NJ14" s="10">
        <v>45303.185953222899</v>
      </c>
      <c r="NK14" s="10">
        <v>2.7562137988665198E-3</v>
      </c>
      <c r="NL14" s="10">
        <v>9.9927566111733708E-4</v>
      </c>
      <c r="NM14" s="10">
        <v>1.4717434052697099E-3</v>
      </c>
      <c r="NN14" s="10">
        <v>2.0605501771215202E-5</v>
      </c>
      <c r="NO14" s="10">
        <v>1.7509206018337001E-3</v>
      </c>
      <c r="NP14" s="10">
        <v>1.92378799722407E-4</v>
      </c>
      <c r="NQ14" s="10">
        <v>7.7085690132993703</v>
      </c>
      <c r="NR14" s="10">
        <v>36.484541305947502</v>
      </c>
      <c r="NS14" s="10">
        <v>111.15381156391901</v>
      </c>
      <c r="NT14" s="10">
        <v>9.2268884037476702E-4</v>
      </c>
      <c r="NU14" s="10">
        <v>50.915160824506998</v>
      </c>
      <c r="NV14" s="10">
        <v>1.2873879867679599E-4</v>
      </c>
      <c r="NW14" s="10">
        <v>2718.8894856930501</v>
      </c>
      <c r="NX14" s="10">
        <v>7.4179806376374602E-4</v>
      </c>
      <c r="NY14" s="10">
        <v>8.1692608792074305E-5</v>
      </c>
      <c r="NZ14" s="10">
        <v>3.5704046431893197E-4</v>
      </c>
      <c r="OA14" s="10">
        <v>1.3311518843351399E-4</v>
      </c>
      <c r="OB14" s="10">
        <v>0</v>
      </c>
      <c r="OC14" s="13">
        <f t="shared" si="0"/>
        <v>691519.32533450343</v>
      </c>
      <c r="OD14" s="11">
        <f>MU_390_Domestic!OC14</f>
        <v>3071013.9783117766</v>
      </c>
      <c r="OE14" s="11">
        <f>MU_390!OC14</f>
        <v>3762533.3036462772</v>
      </c>
      <c r="OF14" s="11">
        <f t="shared" si="1"/>
        <v>0</v>
      </c>
      <c r="OG14" s="11"/>
    </row>
    <row r="15" spans="1:397">
      <c r="A15" s="9">
        <v>12</v>
      </c>
      <c r="B15" s="21" t="s">
        <v>794</v>
      </c>
      <c r="C15" s="10">
        <v>0</v>
      </c>
      <c r="D15" s="10">
        <v>0</v>
      </c>
      <c r="E15" s="10">
        <v>0</v>
      </c>
      <c r="F15" s="10">
        <v>0</v>
      </c>
      <c r="G15" s="10">
        <v>56.791614801775999</v>
      </c>
      <c r="H15" s="10">
        <v>122.526790989658</v>
      </c>
      <c r="I15" s="10">
        <v>0</v>
      </c>
      <c r="J15" s="10">
        <v>0</v>
      </c>
      <c r="K15" s="10">
        <v>0</v>
      </c>
      <c r="L15" s="10">
        <v>0</v>
      </c>
      <c r="M15" s="10">
        <v>15.204054356381</v>
      </c>
      <c r="N15" s="10">
        <v>8.0492052474958093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25.0419718810981</v>
      </c>
      <c r="V15" s="10">
        <v>0</v>
      </c>
      <c r="W15" s="10">
        <v>41.587560445394999</v>
      </c>
      <c r="X15" s="10">
        <v>32.196820989983202</v>
      </c>
      <c r="Y15" s="10">
        <v>3.1302464851372598</v>
      </c>
      <c r="Z15" s="10">
        <v>18.781478910823601</v>
      </c>
      <c r="AA15" s="10">
        <v>737.84381435378202</v>
      </c>
      <c r="AB15" s="10">
        <v>345.22146950370899</v>
      </c>
      <c r="AC15" s="10">
        <v>11.179451732633099</v>
      </c>
      <c r="AD15" s="10">
        <v>0.447178069305323</v>
      </c>
      <c r="AE15" s="10">
        <v>1.34153420791597</v>
      </c>
      <c r="AF15" s="10">
        <v>3.57742455444258</v>
      </c>
      <c r="AG15" s="10">
        <v>2.23589034652661</v>
      </c>
      <c r="AH15" s="10">
        <v>0</v>
      </c>
      <c r="AI15" s="10">
        <v>172.163556682549</v>
      </c>
      <c r="AJ15" s="10">
        <v>32.643999059288603</v>
      </c>
      <c r="AK15" s="10">
        <v>0</v>
      </c>
      <c r="AL15" s="10">
        <v>467.74826049336798</v>
      </c>
      <c r="AM15" s="10">
        <v>0</v>
      </c>
      <c r="AN15" s="10">
        <v>778.08984059126203</v>
      </c>
      <c r="AO15" s="10">
        <v>324.651278315664</v>
      </c>
      <c r="AP15" s="10">
        <v>0</v>
      </c>
      <c r="AQ15" s="10">
        <v>0</v>
      </c>
      <c r="AR15" s="10">
        <v>419.90020707769798</v>
      </c>
      <c r="AS15" s="10">
        <v>0</v>
      </c>
      <c r="AT15" s="10">
        <v>0</v>
      </c>
      <c r="AU15" s="10">
        <v>264.72941702875102</v>
      </c>
      <c r="AV15" s="10">
        <v>0</v>
      </c>
      <c r="AW15" s="10">
        <v>0</v>
      </c>
      <c r="AX15" s="10">
        <v>0</v>
      </c>
      <c r="AY15" s="10">
        <v>7.6020271781904896</v>
      </c>
      <c r="AZ15" s="10">
        <v>52.319834108722802</v>
      </c>
      <c r="BA15" s="10">
        <v>0</v>
      </c>
      <c r="BB15" s="10">
        <v>0</v>
      </c>
      <c r="BC15" s="10">
        <v>332.70048356315999</v>
      </c>
      <c r="BD15" s="10">
        <v>429.29094653311</v>
      </c>
      <c r="BE15" s="10">
        <v>366.23883876105901</v>
      </c>
      <c r="BF15" s="10">
        <v>0</v>
      </c>
      <c r="BG15" s="10">
        <v>114.477585742163</v>
      </c>
      <c r="BH15" s="10">
        <v>323.30974410774797</v>
      </c>
      <c r="BI15" s="10">
        <v>97.931997177865696</v>
      </c>
      <c r="BJ15" s="10">
        <v>0</v>
      </c>
      <c r="BK15" s="10">
        <v>0</v>
      </c>
      <c r="BL15" s="10">
        <v>0</v>
      </c>
      <c r="BM15" s="10">
        <v>0</v>
      </c>
      <c r="BN15" s="10">
        <v>0.447178069305323</v>
      </c>
      <c r="BO15" s="10">
        <v>0.894356138610645</v>
      </c>
      <c r="BP15" s="10">
        <v>0</v>
      </c>
      <c r="BQ15" s="10">
        <v>0</v>
      </c>
      <c r="BR15" s="10">
        <v>4.5965475749930897</v>
      </c>
      <c r="BS15" s="10">
        <v>1.34153420791597</v>
      </c>
      <c r="BT15" s="10">
        <v>112.688873464941</v>
      </c>
      <c r="BU15" s="10">
        <v>26.861585651741802</v>
      </c>
      <c r="BV15" s="10">
        <v>152.93489970242001</v>
      </c>
      <c r="BW15" s="10">
        <v>35.774245544425803</v>
      </c>
      <c r="BX15" s="10">
        <v>62.604929702745203</v>
      </c>
      <c r="BY15" s="10">
        <v>1.34153420791597</v>
      </c>
      <c r="BZ15" s="10">
        <v>0</v>
      </c>
      <c r="CA15" s="10">
        <v>56.624871989772899</v>
      </c>
      <c r="CB15" s="10">
        <v>0</v>
      </c>
      <c r="CC15" s="10">
        <v>116622.75973193601</v>
      </c>
      <c r="CD15" s="10">
        <v>22.358903465266099</v>
      </c>
      <c r="CE15" s="10">
        <v>263247.86606669199</v>
      </c>
      <c r="CF15" s="10">
        <v>122140.021839623</v>
      </c>
      <c r="CG15" s="10">
        <v>2064.5291593813299</v>
      </c>
      <c r="CH15" s="10">
        <v>46666.127820956899</v>
      </c>
      <c r="CI15" s="10">
        <v>22996.973916370898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61.263395494829197</v>
      </c>
      <c r="CP15" s="10">
        <v>0</v>
      </c>
      <c r="CQ15" s="10">
        <v>0</v>
      </c>
      <c r="CR15" s="10">
        <v>0</v>
      </c>
      <c r="CS15" s="10">
        <v>243.271300505737</v>
      </c>
      <c r="CT15" s="10">
        <v>38.4573139602578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114.477585742163</v>
      </c>
      <c r="DD15" s="10">
        <v>0</v>
      </c>
      <c r="DE15" s="10">
        <v>0</v>
      </c>
      <c r="DF15" s="10">
        <v>0</v>
      </c>
      <c r="DG15" s="10">
        <v>230.74388376154701</v>
      </c>
      <c r="DH15" s="10">
        <v>0</v>
      </c>
      <c r="DI15" s="10">
        <v>0</v>
      </c>
      <c r="DJ15" s="10">
        <v>0</v>
      </c>
      <c r="DK15" s="10">
        <v>21.464547326655499</v>
      </c>
      <c r="DL15" s="10">
        <v>0</v>
      </c>
      <c r="DM15" s="10">
        <v>25.9363280197087</v>
      </c>
      <c r="DN15" s="10">
        <v>0</v>
      </c>
      <c r="DO15" s="10">
        <v>0</v>
      </c>
      <c r="DP15" s="10">
        <v>190.05067945476199</v>
      </c>
      <c r="DQ15" s="10">
        <v>59.027505148302602</v>
      </c>
      <c r="DR15" s="10">
        <v>0</v>
      </c>
      <c r="DS15" s="10">
        <v>8.4963833168011291</v>
      </c>
      <c r="DT15" s="10">
        <v>47.400875346364202</v>
      </c>
      <c r="DU15" s="10">
        <v>575.51817519594999</v>
      </c>
      <c r="DV15" s="10">
        <v>0</v>
      </c>
      <c r="DW15" s="10">
        <v>0</v>
      </c>
      <c r="DX15" s="10">
        <v>0</v>
      </c>
      <c r="DY15" s="10">
        <v>943.67576301156203</v>
      </c>
      <c r="DZ15" s="10">
        <v>0</v>
      </c>
      <c r="EA15" s="10">
        <v>44.717806930532298</v>
      </c>
      <c r="EB15" s="10">
        <v>192.286569801289</v>
      </c>
      <c r="EC15" s="10">
        <v>40.474572036327103</v>
      </c>
      <c r="ED15" s="10">
        <v>2548.0206389017299</v>
      </c>
      <c r="EE15" s="10">
        <v>19.675835049434198</v>
      </c>
      <c r="EF15" s="10">
        <v>926.55295960062904</v>
      </c>
      <c r="EG15" s="10">
        <v>0</v>
      </c>
      <c r="EH15" s="10">
        <v>0</v>
      </c>
      <c r="EI15" s="10">
        <v>46.880819853573101</v>
      </c>
      <c r="EJ15" s="10">
        <v>7114.6030826476799</v>
      </c>
      <c r="EK15" s="10">
        <v>517.83220425556397</v>
      </c>
      <c r="EL15" s="10">
        <v>6.7076710395798402</v>
      </c>
      <c r="EM15" s="10">
        <v>200.335775048785</v>
      </c>
      <c r="EN15" s="10">
        <v>14.3096982177703</v>
      </c>
      <c r="EO15" s="10">
        <v>886.67015957232798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173.05791282115999</v>
      </c>
      <c r="EY15" s="10">
        <v>228.06081534571501</v>
      </c>
      <c r="EZ15" s="10">
        <v>0</v>
      </c>
      <c r="FA15" s="10">
        <v>60.816217425523902</v>
      </c>
      <c r="FB15" s="10">
        <v>0</v>
      </c>
      <c r="FC15" s="10">
        <v>9.8379175247170991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3234.4389752853999</v>
      </c>
      <c r="FJ15" s="10">
        <v>93.013038415507097</v>
      </c>
      <c r="FK15" s="10">
        <v>309.89440202858901</v>
      </c>
      <c r="FL15" s="10">
        <v>871.99723514537902</v>
      </c>
      <c r="FM15" s="10">
        <v>22.806081534571501</v>
      </c>
      <c r="FN15" s="10">
        <v>0</v>
      </c>
      <c r="FO15" s="10">
        <v>366.23883876105901</v>
      </c>
      <c r="FP15" s="10">
        <v>28.421752130115099</v>
      </c>
      <c r="FQ15" s="10">
        <v>8185.1841932691696</v>
      </c>
      <c r="FR15" s="10">
        <v>63.768646662017197</v>
      </c>
      <c r="FS15" s="10">
        <v>292.70050836481101</v>
      </c>
      <c r="FT15" s="10">
        <v>1789.9484285747201</v>
      </c>
      <c r="FU15" s="10">
        <v>596.67022486363101</v>
      </c>
      <c r="FV15" s="10">
        <v>857.36512574024403</v>
      </c>
      <c r="FW15" s="10">
        <v>1.46630108985583</v>
      </c>
      <c r="FX15" s="10">
        <v>0.447178069305323</v>
      </c>
      <c r="FY15" s="10">
        <v>5.3661368316638702</v>
      </c>
      <c r="FZ15" s="10">
        <v>162.77281722713701</v>
      </c>
      <c r="GA15" s="10">
        <v>3.1302464851372598</v>
      </c>
      <c r="GB15" s="10">
        <v>536.65860717534201</v>
      </c>
      <c r="GC15" s="10">
        <v>0</v>
      </c>
      <c r="GD15" s="10">
        <v>161.60793935961499</v>
      </c>
      <c r="GE15" s="10">
        <v>17.814245348727201</v>
      </c>
      <c r="GF15" s="10">
        <v>316.97173008098798</v>
      </c>
      <c r="GG15" s="10">
        <v>22.036492277900699</v>
      </c>
      <c r="GH15" s="10">
        <v>155.52294182148501</v>
      </c>
      <c r="GI15" s="10">
        <v>3.1302464851372598</v>
      </c>
      <c r="GJ15" s="10">
        <v>80.492052474958101</v>
      </c>
      <c r="GK15" s="10">
        <v>496.36765692890799</v>
      </c>
      <c r="GL15" s="10">
        <v>118.055010296605</v>
      </c>
      <c r="GM15" s="10">
        <v>66.182354257187797</v>
      </c>
      <c r="GN15" s="10">
        <v>7.6020271781904896</v>
      </c>
      <c r="GO15" s="10">
        <v>26.383506089013999</v>
      </c>
      <c r="GP15" s="10">
        <v>5.8133149009691998</v>
      </c>
      <c r="GQ15" s="10">
        <v>2.68306841583194</v>
      </c>
      <c r="GR15" s="10">
        <v>163.79194024768799</v>
      </c>
      <c r="GS15" s="10">
        <v>13.4153420791597</v>
      </c>
      <c r="GT15" s="10">
        <v>95.2489287620337</v>
      </c>
      <c r="GU15" s="10">
        <v>6299.1297204743296</v>
      </c>
      <c r="GV15" s="10">
        <v>952.27708615352105</v>
      </c>
      <c r="GW15" s="10">
        <v>565.01212551497099</v>
      </c>
      <c r="GX15" s="10">
        <v>7.15484910888516</v>
      </c>
      <c r="GY15" s="10">
        <v>318.39078534538999</v>
      </c>
      <c r="GZ15" s="10">
        <v>38.010135890952398</v>
      </c>
      <c r="HA15" s="10">
        <v>76.9146279205155</v>
      </c>
      <c r="HB15" s="10">
        <v>34.432711336509897</v>
      </c>
      <c r="HC15" s="10">
        <v>2.68306841583194</v>
      </c>
      <c r="HD15" s="10">
        <v>9.8379175247170991</v>
      </c>
      <c r="HE15" s="10">
        <v>182.89583034587699</v>
      </c>
      <c r="HF15" s="10">
        <v>290.66574504846</v>
      </c>
      <c r="HG15" s="10">
        <v>253.10278722681301</v>
      </c>
      <c r="HH15" s="10">
        <v>11.6266298019384</v>
      </c>
      <c r="HI15" s="10">
        <v>94.853640151182503</v>
      </c>
      <c r="HJ15" s="10">
        <v>70.206956880935707</v>
      </c>
      <c r="HK15" s="10">
        <v>234.76848638529401</v>
      </c>
      <c r="HL15" s="10">
        <v>42.034738514700301</v>
      </c>
      <c r="HM15" s="10">
        <v>82.727942821484703</v>
      </c>
      <c r="HN15" s="10">
        <v>544.07522539299703</v>
      </c>
      <c r="HO15" s="10">
        <v>14.3096982177703</v>
      </c>
      <c r="HP15" s="10">
        <v>90.3299699996752</v>
      </c>
      <c r="HQ15" s="10">
        <v>29.066574504845999</v>
      </c>
      <c r="HR15" s="10">
        <v>416.12513821783</v>
      </c>
      <c r="HS15" s="10">
        <v>56.791614801775999</v>
      </c>
      <c r="HT15" s="10">
        <v>34.432711336509897</v>
      </c>
      <c r="HU15" s="10">
        <v>21.464547326655499</v>
      </c>
      <c r="HV15" s="10">
        <v>4.0246026237479002</v>
      </c>
      <c r="HW15" s="10">
        <v>27.277862227624698</v>
      </c>
      <c r="HX15" s="10">
        <v>5.3661368316638702</v>
      </c>
      <c r="HY15" s="10">
        <v>22.806081534571501</v>
      </c>
      <c r="HZ15" s="10">
        <v>1.78871227722129</v>
      </c>
      <c r="IA15" s="10">
        <v>321.51522728927699</v>
      </c>
      <c r="IB15" s="10">
        <v>4.9189587623585496</v>
      </c>
      <c r="IC15" s="10">
        <v>14.756876287075601</v>
      </c>
      <c r="ID15" s="10">
        <v>12.0738078712437</v>
      </c>
      <c r="IE15" s="10">
        <v>587.15882751342099</v>
      </c>
      <c r="IF15" s="10">
        <v>1462.8104736238699</v>
      </c>
      <c r="IG15" s="10">
        <v>0</v>
      </c>
      <c r="IH15" s="10">
        <v>282.16936173165902</v>
      </c>
      <c r="II15" s="10">
        <v>3105.6855408977799</v>
      </c>
      <c r="IJ15" s="10">
        <v>3615.3240375836599</v>
      </c>
      <c r="IK15" s="10">
        <v>591.83584422378999</v>
      </c>
      <c r="IL15" s="10">
        <v>4.4717806930532298</v>
      </c>
      <c r="IM15" s="10">
        <v>61.5846457739447</v>
      </c>
      <c r="IN15" s="10">
        <v>2309.8369187575299</v>
      </c>
      <c r="IO15" s="10">
        <v>1066.0008923251901</v>
      </c>
      <c r="IP15" s="10">
        <v>59.816921461755101</v>
      </c>
      <c r="IQ15" s="10">
        <v>0</v>
      </c>
      <c r="IR15" s="10">
        <v>0</v>
      </c>
      <c r="IS15" s="10">
        <v>42.929094653310997</v>
      </c>
      <c r="IT15" s="10">
        <v>751.59675104408905</v>
      </c>
      <c r="IU15" s="10">
        <v>87.553036195325902</v>
      </c>
      <c r="IV15" s="10">
        <v>611.79211453052699</v>
      </c>
      <c r="IW15" s="10">
        <v>37.999061454311601</v>
      </c>
      <c r="IX15" s="10">
        <v>5779.7327061074002</v>
      </c>
      <c r="IY15" s="10">
        <v>1590.8643397159401</v>
      </c>
      <c r="IZ15" s="10">
        <v>2979.2000592583599</v>
      </c>
      <c r="JA15" s="10">
        <v>0</v>
      </c>
      <c r="JB15" s="10">
        <v>43738.940399446801</v>
      </c>
      <c r="JC15" s="10">
        <v>0</v>
      </c>
      <c r="JD15" s="10">
        <v>533494.76039783598</v>
      </c>
      <c r="JE15" s="10">
        <v>236620.09340246901</v>
      </c>
      <c r="JF15" s="10">
        <v>21936.301828580301</v>
      </c>
      <c r="JG15" s="10">
        <v>122939.534741097</v>
      </c>
      <c r="JH15" s="10">
        <v>141444.65989550299</v>
      </c>
      <c r="JI15" s="10">
        <v>7567.80141347874</v>
      </c>
      <c r="JJ15" s="10">
        <v>2910.3288320440902</v>
      </c>
      <c r="JK15" s="10">
        <v>1202.3872553844201</v>
      </c>
      <c r="JL15" s="10">
        <v>10373.100650206499</v>
      </c>
      <c r="JM15" s="10">
        <v>812.89747883598204</v>
      </c>
      <c r="JN15" s="10">
        <v>84.494506225424402</v>
      </c>
      <c r="JO15" s="10">
        <v>18814.926913464398</v>
      </c>
      <c r="JP15" s="10">
        <v>131.02317430645999</v>
      </c>
      <c r="JQ15" s="10">
        <v>44.270628861227003</v>
      </c>
      <c r="JR15" s="10">
        <v>14.3096982177703</v>
      </c>
      <c r="JS15" s="10">
        <v>0</v>
      </c>
      <c r="JT15" s="10">
        <v>0</v>
      </c>
      <c r="JU15" s="10">
        <v>0</v>
      </c>
      <c r="JV15" s="10">
        <v>0</v>
      </c>
      <c r="JW15" s="10">
        <v>6.7076710395798402</v>
      </c>
      <c r="JX15" s="10">
        <v>0</v>
      </c>
      <c r="JY15" s="10">
        <v>24611.339400356999</v>
      </c>
      <c r="JZ15" s="10">
        <v>8358.6524714550906</v>
      </c>
      <c r="KA15" s="10">
        <v>1352.2664815793</v>
      </c>
      <c r="KB15" s="10">
        <v>0</v>
      </c>
      <c r="KC15" s="10">
        <v>0</v>
      </c>
      <c r="KD15" s="10">
        <v>0.894356138610645</v>
      </c>
      <c r="KE15" s="10">
        <v>0</v>
      </c>
      <c r="KF15" s="10">
        <v>21.994516347837401</v>
      </c>
      <c r="KG15" s="10">
        <v>148.096410075438</v>
      </c>
      <c r="KH15" s="10">
        <v>10.285095594022399</v>
      </c>
      <c r="KI15" s="10">
        <v>0.447178069305323</v>
      </c>
      <c r="KJ15" s="10">
        <v>0</v>
      </c>
      <c r="KK15" s="10">
        <v>0</v>
      </c>
      <c r="KL15" s="10">
        <v>4.0246026237479002</v>
      </c>
      <c r="KM15" s="10">
        <v>0</v>
      </c>
      <c r="KN15" s="10">
        <v>0</v>
      </c>
      <c r="KO15" s="10">
        <v>0</v>
      </c>
      <c r="KP15" s="10">
        <v>0.894356138610645</v>
      </c>
      <c r="KQ15" s="10">
        <v>364.89730455314299</v>
      </c>
      <c r="KR15" s="10">
        <v>6.2604929702745196</v>
      </c>
      <c r="KS15" s="10">
        <v>0.894356138610645</v>
      </c>
      <c r="KT15" s="10">
        <v>462.82930173100902</v>
      </c>
      <c r="KU15" s="10">
        <v>31150.0244056716</v>
      </c>
      <c r="KV15" s="10">
        <v>0.447178069305323</v>
      </c>
      <c r="KW15" s="10">
        <v>37.115779752341801</v>
      </c>
      <c r="KX15" s="10">
        <v>20.1230131187395</v>
      </c>
      <c r="KY15" s="10">
        <v>19.675835049434198</v>
      </c>
      <c r="KZ15" s="10">
        <v>0</v>
      </c>
      <c r="LA15" s="10">
        <v>0</v>
      </c>
      <c r="LB15" s="10">
        <v>0</v>
      </c>
      <c r="LC15" s="10">
        <v>0</v>
      </c>
      <c r="LD15" s="10">
        <v>25.0419718810981</v>
      </c>
      <c r="LE15" s="10">
        <v>92.118682276896493</v>
      </c>
      <c r="LF15" s="10">
        <v>194.969638217121</v>
      </c>
      <c r="LG15" s="10">
        <v>7.6020271781904896</v>
      </c>
      <c r="LH15" s="10">
        <v>114.924763811468</v>
      </c>
      <c r="LI15" s="10">
        <v>63.052107772050498</v>
      </c>
      <c r="LJ15" s="10">
        <v>18.781478910823601</v>
      </c>
      <c r="LK15" s="10">
        <v>131.02317430645999</v>
      </c>
      <c r="LL15" s="10">
        <v>50.531121831501501</v>
      </c>
      <c r="LM15" s="10">
        <v>656.29361100710196</v>
      </c>
      <c r="LN15" s="10">
        <v>0</v>
      </c>
      <c r="LO15" s="10">
        <v>1.78871227722129</v>
      </c>
      <c r="LP15" s="10">
        <v>677.47772307645505</v>
      </c>
      <c r="LQ15" s="10">
        <v>77.808984059126203</v>
      </c>
      <c r="LR15" s="10">
        <v>140.41391376187099</v>
      </c>
      <c r="LS15" s="10">
        <v>28.172218366235299</v>
      </c>
      <c r="LT15" s="10">
        <v>0</v>
      </c>
      <c r="LU15" s="10">
        <v>0</v>
      </c>
      <c r="LV15" s="10">
        <v>3.57742455444258</v>
      </c>
      <c r="LW15" s="10">
        <v>62.157751633439901</v>
      </c>
      <c r="LX15" s="10">
        <v>16.545588564296899</v>
      </c>
      <c r="LY15" s="10">
        <v>1.34153420791597</v>
      </c>
      <c r="LZ15" s="10">
        <v>144.43851638561901</v>
      </c>
      <c r="MA15" s="10">
        <v>20.570191188044799</v>
      </c>
      <c r="MB15" s="10">
        <v>32.643999059288603</v>
      </c>
      <c r="MC15" s="10">
        <v>10.7322736633277</v>
      </c>
      <c r="MD15" s="10">
        <v>67.971066534409104</v>
      </c>
      <c r="ME15" s="10">
        <v>0</v>
      </c>
      <c r="MF15" s="10">
        <v>611.73959880968096</v>
      </c>
      <c r="MG15" s="10">
        <v>7.6020271781904896</v>
      </c>
      <c r="MH15" s="10">
        <v>7.15484910888516</v>
      </c>
      <c r="MI15" s="10">
        <v>1.78871227722129</v>
      </c>
      <c r="MJ15" s="10">
        <v>3.1302464851372598</v>
      </c>
      <c r="MK15" s="10">
        <v>0.447178069305323</v>
      </c>
      <c r="ML15" s="10">
        <v>23.700437673182101</v>
      </c>
      <c r="MM15" s="10">
        <v>372.05215366202901</v>
      </c>
      <c r="MN15" s="10">
        <v>0</v>
      </c>
      <c r="MO15" s="10">
        <v>19.675835049434198</v>
      </c>
      <c r="MP15" s="10">
        <v>63.4992858413558</v>
      </c>
      <c r="MQ15" s="10">
        <v>17.439944702907599</v>
      </c>
      <c r="MR15" s="10">
        <v>46.506519207753598</v>
      </c>
      <c r="MS15" s="10">
        <v>10.285095594022399</v>
      </c>
      <c r="MT15" s="10">
        <v>108.664270841193</v>
      </c>
      <c r="MU15" s="10">
        <v>16.545588564296899</v>
      </c>
      <c r="MV15" s="10">
        <v>251.76125301889701</v>
      </c>
      <c r="MW15" s="10">
        <v>190.05067945476199</v>
      </c>
      <c r="MX15" s="10">
        <v>0</v>
      </c>
      <c r="MY15" s="10">
        <v>1.78871227722129</v>
      </c>
      <c r="MZ15" s="10">
        <v>416.72101921299799</v>
      </c>
      <c r="NA15" s="10">
        <v>0</v>
      </c>
      <c r="NB15" s="10">
        <v>0</v>
      </c>
      <c r="NC15" s="10">
        <v>2260.94169729024</v>
      </c>
      <c r="ND15" s="10">
        <v>0</v>
      </c>
      <c r="NE15" s="10">
        <v>636.78157069077997</v>
      </c>
      <c r="NF15" s="10">
        <v>5.3661368316638702</v>
      </c>
      <c r="NG15" s="10">
        <v>5720.9879580328898</v>
      </c>
      <c r="NH15" s="10">
        <v>508.441464800152</v>
      </c>
      <c r="NI15" s="10">
        <v>9483.3053157579798</v>
      </c>
      <c r="NJ15" s="10">
        <v>1482.8424778164499</v>
      </c>
      <c r="NK15" s="10">
        <v>293.79599153359698</v>
      </c>
      <c r="NL15" s="10">
        <v>9.8379175247170991</v>
      </c>
      <c r="NM15" s="10">
        <v>88.541257722453906</v>
      </c>
      <c r="NN15" s="10">
        <v>364.45012648383801</v>
      </c>
      <c r="NO15" s="10">
        <v>33.985533267204502</v>
      </c>
      <c r="NP15" s="10">
        <v>0</v>
      </c>
      <c r="NQ15" s="10">
        <v>50.978299900806803</v>
      </c>
      <c r="NR15" s="10">
        <v>463.27647980031401</v>
      </c>
      <c r="NS15" s="10">
        <v>624.70776281953601</v>
      </c>
      <c r="NT15" s="10">
        <v>771.38216955168195</v>
      </c>
      <c r="NU15" s="10">
        <v>332.25330549385501</v>
      </c>
      <c r="NV15" s="10">
        <v>11.179451732633099</v>
      </c>
      <c r="NW15" s="10">
        <v>1053.10435321404</v>
      </c>
      <c r="NX15" s="10">
        <v>437.34015178060599</v>
      </c>
      <c r="NY15" s="10">
        <v>382.08075004267101</v>
      </c>
      <c r="NZ15" s="10">
        <v>334.04201777107602</v>
      </c>
      <c r="OA15" s="10">
        <v>0</v>
      </c>
      <c r="OB15" s="10">
        <v>47.848053415669497</v>
      </c>
      <c r="OC15" s="13">
        <f t="shared" si="0"/>
        <v>1889723.64993016</v>
      </c>
      <c r="OD15" s="11">
        <f>MU_390_Domestic!OC15</f>
        <v>0</v>
      </c>
      <c r="OE15" s="11">
        <f>MU_390!OC15</f>
        <v>1889723.6499301593</v>
      </c>
      <c r="OF15" s="11">
        <f t="shared" si="1"/>
        <v>0</v>
      </c>
      <c r="OG15" s="11"/>
    </row>
    <row r="16" spans="1:397">
      <c r="A16" s="9">
        <v>13</v>
      </c>
      <c r="B16" s="21" t="s">
        <v>795</v>
      </c>
      <c r="C16" s="10">
        <v>0</v>
      </c>
      <c r="D16" s="10">
        <v>0</v>
      </c>
      <c r="E16" s="10">
        <v>0</v>
      </c>
      <c r="F16" s="10">
        <v>0</v>
      </c>
      <c r="G16" s="10">
        <v>838.95572879630799</v>
      </c>
      <c r="H16" s="10">
        <v>8.0194297605529403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45.649061713916801</v>
      </c>
      <c r="O16" s="10">
        <v>19.7401347952073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0.61687921235022702</v>
      </c>
      <c r="Y16" s="10">
        <v>0</v>
      </c>
      <c r="Z16" s="10">
        <v>19.123255582856999</v>
      </c>
      <c r="AA16" s="10">
        <v>0</v>
      </c>
      <c r="AB16" s="10">
        <v>144.34973568995301</v>
      </c>
      <c r="AC16" s="10">
        <v>10.4869466099539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3.0843960617511299</v>
      </c>
      <c r="AK16" s="10">
        <v>0</v>
      </c>
      <c r="AL16" s="10">
        <v>0</v>
      </c>
      <c r="AM16" s="10">
        <v>0</v>
      </c>
      <c r="AN16" s="10">
        <v>13.571342671705001</v>
      </c>
      <c r="AO16" s="10">
        <v>201.10262322617399</v>
      </c>
      <c r="AP16" s="10">
        <v>0</v>
      </c>
      <c r="AQ16" s="10">
        <v>0</v>
      </c>
      <c r="AR16" s="10">
        <v>16.038859521105898</v>
      </c>
      <c r="AS16" s="10">
        <v>766.78086095133199</v>
      </c>
      <c r="AT16" s="10">
        <v>0</v>
      </c>
      <c r="AU16" s="10">
        <v>360.87433922488299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1186.2587253494901</v>
      </c>
      <c r="BB16" s="10">
        <v>857.46210516681504</v>
      </c>
      <c r="BC16" s="10">
        <v>4961.5595049328704</v>
      </c>
      <c r="BD16" s="10">
        <v>6.1687921235022696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0.61687921235022702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19.123255582856999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1435.47792713898</v>
      </c>
      <c r="CF16" s="10">
        <v>12.9544634593548</v>
      </c>
      <c r="CG16" s="10">
        <v>0</v>
      </c>
      <c r="CH16" s="10">
        <v>5.5519129111520398</v>
      </c>
      <c r="CI16" s="10">
        <v>2.4675168494009099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384.31574929419099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113.50577507244201</v>
      </c>
      <c r="DQ16" s="10">
        <v>0</v>
      </c>
      <c r="DR16" s="10">
        <v>0</v>
      </c>
      <c r="DS16" s="10">
        <v>2487.2569841961099</v>
      </c>
      <c r="DT16" s="10">
        <v>0</v>
      </c>
      <c r="DU16" s="10">
        <v>599.60659440441998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897.55925396958003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0.61687921235022702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1.2337584247004501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2.4675168494009099</v>
      </c>
      <c r="IU16" s="10">
        <v>186.91440134211899</v>
      </c>
      <c r="IV16" s="10">
        <v>36.395873528663401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361.49121843723299</v>
      </c>
      <c r="JC16" s="10">
        <v>0</v>
      </c>
      <c r="JD16" s="10">
        <v>22.8245308569584</v>
      </c>
      <c r="JE16" s="10">
        <v>19.7401347952073</v>
      </c>
      <c r="JF16" s="10">
        <v>3.0843960617511299</v>
      </c>
      <c r="JG16" s="10">
        <v>82.044935242580095</v>
      </c>
      <c r="JH16" s="10">
        <v>296.71890114045902</v>
      </c>
      <c r="JI16" s="10">
        <v>120.90832562064401</v>
      </c>
      <c r="JJ16" s="10">
        <v>53.051612262119498</v>
      </c>
      <c r="JK16" s="10">
        <v>68.473592570875098</v>
      </c>
      <c r="JL16" s="10">
        <v>1.8506376370506801</v>
      </c>
      <c r="JM16" s="10">
        <v>0.61687921235022702</v>
      </c>
      <c r="JN16" s="10">
        <v>1.2337584247004501</v>
      </c>
      <c r="JO16" s="10">
        <v>31.460839829861602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96.850036338985603</v>
      </c>
      <c r="LQ16" s="10">
        <v>0</v>
      </c>
      <c r="LR16" s="10">
        <v>0</v>
      </c>
      <c r="LS16" s="10">
        <v>0</v>
      </c>
      <c r="LT16" s="10">
        <v>1215.25204832995</v>
      </c>
      <c r="LU16" s="10">
        <v>11.103825822304101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317.07591514801601</v>
      </c>
      <c r="MH16" s="10">
        <v>0</v>
      </c>
      <c r="MI16" s="10">
        <v>1.2337584247004501</v>
      </c>
      <c r="MJ16" s="10">
        <v>0</v>
      </c>
      <c r="MK16" s="10">
        <v>4.3181544864515899</v>
      </c>
      <c r="ML16" s="10">
        <v>0</v>
      </c>
      <c r="MM16" s="10">
        <v>0</v>
      </c>
      <c r="MN16" s="10">
        <v>0</v>
      </c>
      <c r="MO16" s="10">
        <v>17.889497158156601</v>
      </c>
      <c r="MP16" s="10">
        <v>293.017625866358</v>
      </c>
      <c r="MQ16" s="10">
        <v>38.863390378064302</v>
      </c>
      <c r="MR16" s="10">
        <v>427.49729415870701</v>
      </c>
      <c r="MS16" s="10">
        <v>487.95145696902898</v>
      </c>
      <c r="MT16" s="10">
        <v>948.76022859464797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  <c r="NF16" s="10">
        <v>0</v>
      </c>
      <c r="NG16" s="10">
        <v>0</v>
      </c>
      <c r="NH16" s="10">
        <v>3242.9340193251401</v>
      </c>
      <c r="NI16" s="10">
        <v>28905.109253094601</v>
      </c>
      <c r="NJ16" s="10">
        <v>2933.2606547253299</v>
      </c>
      <c r="NK16" s="10">
        <v>0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0">
        <v>0</v>
      </c>
      <c r="NR16" s="10">
        <v>0</v>
      </c>
      <c r="NS16" s="10">
        <v>0</v>
      </c>
      <c r="NT16" s="10">
        <v>0</v>
      </c>
      <c r="NU16" s="10">
        <v>0</v>
      </c>
      <c r="NV16" s="10">
        <v>0</v>
      </c>
      <c r="NW16" s="10">
        <v>563.21072087575703</v>
      </c>
      <c r="NX16" s="10">
        <v>0</v>
      </c>
      <c r="NY16" s="10">
        <v>0</v>
      </c>
      <c r="NZ16" s="10">
        <v>0</v>
      </c>
      <c r="OA16" s="10">
        <v>0</v>
      </c>
      <c r="OB16" s="10">
        <v>0</v>
      </c>
      <c r="OC16" s="13">
        <f t="shared" si="0"/>
        <v>56213.735104626801</v>
      </c>
      <c r="OD16" s="11">
        <f>MU_390_Domestic!OC16</f>
        <v>0</v>
      </c>
      <c r="OE16" s="11">
        <f>MU_390!OC16</f>
        <v>56213.73510462675</v>
      </c>
      <c r="OF16" s="11">
        <f t="shared" si="1"/>
        <v>0</v>
      </c>
      <c r="OG16" s="11"/>
    </row>
    <row r="17" spans="1:397">
      <c r="A17" s="9">
        <v>14</v>
      </c>
      <c r="B17" s="21" t="s">
        <v>796</v>
      </c>
      <c r="C17" s="10">
        <v>0</v>
      </c>
      <c r="D17" s="10">
        <v>0</v>
      </c>
      <c r="E17" s="10">
        <v>0</v>
      </c>
      <c r="F17" s="10">
        <v>0</v>
      </c>
      <c r="G17" s="10">
        <v>5.5902260687601597</v>
      </c>
      <c r="H17" s="10">
        <v>2176.7595836461201</v>
      </c>
      <c r="I17" s="10">
        <v>0</v>
      </c>
      <c r="J17" s="10">
        <v>0</v>
      </c>
      <c r="K17" s="10">
        <v>0</v>
      </c>
      <c r="L17" s="10">
        <v>0</v>
      </c>
      <c r="M17" s="10">
        <v>1.46712016322663</v>
      </c>
      <c r="N17" s="10">
        <v>0.78270145092527299</v>
      </c>
      <c r="O17" s="10">
        <v>2.5906059571369502E-3</v>
      </c>
      <c r="P17" s="10">
        <v>10591.9466390694</v>
      </c>
      <c r="Q17" s="10">
        <v>10976.6702361159</v>
      </c>
      <c r="R17" s="10">
        <v>6869.8102994590599</v>
      </c>
      <c r="S17" s="10">
        <v>0</v>
      </c>
      <c r="T17" s="10">
        <v>0</v>
      </c>
      <c r="U17" s="10">
        <v>2.4164332100203398</v>
      </c>
      <c r="V17" s="10">
        <v>0</v>
      </c>
      <c r="W17" s="10">
        <v>4.0130051523552002</v>
      </c>
      <c r="X17" s="10">
        <v>3708.5919528409099</v>
      </c>
      <c r="Y17" s="10">
        <v>0.30205415125254198</v>
      </c>
      <c r="Z17" s="10">
        <v>306410.072085177</v>
      </c>
      <c r="AA17" s="10">
        <v>71.198478509527803</v>
      </c>
      <c r="AB17" s="10">
        <v>33.331201629913402</v>
      </c>
      <c r="AC17" s="10">
        <v>1.08014108531667</v>
      </c>
      <c r="AD17" s="10">
        <v>1018.72147246112</v>
      </c>
      <c r="AE17" s="10">
        <v>597.516854510808</v>
      </c>
      <c r="AF17" s="10">
        <v>1025.1143065614001</v>
      </c>
      <c r="AG17" s="10">
        <v>259.39814429088102</v>
      </c>
      <c r="AH17" s="10">
        <v>0</v>
      </c>
      <c r="AI17" s="10">
        <v>16.612978318889802</v>
      </c>
      <c r="AJ17" s="10">
        <v>286.16522281648201</v>
      </c>
      <c r="AK17" s="10">
        <v>0</v>
      </c>
      <c r="AL17" s="10">
        <v>113.06917991339699</v>
      </c>
      <c r="AM17" s="10">
        <v>0</v>
      </c>
      <c r="AN17" s="10">
        <v>75.083812924370307</v>
      </c>
      <c r="AO17" s="10">
        <v>31.3537223423806</v>
      </c>
      <c r="AP17" s="10">
        <v>0</v>
      </c>
      <c r="AQ17" s="10">
        <v>0</v>
      </c>
      <c r="AR17" s="10">
        <v>40.520511728216903</v>
      </c>
      <c r="AS17" s="10">
        <v>0.100628850147538</v>
      </c>
      <c r="AT17" s="10">
        <v>0</v>
      </c>
      <c r="AU17" s="10">
        <v>25.5925105925118</v>
      </c>
      <c r="AV17" s="10">
        <v>0</v>
      </c>
      <c r="AW17" s="10">
        <v>0</v>
      </c>
      <c r="AX17" s="10">
        <v>0</v>
      </c>
      <c r="AY17" s="10">
        <v>0.73356008161331698</v>
      </c>
      <c r="AZ17" s="10">
        <v>5.0486193852210599</v>
      </c>
      <c r="BA17" s="10">
        <v>0.15567922673669801</v>
      </c>
      <c r="BB17" s="10">
        <v>0.112529446263136</v>
      </c>
      <c r="BC17" s="10">
        <v>32.7551738348808</v>
      </c>
      <c r="BD17" s="10">
        <v>41.425378878996</v>
      </c>
      <c r="BE17" s="10">
        <v>35.340335696547399</v>
      </c>
      <c r="BF17" s="10">
        <v>0</v>
      </c>
      <c r="BG17" s="10">
        <v>11.0465518172358</v>
      </c>
      <c r="BH17" s="10">
        <v>31.197878765083999</v>
      </c>
      <c r="BI17" s="10">
        <v>9.4499798749009702</v>
      </c>
      <c r="BJ17" s="10">
        <v>0</v>
      </c>
      <c r="BK17" s="10">
        <v>0</v>
      </c>
      <c r="BL17" s="10">
        <v>0</v>
      </c>
      <c r="BM17" s="10">
        <v>16420.969630907999</v>
      </c>
      <c r="BN17" s="10">
        <v>4.3150593036077503E-2</v>
      </c>
      <c r="BO17" s="10">
        <v>8.6301186072154895E-2</v>
      </c>
      <c r="BP17" s="10">
        <v>0</v>
      </c>
      <c r="BQ17" s="10">
        <v>0</v>
      </c>
      <c r="BR17" s="10">
        <v>0.47440802864076098</v>
      </c>
      <c r="BS17" s="10">
        <v>0.129451779108232</v>
      </c>
      <c r="BT17" s="10">
        <v>10.8764590946125</v>
      </c>
      <c r="BU17" s="10">
        <v>2.9315068841362599</v>
      </c>
      <c r="BV17" s="10">
        <v>14.7575028183385</v>
      </c>
      <c r="BW17" s="10">
        <v>3.4520474428862</v>
      </c>
      <c r="BX17" s="10">
        <v>165.34439042017101</v>
      </c>
      <c r="BY17" s="10">
        <v>0.129451779108232</v>
      </c>
      <c r="BZ17" s="10">
        <v>0</v>
      </c>
      <c r="CA17" s="10">
        <v>5.8652502210773401</v>
      </c>
      <c r="CB17" s="10">
        <v>3942987.4573069499</v>
      </c>
      <c r="CC17" s="10">
        <v>1166856.46359925</v>
      </c>
      <c r="CD17" s="10">
        <v>556738.08244494698</v>
      </c>
      <c r="CE17" s="10">
        <v>346577.41622199898</v>
      </c>
      <c r="CF17" s="10">
        <v>76230.455819692506</v>
      </c>
      <c r="CG17" s="10">
        <v>1869.8843897782499</v>
      </c>
      <c r="CH17" s="10">
        <v>23595.1465924779</v>
      </c>
      <c r="CI17" s="10">
        <v>13086.1002350907</v>
      </c>
      <c r="CJ17" s="10">
        <v>47961.837129170803</v>
      </c>
      <c r="CK17" s="10">
        <v>0</v>
      </c>
      <c r="CL17" s="10">
        <v>0</v>
      </c>
      <c r="CM17" s="10">
        <v>0</v>
      </c>
      <c r="CN17" s="10">
        <v>9.9013167585368898</v>
      </c>
      <c r="CO17" s="10">
        <v>5.9116312459426101</v>
      </c>
      <c r="CP17" s="10">
        <v>0</v>
      </c>
      <c r="CQ17" s="10">
        <v>0</v>
      </c>
      <c r="CR17" s="10">
        <v>1388.2289212615401</v>
      </c>
      <c r="CS17" s="10">
        <v>28.011356744304901</v>
      </c>
      <c r="CT17" s="10">
        <v>3.7109510011026599</v>
      </c>
      <c r="CU17" s="10">
        <v>0</v>
      </c>
      <c r="CV17" s="10">
        <v>0</v>
      </c>
      <c r="CW17" s="10">
        <v>0</v>
      </c>
      <c r="CX17" s="10">
        <v>0</v>
      </c>
      <c r="CY17" s="10">
        <v>4.0330185446060103</v>
      </c>
      <c r="CZ17" s="10">
        <v>0</v>
      </c>
      <c r="DA17" s="10">
        <v>0</v>
      </c>
      <c r="DB17" s="10">
        <v>0</v>
      </c>
      <c r="DC17" s="10">
        <v>11.0465518172358</v>
      </c>
      <c r="DD17" s="10">
        <v>0</v>
      </c>
      <c r="DE17" s="10">
        <v>0</v>
      </c>
      <c r="DF17" s="10">
        <v>0</v>
      </c>
      <c r="DG17" s="10">
        <v>22.265706006616</v>
      </c>
      <c r="DH17" s="10">
        <v>0</v>
      </c>
      <c r="DI17" s="10">
        <v>0</v>
      </c>
      <c r="DJ17" s="10">
        <v>0</v>
      </c>
      <c r="DK17" s="10">
        <v>2.0712284657317199</v>
      </c>
      <c r="DL17" s="10">
        <v>0</v>
      </c>
      <c r="DM17" s="10">
        <v>2.5027343960924902</v>
      </c>
      <c r="DN17" s="10">
        <v>0</v>
      </c>
      <c r="DO17" s="10">
        <v>0</v>
      </c>
      <c r="DP17" s="10">
        <v>18.353898024586499</v>
      </c>
      <c r="DQ17" s="10">
        <v>5.6958782807622299</v>
      </c>
      <c r="DR17" s="10">
        <v>0</v>
      </c>
      <c r="DS17" s="10">
        <v>1.1462776182847301</v>
      </c>
      <c r="DT17" s="10">
        <v>4.5739628618242101</v>
      </c>
      <c r="DU17" s="10">
        <v>55.613502893379703</v>
      </c>
      <c r="DV17" s="10">
        <v>0</v>
      </c>
      <c r="DW17" s="10">
        <v>0</v>
      </c>
      <c r="DX17" s="10">
        <v>0</v>
      </c>
      <c r="DY17" s="10">
        <v>503.17850450424498</v>
      </c>
      <c r="DZ17" s="10">
        <v>0</v>
      </c>
      <c r="EA17" s="10">
        <v>4.3150593036077503</v>
      </c>
      <c r="EB17" s="10">
        <v>18.5547550055133</v>
      </c>
      <c r="EC17" s="10">
        <v>64.039902959478297</v>
      </c>
      <c r="ED17" s="10">
        <v>245.87207911956901</v>
      </c>
      <c r="EE17" s="10">
        <v>1.89862609358741</v>
      </c>
      <c r="EF17" s="10">
        <v>89.408028770752495</v>
      </c>
      <c r="EG17" s="10">
        <v>11.947748054633999</v>
      </c>
      <c r="EH17" s="10">
        <v>0</v>
      </c>
      <c r="EI17" s="10">
        <v>382.96172303400198</v>
      </c>
      <c r="EJ17" s="10">
        <v>686.52601616042898</v>
      </c>
      <c r="EK17" s="10">
        <v>49.968386735777699</v>
      </c>
      <c r="EL17" s="10">
        <v>151.98540092090499</v>
      </c>
      <c r="EM17" s="10">
        <v>19.331465680162701</v>
      </c>
      <c r="EN17" s="10">
        <v>1.3808189771544801</v>
      </c>
      <c r="EO17" s="10">
        <v>86.423679998092595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294.71111868097199</v>
      </c>
      <c r="EV17" s="10">
        <v>0</v>
      </c>
      <c r="EW17" s="10">
        <v>386.310520433166</v>
      </c>
      <c r="EX17" s="10">
        <v>120.24642931179</v>
      </c>
      <c r="EY17" s="10">
        <v>22.006802448399501</v>
      </c>
      <c r="EZ17" s="10">
        <v>0</v>
      </c>
      <c r="FA17" s="10">
        <v>5.8686425657788597</v>
      </c>
      <c r="FB17" s="10">
        <v>0</v>
      </c>
      <c r="FC17" s="10">
        <v>0.94931304679370399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312.10823942994801</v>
      </c>
      <c r="FJ17" s="10">
        <v>8.9753233515041106</v>
      </c>
      <c r="FK17" s="10">
        <v>29.9033609740017</v>
      </c>
      <c r="FL17" s="10">
        <v>84.143656420351107</v>
      </c>
      <c r="FM17" s="10">
        <v>2.2006802448399498</v>
      </c>
      <c r="FN17" s="10">
        <v>0</v>
      </c>
      <c r="FO17" s="10">
        <v>35.340335696547399</v>
      </c>
      <c r="FP17" s="10">
        <v>94.403693310026895</v>
      </c>
      <c r="FQ17" s="10">
        <v>1005.54553030748</v>
      </c>
      <c r="FR17" s="10">
        <v>349.82826891490998</v>
      </c>
      <c r="FS17" s="10">
        <v>80.078233589510006</v>
      </c>
      <c r="FT17" s="10">
        <v>245.816150858105</v>
      </c>
      <c r="FU17" s="10">
        <v>58.162278012266697</v>
      </c>
      <c r="FV17" s="10">
        <v>82.762588948440495</v>
      </c>
      <c r="FW17" s="10">
        <v>0.172353877388218</v>
      </c>
      <c r="FX17" s="10">
        <v>4.3150593036077503E-2</v>
      </c>
      <c r="FY17" s="10">
        <v>24.413303225700901</v>
      </c>
      <c r="FZ17" s="10">
        <v>214.83595010903201</v>
      </c>
      <c r="GA17" s="10">
        <v>0.30205415125254198</v>
      </c>
      <c r="GB17" s="10">
        <v>286.87828113906198</v>
      </c>
      <c r="GC17" s="10">
        <v>0</v>
      </c>
      <c r="GD17" s="10">
        <v>15.7487239843878</v>
      </c>
      <c r="GE17" s="10">
        <v>117.306477284709</v>
      </c>
      <c r="GF17" s="10">
        <v>35.987258602808701</v>
      </c>
      <c r="GG17" s="10">
        <v>10.122446526803801</v>
      </c>
      <c r="GH17" s="10">
        <v>36.555872114243002</v>
      </c>
      <c r="GI17" s="10">
        <v>0.30205415125254198</v>
      </c>
      <c r="GJ17" s="10">
        <v>7.7671067464939396</v>
      </c>
      <c r="GK17" s="10">
        <v>47.897158270045999</v>
      </c>
      <c r="GL17" s="10">
        <v>11.391756561524501</v>
      </c>
      <c r="GM17" s="10">
        <v>6.38628776933946</v>
      </c>
      <c r="GN17" s="10">
        <v>0.73356008161331698</v>
      </c>
      <c r="GO17" s="10">
        <v>2.5458849891285702</v>
      </c>
      <c r="GP17" s="10">
        <v>0.56095770946900703</v>
      </c>
      <c r="GQ17" s="10">
        <v>0.25890355821646499</v>
      </c>
      <c r="GR17" s="10">
        <v>39.731515258752303</v>
      </c>
      <c r="GS17" s="10">
        <v>1.29451779108232</v>
      </c>
      <c r="GT17" s="10">
        <v>9.1910763166844998</v>
      </c>
      <c r="GU17" s="10">
        <v>6526.3180314077299</v>
      </c>
      <c r="GV17" s="10">
        <v>100.68744708981301</v>
      </c>
      <c r="GW17" s="10">
        <v>57.452982922226496</v>
      </c>
      <c r="GX17" s="10">
        <v>0.69040948857723905</v>
      </c>
      <c r="GY17" s="10">
        <v>34.7058049265652</v>
      </c>
      <c r="GZ17" s="10">
        <v>3.6678004080665798</v>
      </c>
      <c r="HA17" s="10">
        <v>7.4219020022053197</v>
      </c>
      <c r="HB17" s="10">
        <v>3.3225956637779599</v>
      </c>
      <c r="HC17" s="10">
        <v>0.25890355821646499</v>
      </c>
      <c r="HD17" s="10">
        <v>0.94931304679370399</v>
      </c>
      <c r="HE17" s="10">
        <v>17.648592551755701</v>
      </c>
      <c r="HF17" s="10">
        <v>28.0478854734504</v>
      </c>
      <c r="HG17" s="10">
        <v>24.423235658419799</v>
      </c>
      <c r="HH17" s="10">
        <v>1.1219154189380101</v>
      </c>
      <c r="HI17" s="10">
        <v>9.2763835237322905</v>
      </c>
      <c r="HJ17" s="10">
        <v>6.7746431066641604</v>
      </c>
      <c r="HK17" s="10">
        <v>22.6540613439407</v>
      </c>
      <c r="HL17" s="10">
        <v>4.0561557453912798</v>
      </c>
      <c r="HM17" s="10">
        <v>7.9828597116743296</v>
      </c>
      <c r="HN17" s="10">
        <v>58.549800370799304</v>
      </c>
      <c r="HO17" s="10">
        <v>1.3808189771544801</v>
      </c>
      <c r="HP17" s="10">
        <v>8.7164197932876508</v>
      </c>
      <c r="HQ17" s="10">
        <v>2.8047885473450398</v>
      </c>
      <c r="HR17" s="10">
        <v>44.19843840499</v>
      </c>
      <c r="HS17" s="10">
        <v>5.4801253155818399</v>
      </c>
      <c r="HT17" s="10">
        <v>3.3225956637779599</v>
      </c>
      <c r="HU17" s="10">
        <v>2.0712284657317199</v>
      </c>
      <c r="HV17" s="10">
        <v>0.38835533732469701</v>
      </c>
      <c r="HW17" s="10">
        <v>2.6321861752007298</v>
      </c>
      <c r="HX17" s="10">
        <v>0.51780711643292998</v>
      </c>
      <c r="HY17" s="10">
        <v>2.2006802448399498</v>
      </c>
      <c r="HZ17" s="10">
        <v>0.17260237214431001</v>
      </c>
      <c r="IA17" s="10">
        <v>37.660191940971998</v>
      </c>
      <c r="IB17" s="10">
        <v>0.47465652339685199</v>
      </c>
      <c r="IC17" s="10">
        <v>1.4239695701905599</v>
      </c>
      <c r="ID17" s="10">
        <v>1.1650660119740901</v>
      </c>
      <c r="IE17" s="10">
        <v>64.4046138121208</v>
      </c>
      <c r="IF17" s="10">
        <v>155.99931962684801</v>
      </c>
      <c r="IG17" s="10">
        <v>0</v>
      </c>
      <c r="IH17" s="10">
        <v>27.2280242057649</v>
      </c>
      <c r="II17" s="10">
        <v>1280.2918985092599</v>
      </c>
      <c r="IJ17" s="10">
        <v>7337.8211607070498</v>
      </c>
      <c r="IK17" s="10">
        <v>1456.3101314692601</v>
      </c>
      <c r="IL17" s="10">
        <v>24.327002039628798</v>
      </c>
      <c r="IM17" s="10">
        <v>254.158989312741</v>
      </c>
      <c r="IN17" s="10">
        <v>514.31776023724694</v>
      </c>
      <c r="IO17" s="10">
        <v>802.340325290495</v>
      </c>
      <c r="IP17" s="10">
        <v>6.8522469762731104</v>
      </c>
      <c r="IQ17" s="10">
        <v>0</v>
      </c>
      <c r="IR17" s="10">
        <v>0</v>
      </c>
      <c r="IS17" s="10">
        <v>4.1424569314634399</v>
      </c>
      <c r="IT17" s="10">
        <v>417.43399888188497</v>
      </c>
      <c r="IU17" s="10">
        <v>1752.13481784948</v>
      </c>
      <c r="IV17" s="10">
        <v>1050.9264965556099</v>
      </c>
      <c r="IW17" s="10">
        <v>406.67914988649198</v>
      </c>
      <c r="IX17" s="10">
        <v>6322.4814850415596</v>
      </c>
      <c r="IY17" s="10">
        <v>1417.15597755964</v>
      </c>
      <c r="IZ17" s="10">
        <v>304.206448525653</v>
      </c>
      <c r="JA17" s="10">
        <v>0</v>
      </c>
      <c r="JB17" s="10">
        <v>18713.543244980199</v>
      </c>
      <c r="JC17" s="10">
        <v>0</v>
      </c>
      <c r="JD17" s="10">
        <v>2017527.29559834</v>
      </c>
      <c r="JE17" s="10">
        <v>280326.503066823</v>
      </c>
      <c r="JF17" s="10">
        <v>133271.57640760101</v>
      </c>
      <c r="JG17" s="10">
        <v>154494.520898972</v>
      </c>
      <c r="JH17" s="10">
        <v>160681.83872495699</v>
      </c>
      <c r="JI17" s="10">
        <v>28220.781153251901</v>
      </c>
      <c r="JJ17" s="10">
        <v>6734.3357647251796</v>
      </c>
      <c r="JK17" s="10">
        <v>17390.165937130201</v>
      </c>
      <c r="JL17" s="10">
        <v>15174.2714887</v>
      </c>
      <c r="JM17" s="10">
        <v>3904.8967129544199</v>
      </c>
      <c r="JN17" s="10">
        <v>1051.08036088516</v>
      </c>
      <c r="JO17" s="10">
        <v>16344.7686534985</v>
      </c>
      <c r="JP17" s="10">
        <v>12.643123759570701</v>
      </c>
      <c r="JQ17" s="10">
        <v>8121.0733902694701</v>
      </c>
      <c r="JR17" s="10">
        <v>1.3808189771544801</v>
      </c>
      <c r="JS17" s="10">
        <v>0</v>
      </c>
      <c r="JT17" s="10">
        <v>0</v>
      </c>
      <c r="JU17" s="10">
        <v>0</v>
      </c>
      <c r="JV17" s="10">
        <v>0</v>
      </c>
      <c r="JW17" s="10">
        <v>0.647258895541162</v>
      </c>
      <c r="JX17" s="10">
        <v>0</v>
      </c>
      <c r="JY17" s="10">
        <v>2374.8791889265999</v>
      </c>
      <c r="JZ17" s="10">
        <v>806.57088503036005</v>
      </c>
      <c r="KA17" s="10">
        <v>130.487393341098</v>
      </c>
      <c r="KB17" s="10">
        <v>0</v>
      </c>
      <c r="KC17" s="10">
        <v>0</v>
      </c>
      <c r="KD17" s="10">
        <v>8.6301186072154895E-2</v>
      </c>
      <c r="KE17" s="10">
        <v>0</v>
      </c>
      <c r="KF17" s="10">
        <v>2.5853081608232702</v>
      </c>
      <c r="KG17" s="10">
        <v>45.285820410356003</v>
      </c>
      <c r="KH17" s="10">
        <v>0.99246363982978203</v>
      </c>
      <c r="KI17" s="10">
        <v>4.3150593036077503E-2</v>
      </c>
      <c r="KJ17" s="10">
        <v>0</v>
      </c>
      <c r="KK17" s="10">
        <v>0</v>
      </c>
      <c r="KL17" s="10">
        <v>0.38835533732469701</v>
      </c>
      <c r="KM17" s="10">
        <v>0</v>
      </c>
      <c r="KN17" s="10">
        <v>0</v>
      </c>
      <c r="KO17" s="10">
        <v>0</v>
      </c>
      <c r="KP17" s="10">
        <v>8.6301186072154895E-2</v>
      </c>
      <c r="KQ17" s="10">
        <v>35.210883917439197</v>
      </c>
      <c r="KR17" s="10">
        <v>0.60410830250508396</v>
      </c>
      <c r="KS17" s="10">
        <v>8.6301186072154895E-2</v>
      </c>
      <c r="KT17" s="10">
        <v>44.660863792340201</v>
      </c>
      <c r="KU17" s="10">
        <v>72095.542790929801</v>
      </c>
      <c r="KV17" s="10">
        <v>4.3150593036077503E-2</v>
      </c>
      <c r="KW17" s="10">
        <v>3.5814992219944299</v>
      </c>
      <c r="KX17" s="10">
        <v>1.94177668662349</v>
      </c>
      <c r="KY17" s="10">
        <v>1.89862609358741</v>
      </c>
      <c r="KZ17" s="10">
        <v>0</v>
      </c>
      <c r="LA17" s="10">
        <v>0</v>
      </c>
      <c r="LB17" s="10">
        <v>0</v>
      </c>
      <c r="LC17" s="10">
        <v>0</v>
      </c>
      <c r="LD17" s="10">
        <v>2.4164332100203398</v>
      </c>
      <c r="LE17" s="10">
        <v>8.8890221654319603</v>
      </c>
      <c r="LF17" s="10">
        <v>18.813658563729799</v>
      </c>
      <c r="LG17" s="10">
        <v>0.73356008161331698</v>
      </c>
      <c r="LH17" s="10">
        <v>11.089702410271901</v>
      </c>
      <c r="LI17" s="10">
        <v>6.0842336180869196</v>
      </c>
      <c r="LJ17" s="10">
        <v>1.8123249075152501</v>
      </c>
      <c r="LK17" s="10">
        <v>12.643123759570701</v>
      </c>
      <c r="LL17" s="10">
        <v>4.8760170130767504</v>
      </c>
      <c r="LM17" s="10">
        <v>952.39935230199296</v>
      </c>
      <c r="LN17" s="10">
        <v>0</v>
      </c>
      <c r="LO17" s="10">
        <v>0.17260237214431001</v>
      </c>
      <c r="LP17" s="10">
        <v>1455.8604337243</v>
      </c>
      <c r="LQ17" s="10">
        <v>7.5082031882774798</v>
      </c>
      <c r="LR17" s="10">
        <v>13.549286213328299</v>
      </c>
      <c r="LS17" s="10">
        <v>2.7184873612728802</v>
      </c>
      <c r="LT17" s="10">
        <v>0.159484179236243</v>
      </c>
      <c r="LU17" s="10">
        <v>1.45721585088953E-3</v>
      </c>
      <c r="LV17" s="10">
        <v>0.34520474428862002</v>
      </c>
      <c r="LW17" s="10">
        <v>5.9979324320147702</v>
      </c>
      <c r="LX17" s="10">
        <v>1.5965719423348701</v>
      </c>
      <c r="LY17" s="10">
        <v>0.129451779108232</v>
      </c>
      <c r="LZ17" s="10">
        <v>13.937641550653</v>
      </c>
      <c r="MA17" s="10">
        <v>1.9849272796595601</v>
      </c>
      <c r="MB17" s="10">
        <v>3.1499932916336499</v>
      </c>
      <c r="MC17" s="10">
        <v>1.03561423286586</v>
      </c>
      <c r="MD17" s="10">
        <v>6.5588901414837704</v>
      </c>
      <c r="ME17" s="10">
        <v>0</v>
      </c>
      <c r="MF17" s="10">
        <v>59.030011273353999</v>
      </c>
      <c r="MG17" s="10">
        <v>0.77517168979982898</v>
      </c>
      <c r="MH17" s="10">
        <v>0.69040948857723905</v>
      </c>
      <c r="MI17" s="10">
        <v>0.17276428501663099</v>
      </c>
      <c r="MJ17" s="10">
        <v>0.30205415125254198</v>
      </c>
      <c r="MK17" s="10">
        <v>4.3717288089201202E-2</v>
      </c>
      <c r="ML17" s="10">
        <v>2.2869814309121099</v>
      </c>
      <c r="MM17" s="10">
        <v>35.901293406016499</v>
      </c>
      <c r="MN17" s="10">
        <v>0</v>
      </c>
      <c r="MO17" s="10">
        <v>1.9009738302360599</v>
      </c>
      <c r="MP17" s="10">
        <v>6.1658385182992497</v>
      </c>
      <c r="MQ17" s="10">
        <v>1.6879733838851301</v>
      </c>
      <c r="MR17" s="10">
        <v>4.5437644860113</v>
      </c>
      <c r="MS17" s="10">
        <v>1.0565001808327601</v>
      </c>
      <c r="MT17" s="10">
        <v>10.610105106581701</v>
      </c>
      <c r="MU17" s="10">
        <v>1.5965719423348701</v>
      </c>
      <c r="MV17" s="10">
        <v>24.293783879311601</v>
      </c>
      <c r="MW17" s="10">
        <v>18.3390020403329</v>
      </c>
      <c r="MX17" s="10">
        <v>0</v>
      </c>
      <c r="MY17" s="10">
        <v>0.17260237214431001</v>
      </c>
      <c r="MZ17" s="10">
        <v>227.822499190548</v>
      </c>
      <c r="NA17" s="10">
        <v>0</v>
      </c>
      <c r="NB17" s="10">
        <v>0</v>
      </c>
      <c r="NC17" s="10">
        <v>669.30931132116496</v>
      </c>
      <c r="ND17" s="10">
        <v>0</v>
      </c>
      <c r="NE17" s="10">
        <v>61.4464444833743</v>
      </c>
      <c r="NF17" s="10">
        <v>0.51780711643292998</v>
      </c>
      <c r="NG17" s="10">
        <v>2670.4967593767401</v>
      </c>
      <c r="NH17" s="10">
        <v>49.487812266916002</v>
      </c>
      <c r="NI17" s="10">
        <v>918.88800224526904</v>
      </c>
      <c r="NJ17" s="10">
        <v>143.472314361576</v>
      </c>
      <c r="NK17" s="10">
        <v>28.349939624702898</v>
      </c>
      <c r="NL17" s="10">
        <v>0.94931304679370399</v>
      </c>
      <c r="NM17" s="10">
        <v>8.5438174211433395</v>
      </c>
      <c r="NN17" s="10">
        <v>35.167733324403102</v>
      </c>
      <c r="NO17" s="10">
        <v>3.2794450707418901</v>
      </c>
      <c r="NP17" s="10">
        <v>0</v>
      </c>
      <c r="NQ17" s="10">
        <v>4.91916760611283</v>
      </c>
      <c r="NR17" s="10">
        <v>45.461638841855702</v>
      </c>
      <c r="NS17" s="10">
        <v>135.25421799200799</v>
      </c>
      <c r="NT17" s="10">
        <v>74.4347729872336</v>
      </c>
      <c r="NU17" s="10">
        <v>40.026055995561599</v>
      </c>
      <c r="NV17" s="10">
        <v>1.07876482590194</v>
      </c>
      <c r="NW17" s="10">
        <v>101.69355982617699</v>
      </c>
      <c r="NX17" s="10">
        <v>70.079358783429797</v>
      </c>
      <c r="NY17" s="10">
        <v>2067.9218554249501</v>
      </c>
      <c r="NZ17" s="10">
        <v>32.233492997949902</v>
      </c>
      <c r="OA17" s="10">
        <v>0</v>
      </c>
      <c r="OB17" s="10">
        <v>4.6171134548602897</v>
      </c>
      <c r="OC17" s="13">
        <f t="shared" si="0"/>
        <v>9523254.7150763329</v>
      </c>
      <c r="OD17" s="11">
        <f>MU_390_Domestic!OC17</f>
        <v>13451339.937970413</v>
      </c>
      <c r="OE17" s="11">
        <f>MU_390!OC17</f>
        <v>22974594.653046709</v>
      </c>
      <c r="OF17" s="11">
        <f t="shared" si="1"/>
        <v>-3.7252902984619141E-8</v>
      </c>
      <c r="OG17" s="11"/>
    </row>
    <row r="18" spans="1:397">
      <c r="A18" s="9">
        <v>15</v>
      </c>
      <c r="B18" s="21" t="s">
        <v>797</v>
      </c>
      <c r="C18" s="10">
        <v>0</v>
      </c>
      <c r="D18" s="10">
        <v>0</v>
      </c>
      <c r="E18" s="10">
        <v>0</v>
      </c>
      <c r="F18" s="10">
        <v>0</v>
      </c>
      <c r="G18" s="10">
        <v>0.64331574673130398</v>
      </c>
      <c r="H18" s="10">
        <v>1.3879410598769899</v>
      </c>
      <c r="I18" s="10">
        <v>0</v>
      </c>
      <c r="J18" s="10">
        <v>0</v>
      </c>
      <c r="K18" s="10">
        <v>0</v>
      </c>
      <c r="L18" s="10">
        <v>0</v>
      </c>
      <c r="M18" s="10">
        <v>0.17222626290444401</v>
      </c>
      <c r="N18" s="10">
        <v>9.1178609772940705E-2</v>
      </c>
      <c r="O18" s="10">
        <v>0</v>
      </c>
      <c r="P18" s="10">
        <v>71733.487722033504</v>
      </c>
      <c r="Q18" s="10">
        <v>139179.99033685599</v>
      </c>
      <c r="R18" s="10">
        <v>23621.048143401102</v>
      </c>
      <c r="S18" s="10">
        <v>0</v>
      </c>
      <c r="T18" s="10">
        <v>0</v>
      </c>
      <c r="U18" s="10">
        <v>0.28366678596026002</v>
      </c>
      <c r="V18" s="10">
        <v>0</v>
      </c>
      <c r="W18" s="10">
        <v>0.47108948382686</v>
      </c>
      <c r="X18" s="10">
        <v>155.77053337512999</v>
      </c>
      <c r="Y18" s="10">
        <v>3.5458348245032502E-2</v>
      </c>
      <c r="Z18" s="10">
        <v>29734.450537974499</v>
      </c>
      <c r="AA18" s="10">
        <v>8.3580392291862307</v>
      </c>
      <c r="AB18" s="10">
        <v>3.9105492635950099</v>
      </c>
      <c r="AC18" s="10">
        <v>0.12663695801797301</v>
      </c>
      <c r="AD18" s="10">
        <v>16.916351616835801</v>
      </c>
      <c r="AE18" s="10">
        <v>26.717227179985901</v>
      </c>
      <c r="AF18" s="10">
        <v>43.119800095204099</v>
      </c>
      <c r="AG18" s="10">
        <v>2.5327391603594599E-2</v>
      </c>
      <c r="AH18" s="10">
        <v>0</v>
      </c>
      <c r="AI18" s="10">
        <v>1.95020915347679</v>
      </c>
      <c r="AJ18" s="10">
        <v>138496.42105484501</v>
      </c>
      <c r="AK18" s="10">
        <v>0</v>
      </c>
      <c r="AL18" s="10">
        <v>33249.2941413843</v>
      </c>
      <c r="AM18" s="10">
        <v>0</v>
      </c>
      <c r="AN18" s="10">
        <v>8.8139322780509293</v>
      </c>
      <c r="AO18" s="10">
        <v>3.6775372608419401</v>
      </c>
      <c r="AP18" s="10">
        <v>0</v>
      </c>
      <c r="AQ18" s="10">
        <v>0</v>
      </c>
      <c r="AR18" s="10">
        <v>4.7564841431550704</v>
      </c>
      <c r="AS18" s="10">
        <v>0</v>
      </c>
      <c r="AT18" s="10">
        <v>0</v>
      </c>
      <c r="AU18" s="10">
        <v>2.9987631658656002</v>
      </c>
      <c r="AV18" s="10">
        <v>0</v>
      </c>
      <c r="AW18" s="10">
        <v>0</v>
      </c>
      <c r="AX18" s="10">
        <v>0</v>
      </c>
      <c r="AY18" s="10">
        <v>8.6113131452221797E-2</v>
      </c>
      <c r="AZ18" s="10">
        <v>0.59266096352411402</v>
      </c>
      <c r="BA18" s="10">
        <v>0</v>
      </c>
      <c r="BB18" s="10">
        <v>0</v>
      </c>
      <c r="BC18" s="10">
        <v>3.76871587061488</v>
      </c>
      <c r="BD18" s="10">
        <v>4.8628591878901704</v>
      </c>
      <c r="BE18" s="10">
        <v>4.1486267446687997</v>
      </c>
      <c r="BF18" s="10">
        <v>0</v>
      </c>
      <c r="BG18" s="10">
        <v>1.29676245010405</v>
      </c>
      <c r="BH18" s="10">
        <v>3.66234082587978</v>
      </c>
      <c r="BI18" s="10">
        <v>1.10933975223744</v>
      </c>
      <c r="BJ18" s="10">
        <v>0</v>
      </c>
      <c r="BK18" s="10">
        <v>0</v>
      </c>
      <c r="BL18" s="10">
        <v>247.96368583024301</v>
      </c>
      <c r="BM18" s="10">
        <v>118571.472710392</v>
      </c>
      <c r="BN18" s="10">
        <v>1817.11395070307</v>
      </c>
      <c r="BO18" s="10">
        <v>1.0130956641437899E-2</v>
      </c>
      <c r="BP18" s="10">
        <v>0</v>
      </c>
      <c r="BQ18" s="10">
        <v>0</v>
      </c>
      <c r="BR18" s="10">
        <v>213.12925085860999</v>
      </c>
      <c r="BS18" s="10">
        <v>1.51964349621568E-2</v>
      </c>
      <c r="BT18" s="10">
        <v>1.2765005368211699</v>
      </c>
      <c r="BU18" s="10">
        <v>362.38101874731802</v>
      </c>
      <c r="BV18" s="10">
        <v>1.7323935856858701</v>
      </c>
      <c r="BW18" s="10">
        <v>0.40523826565751397</v>
      </c>
      <c r="BX18" s="10">
        <v>7.8297084969069903</v>
      </c>
      <c r="BY18" s="10">
        <v>1.51964349621568E-2</v>
      </c>
      <c r="BZ18" s="10">
        <v>0</v>
      </c>
      <c r="CA18" s="10">
        <v>0.42550017894038999</v>
      </c>
      <c r="CB18" s="10">
        <v>0</v>
      </c>
      <c r="CC18" s="10">
        <v>10282.185734885699</v>
      </c>
      <c r="CD18" s="10">
        <v>1020.27084837594</v>
      </c>
      <c r="CE18" s="10">
        <v>1255876.45856903</v>
      </c>
      <c r="CF18" s="10">
        <v>11395.661361306</v>
      </c>
      <c r="CG18" s="10">
        <v>78.345548563460596</v>
      </c>
      <c r="CH18" s="10">
        <v>964.39344253739205</v>
      </c>
      <c r="CI18" s="10">
        <v>2363.7831702394601</v>
      </c>
      <c r="CJ18" s="10">
        <v>12055582.809520399</v>
      </c>
      <c r="CK18" s="10">
        <v>1334534.74548948</v>
      </c>
      <c r="CL18" s="10">
        <v>510516.547582264</v>
      </c>
      <c r="CM18" s="10">
        <v>0</v>
      </c>
      <c r="CN18" s="10">
        <v>947.83050040299304</v>
      </c>
      <c r="CO18" s="10">
        <v>0.69397052993849295</v>
      </c>
      <c r="CP18" s="10">
        <v>0</v>
      </c>
      <c r="CQ18" s="10">
        <v>14649.229626939799</v>
      </c>
      <c r="CR18" s="10">
        <v>320273.94502735802</v>
      </c>
      <c r="CS18" s="10">
        <v>0.31405965588457302</v>
      </c>
      <c r="CT18" s="10">
        <v>0.43563113558182798</v>
      </c>
      <c r="CU18" s="10">
        <v>0</v>
      </c>
      <c r="CV18" s="10">
        <v>0</v>
      </c>
      <c r="CW18" s="10">
        <v>0</v>
      </c>
      <c r="CX18" s="10">
        <v>0</v>
      </c>
      <c r="CY18" s="10">
        <v>0.17801353830015801</v>
      </c>
      <c r="CZ18" s="10">
        <v>0</v>
      </c>
      <c r="DA18" s="10">
        <v>0</v>
      </c>
      <c r="DB18" s="10">
        <v>0</v>
      </c>
      <c r="DC18" s="10">
        <v>1.29676245010405</v>
      </c>
      <c r="DD18" s="10">
        <v>0</v>
      </c>
      <c r="DE18" s="10">
        <v>0</v>
      </c>
      <c r="DF18" s="10">
        <v>0</v>
      </c>
      <c r="DG18" s="10">
        <v>2.6137868134909699</v>
      </c>
      <c r="DH18" s="10">
        <v>0</v>
      </c>
      <c r="DI18" s="10">
        <v>0</v>
      </c>
      <c r="DJ18" s="10">
        <v>0</v>
      </c>
      <c r="DK18" s="10">
        <v>5457.3814475202898</v>
      </c>
      <c r="DL18" s="10">
        <v>21692.9480775552</v>
      </c>
      <c r="DM18" s="10">
        <v>0.293797742601698</v>
      </c>
      <c r="DN18" s="10">
        <v>0</v>
      </c>
      <c r="DO18" s="10">
        <v>0</v>
      </c>
      <c r="DP18" s="10">
        <v>2.1528282863055401</v>
      </c>
      <c r="DQ18" s="10">
        <v>0.66864313833489797</v>
      </c>
      <c r="DR18" s="10">
        <v>0</v>
      </c>
      <c r="DS18" s="10">
        <v>9.6244088093659599E-2</v>
      </c>
      <c r="DT18" s="10">
        <v>0.53694070199620603</v>
      </c>
      <c r="DU18" s="10">
        <v>6.5192705987652602</v>
      </c>
      <c r="DV18" s="10">
        <v>0</v>
      </c>
      <c r="DW18" s="10">
        <v>0</v>
      </c>
      <c r="DX18" s="10">
        <v>0</v>
      </c>
      <c r="DY18" s="10">
        <v>25.674550734562999</v>
      </c>
      <c r="DZ18" s="10">
        <v>0</v>
      </c>
      <c r="EA18" s="10">
        <v>0.50654783207189302</v>
      </c>
      <c r="EB18" s="10">
        <v>2.1781556779091402</v>
      </c>
      <c r="EC18" s="10">
        <v>2.9791972520662302</v>
      </c>
      <c r="ED18" s="10">
        <v>28.863095471456401</v>
      </c>
      <c r="EE18" s="10">
        <v>0.22288104611163301</v>
      </c>
      <c r="EF18" s="10">
        <v>10.495671080529601</v>
      </c>
      <c r="EG18" s="10">
        <v>0.53404061490047505</v>
      </c>
      <c r="EH18" s="10">
        <v>0</v>
      </c>
      <c r="EI18" s="10">
        <v>17.392506578983301</v>
      </c>
      <c r="EJ18" s="10">
        <v>80.591760082638103</v>
      </c>
      <c r="EK18" s="10">
        <v>5.8658238953925199</v>
      </c>
      <c r="EL18" s="10">
        <v>6.8404966302168004</v>
      </c>
      <c r="EM18" s="10">
        <v>2.2693342876820801</v>
      </c>
      <c r="EN18" s="10">
        <v>0.162095306263006</v>
      </c>
      <c r="EO18" s="10">
        <v>9.5788195044794904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13.1730018342117</v>
      </c>
      <c r="EV18" s="10">
        <v>0</v>
      </c>
      <c r="EW18" s="10">
        <v>17.267313215115401</v>
      </c>
      <c r="EX18" s="10">
        <v>6.5886921059223402</v>
      </c>
      <c r="EY18" s="10">
        <v>2.5833939435666502</v>
      </c>
      <c r="EZ18" s="10">
        <v>0</v>
      </c>
      <c r="FA18" s="10">
        <v>0.68890505161777404</v>
      </c>
      <c r="FB18" s="10">
        <v>0</v>
      </c>
      <c r="FC18" s="10">
        <v>0.111440523055816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36.638604693760001</v>
      </c>
      <c r="FJ18" s="10">
        <v>1.05361949070954</v>
      </c>
      <c r="FK18" s="10">
        <v>3.5103764762582199</v>
      </c>
      <c r="FL18" s="10">
        <v>9.8776827254019093</v>
      </c>
      <c r="FM18" s="10">
        <v>0.25833939435666498</v>
      </c>
      <c r="FN18" s="10">
        <v>0</v>
      </c>
      <c r="FO18" s="10">
        <v>4.1486267446687997</v>
      </c>
      <c r="FP18" s="10">
        <v>4.3830436451846202</v>
      </c>
      <c r="FQ18" s="10">
        <v>2.1607680541305001</v>
      </c>
      <c r="FR18" s="10">
        <v>15.4003429035866</v>
      </c>
      <c r="FS18" s="10">
        <v>3.2758950817636601</v>
      </c>
      <c r="FT18" s="10">
        <v>1.83006836913378</v>
      </c>
      <c r="FU18" s="10">
        <v>6.4432884239544697</v>
      </c>
      <c r="FV18" s="10">
        <v>9.6953255058560206</v>
      </c>
      <c r="FW18" s="10">
        <v>0</v>
      </c>
      <c r="FX18" s="10">
        <v>5.0654783207189297E-3</v>
      </c>
      <c r="FY18" s="10">
        <v>1.1288669696495801</v>
      </c>
      <c r="FZ18" s="10">
        <v>10.744511023749601</v>
      </c>
      <c r="GA18" s="10">
        <v>3.5458348245032502E-2</v>
      </c>
      <c r="GB18" s="10">
        <v>11.874099790474199</v>
      </c>
      <c r="GC18" s="10">
        <v>0</v>
      </c>
      <c r="GD18" s="10">
        <v>1.7475900206480299</v>
      </c>
      <c r="GE18" s="10">
        <v>5.31435696032616</v>
      </c>
      <c r="GF18" s="10">
        <v>0.68383957329705503</v>
      </c>
      <c r="GG18" s="10">
        <v>0.58903907935338695</v>
      </c>
      <c r="GH18" s="10">
        <v>1.7714609193058899</v>
      </c>
      <c r="GI18" s="10">
        <v>3.5458348245032502E-2</v>
      </c>
      <c r="GJ18" s="10">
        <v>0.911786097729407</v>
      </c>
      <c r="GK18" s="10">
        <v>5.6226809359980097</v>
      </c>
      <c r="GL18" s="10">
        <v>1.3372862766697999</v>
      </c>
      <c r="GM18" s="10">
        <v>0.74969079146640105</v>
      </c>
      <c r="GN18" s="10">
        <v>8.6113131452221797E-2</v>
      </c>
      <c r="GO18" s="10">
        <v>0.29886322092241702</v>
      </c>
      <c r="GP18" s="10">
        <v>6.5851218169346096E-2</v>
      </c>
      <c r="GQ18" s="10">
        <v>3.0392869924313601E-2</v>
      </c>
      <c r="GR18" s="10">
        <v>2.9068498602219202</v>
      </c>
      <c r="GS18" s="10">
        <v>0.15196434962156799</v>
      </c>
      <c r="GT18" s="10">
        <v>1.0789468823131301</v>
      </c>
      <c r="GU18" s="10">
        <v>268.367080279248</v>
      </c>
      <c r="GV18" s="10">
        <v>8.3739574612233802</v>
      </c>
      <c r="GW18" s="10">
        <v>4.82233536132442</v>
      </c>
      <c r="GX18" s="10">
        <v>8.1047653131502806E-2</v>
      </c>
      <c r="GY18" s="10">
        <v>3.78463410265203</v>
      </c>
      <c r="GZ18" s="10">
        <v>0.43056565726110901</v>
      </c>
      <c r="HA18" s="10">
        <v>0.87126227116365496</v>
      </c>
      <c r="HB18" s="10">
        <v>0.39004183069535697</v>
      </c>
      <c r="HC18" s="10">
        <v>3.0392869924313601E-2</v>
      </c>
      <c r="HD18" s="10">
        <v>0.111440523055816</v>
      </c>
      <c r="HE18" s="10">
        <v>2.0717806331740398</v>
      </c>
      <c r="HF18" s="10">
        <v>3.2925609084673</v>
      </c>
      <c r="HG18" s="10">
        <v>2.8670607295269099</v>
      </c>
      <c r="HH18" s="10">
        <v>0.131702436338692</v>
      </c>
      <c r="HI18" s="10">
        <v>1.00803018582307</v>
      </c>
      <c r="HJ18" s="10">
        <v>0.795280096352871</v>
      </c>
      <c r="HK18" s="10">
        <v>2.6593761183774398</v>
      </c>
      <c r="HL18" s="10">
        <v>0.47615496214757902</v>
      </c>
      <c r="HM18" s="10">
        <v>0.93711348933300098</v>
      </c>
      <c r="HN18" s="10">
        <v>2.9075845560926599</v>
      </c>
      <c r="HO18" s="10">
        <v>0.162095306263006</v>
      </c>
      <c r="HP18" s="10">
        <v>1.0232266207852201</v>
      </c>
      <c r="HQ18" s="10">
        <v>0.32925609084673002</v>
      </c>
      <c r="HR18" s="10">
        <v>4.8585155066444496</v>
      </c>
      <c r="HS18" s="10">
        <v>0.64331574673130398</v>
      </c>
      <c r="HT18" s="10">
        <v>0.39004183069535697</v>
      </c>
      <c r="HU18" s="10">
        <v>0.243142959394508</v>
      </c>
      <c r="HV18" s="10">
        <v>4.5589304886470297E-2</v>
      </c>
      <c r="HW18" s="10">
        <v>0.308994177563855</v>
      </c>
      <c r="HX18" s="10">
        <v>6.0785739848627098E-2</v>
      </c>
      <c r="HY18" s="10">
        <v>0.25833939435666498</v>
      </c>
      <c r="HZ18" s="10">
        <v>2.0261913282875701E-2</v>
      </c>
      <c r="IA18" s="10">
        <v>7.0916696490065004E-2</v>
      </c>
      <c r="IB18" s="10">
        <v>5.5720261527908203E-2</v>
      </c>
      <c r="IC18" s="10">
        <v>0.16716078458372499</v>
      </c>
      <c r="ID18" s="10">
        <v>0.13676791465941099</v>
      </c>
      <c r="IE18" s="10">
        <v>2.4820843771522698</v>
      </c>
      <c r="IF18" s="10">
        <v>8.5809202752978599</v>
      </c>
      <c r="IG18" s="10">
        <v>0</v>
      </c>
      <c r="IH18" s="10">
        <v>3.1963168203736401</v>
      </c>
      <c r="II18" s="10">
        <v>73.848435182835104</v>
      </c>
      <c r="IJ18" s="10">
        <v>335.05067343379199</v>
      </c>
      <c r="IK18" s="10">
        <v>53.354863199786102</v>
      </c>
      <c r="IL18" s="10">
        <v>1.1187360130081401</v>
      </c>
      <c r="IM18" s="10">
        <v>11.0368393746098</v>
      </c>
      <c r="IN18" s="10">
        <v>22.533296872621001</v>
      </c>
      <c r="IO18" s="10">
        <v>30.262301511026902</v>
      </c>
      <c r="IP18" s="10">
        <v>9.6244088093659599E-2</v>
      </c>
      <c r="IQ18" s="10">
        <v>0</v>
      </c>
      <c r="IR18" s="10">
        <v>0</v>
      </c>
      <c r="IS18" s="10">
        <v>0.486285918789017</v>
      </c>
      <c r="IT18" s="10">
        <v>20.206760032873799</v>
      </c>
      <c r="IU18" s="10">
        <v>758.17063960868995</v>
      </c>
      <c r="IV18" s="10">
        <v>341.58101714585899</v>
      </c>
      <c r="IW18" s="10">
        <v>17.994563803278201</v>
      </c>
      <c r="IX18" s="10">
        <v>252.35662429438</v>
      </c>
      <c r="IY18" s="10">
        <v>62.216524376357</v>
      </c>
      <c r="IZ18" s="10">
        <v>26.6820778922607</v>
      </c>
      <c r="JA18" s="10">
        <v>0</v>
      </c>
      <c r="JB18" s="10">
        <v>8205.9967674660402</v>
      </c>
      <c r="JC18" s="10">
        <v>0</v>
      </c>
      <c r="JD18" s="10">
        <v>90460.297351397399</v>
      </c>
      <c r="JE18" s="10">
        <v>12602.061307382</v>
      </c>
      <c r="JF18" s="10">
        <v>5883.9159605458799</v>
      </c>
      <c r="JG18" s="10">
        <v>6691.46719399822</v>
      </c>
      <c r="JH18" s="10">
        <v>6747.4354049169497</v>
      </c>
      <c r="JI18" s="10">
        <v>1217.0193095040499</v>
      </c>
      <c r="JJ18" s="10">
        <v>294.17843762485802</v>
      </c>
      <c r="JK18" s="10">
        <v>760.436917479969</v>
      </c>
      <c r="JL18" s="10">
        <v>621.957713402482</v>
      </c>
      <c r="JM18" s="10">
        <v>169.588320347815</v>
      </c>
      <c r="JN18" s="10">
        <v>44.630021533057601</v>
      </c>
      <c r="JO18" s="10">
        <v>575.51755058037099</v>
      </c>
      <c r="JP18" s="10">
        <v>1.48418514797065</v>
      </c>
      <c r="JQ18" s="10">
        <v>1914169.3089827499</v>
      </c>
      <c r="JR18" s="10">
        <v>0.162095306263006</v>
      </c>
      <c r="JS18" s="10">
        <v>0</v>
      </c>
      <c r="JT18" s="10">
        <v>0</v>
      </c>
      <c r="JU18" s="10">
        <v>0</v>
      </c>
      <c r="JV18" s="10">
        <v>0</v>
      </c>
      <c r="JW18" s="10">
        <v>7.5982174810783898E-2</v>
      </c>
      <c r="JX18" s="10">
        <v>0</v>
      </c>
      <c r="JY18" s="10">
        <v>278.78873033740803</v>
      </c>
      <c r="JZ18" s="10">
        <v>94.683920770878203</v>
      </c>
      <c r="KA18" s="10">
        <v>15.318006441853999</v>
      </c>
      <c r="KB18" s="10">
        <v>0</v>
      </c>
      <c r="KC18" s="10">
        <v>0</v>
      </c>
      <c r="KD18" s="10">
        <v>1.0130956641437899E-2</v>
      </c>
      <c r="KE18" s="10">
        <v>0</v>
      </c>
      <c r="KF18" s="10">
        <v>0</v>
      </c>
      <c r="KG18" s="10">
        <v>1.2460947681011101</v>
      </c>
      <c r="KH18" s="10">
        <v>0.116506001376535</v>
      </c>
      <c r="KI18" s="10">
        <v>5.0654783207189297E-3</v>
      </c>
      <c r="KJ18" s="10">
        <v>0</v>
      </c>
      <c r="KK18" s="10">
        <v>0</v>
      </c>
      <c r="KL18" s="10">
        <v>4.5589304886470297E-2</v>
      </c>
      <c r="KM18" s="10">
        <v>0</v>
      </c>
      <c r="KN18" s="10">
        <v>0</v>
      </c>
      <c r="KO18" s="10">
        <v>0</v>
      </c>
      <c r="KP18" s="10">
        <v>1.0130956641437899E-2</v>
      </c>
      <c r="KQ18" s="10">
        <v>4.1334303097066396</v>
      </c>
      <c r="KR18" s="10">
        <v>7.0916696490065004E-2</v>
      </c>
      <c r="KS18" s="10">
        <v>1.0130956641437899E-2</v>
      </c>
      <c r="KT18" s="10">
        <v>5.24277006194409</v>
      </c>
      <c r="KU18" s="10">
        <v>3257.71912011821</v>
      </c>
      <c r="KV18" s="10">
        <v>5.0654783207189297E-3</v>
      </c>
      <c r="KW18" s="10">
        <v>0.42043470061967098</v>
      </c>
      <c r="KX18" s="10">
        <v>0.227946524432352</v>
      </c>
      <c r="KY18" s="10">
        <v>0.22288104611163301</v>
      </c>
      <c r="KZ18" s="10">
        <v>0</v>
      </c>
      <c r="LA18" s="10">
        <v>0</v>
      </c>
      <c r="LB18" s="10">
        <v>0</v>
      </c>
      <c r="LC18" s="10">
        <v>0</v>
      </c>
      <c r="LD18" s="10">
        <v>0.28366678596026002</v>
      </c>
      <c r="LE18" s="10">
        <v>1.0434885340680999</v>
      </c>
      <c r="LF18" s="10">
        <v>2.2085485478334501</v>
      </c>
      <c r="LG18" s="10">
        <v>8.6113131452221797E-2</v>
      </c>
      <c r="LH18" s="10">
        <v>1.30182792842476</v>
      </c>
      <c r="LI18" s="10">
        <v>0.71423244322136903</v>
      </c>
      <c r="LJ18" s="10">
        <v>0.212750089470195</v>
      </c>
      <c r="LK18" s="10">
        <v>1.48418514797065</v>
      </c>
      <c r="LL18" s="10">
        <v>0.57239905024123905</v>
      </c>
      <c r="LM18" s="10">
        <v>41.975040691108802</v>
      </c>
      <c r="LN18" s="10">
        <v>0</v>
      </c>
      <c r="LO18" s="10">
        <v>2.0261913282875701E-2</v>
      </c>
      <c r="LP18" s="10">
        <v>64.860639565793505</v>
      </c>
      <c r="LQ18" s="10">
        <v>0.88139322780509299</v>
      </c>
      <c r="LR18" s="10">
        <v>1.59056019270574</v>
      </c>
      <c r="LS18" s="10">
        <v>0.31912513420529198</v>
      </c>
      <c r="LT18" s="10">
        <v>0</v>
      </c>
      <c r="LU18" s="10">
        <v>0</v>
      </c>
      <c r="LV18" s="10">
        <v>4.0523826565751403E-2</v>
      </c>
      <c r="LW18" s="10">
        <v>0.70410148657993099</v>
      </c>
      <c r="LX18" s="10">
        <v>0.18742269786660001</v>
      </c>
      <c r="LY18" s="10">
        <v>1.51964349621568E-2</v>
      </c>
      <c r="LZ18" s="10">
        <v>1.63614949759221</v>
      </c>
      <c r="MA18" s="10">
        <v>0.23301200275307099</v>
      </c>
      <c r="MB18" s="10">
        <v>0.36977991741248201</v>
      </c>
      <c r="MC18" s="10">
        <v>0.121571479697254</v>
      </c>
      <c r="MD18" s="10">
        <v>0.76995270474927702</v>
      </c>
      <c r="ME18" s="10">
        <v>0</v>
      </c>
      <c r="MF18" s="10">
        <v>6.9295743427434902</v>
      </c>
      <c r="MG18" s="10">
        <v>8.6113131452221797E-2</v>
      </c>
      <c r="MH18" s="10">
        <v>8.1047653131502806E-2</v>
      </c>
      <c r="MI18" s="10">
        <v>2.0261913282875701E-2</v>
      </c>
      <c r="MJ18" s="10">
        <v>3.5458348245032502E-2</v>
      </c>
      <c r="MK18" s="10">
        <v>5.0654783207189297E-3</v>
      </c>
      <c r="ML18" s="10">
        <v>0.26847035099810301</v>
      </c>
      <c r="MM18" s="10">
        <v>4.2144779628381501</v>
      </c>
      <c r="MN18" s="10">
        <v>0</v>
      </c>
      <c r="MO18" s="10">
        <v>0.22288104611163301</v>
      </c>
      <c r="MP18" s="10">
        <v>0.71929792154208805</v>
      </c>
      <c r="MQ18" s="10">
        <v>0.197553654508038</v>
      </c>
      <c r="MR18" s="10">
        <v>0.52680974535476799</v>
      </c>
      <c r="MS18" s="10">
        <v>0.116506001376535</v>
      </c>
      <c r="MT18" s="10">
        <v>1.2309112319347</v>
      </c>
      <c r="MU18" s="10">
        <v>0.18742269786660001</v>
      </c>
      <c r="MV18" s="10">
        <v>2.8518642945647601</v>
      </c>
      <c r="MW18" s="10">
        <v>2.1528282863055401</v>
      </c>
      <c r="MX18" s="10">
        <v>0</v>
      </c>
      <c r="MY18" s="10">
        <v>2.0261913282875701E-2</v>
      </c>
      <c r="MZ18" s="10">
        <v>8.2132283563358808</v>
      </c>
      <c r="NA18" s="10">
        <v>0</v>
      </c>
      <c r="NB18" s="10">
        <v>0</v>
      </c>
      <c r="NC18" s="10">
        <v>38.166729171735199</v>
      </c>
      <c r="ND18" s="10">
        <v>0</v>
      </c>
      <c r="NE18" s="10">
        <v>7.2132411287037499</v>
      </c>
      <c r="NF18" s="10">
        <v>6.0785739848627098E-2</v>
      </c>
      <c r="NG18" s="10">
        <v>90.021308408373002</v>
      </c>
      <c r="NH18" s="10">
        <v>5.75944885065742</v>
      </c>
      <c r="NI18" s="10">
        <v>107.423598747486</v>
      </c>
      <c r="NJ18" s="10">
        <v>16.797126111503999</v>
      </c>
      <c r="NK18" s="10">
        <v>3.3280192567123401</v>
      </c>
      <c r="NL18" s="10">
        <v>0.111440523055816</v>
      </c>
      <c r="NM18" s="10">
        <v>1.00296470750235</v>
      </c>
      <c r="NN18" s="10">
        <v>4.1283648313859302</v>
      </c>
      <c r="NO18" s="10">
        <v>0.38497635237463801</v>
      </c>
      <c r="NP18" s="10">
        <v>0</v>
      </c>
      <c r="NQ18" s="10">
        <v>0.57746452856195796</v>
      </c>
      <c r="NR18" s="10">
        <v>375.99871640711399</v>
      </c>
      <c r="NS18" s="10">
        <v>32798.288185847603</v>
      </c>
      <c r="NT18" s="10">
        <v>8.7379501032401503</v>
      </c>
      <c r="NU18" s="10">
        <v>4.1196774688944799</v>
      </c>
      <c r="NV18" s="10">
        <v>0.12663695801797301</v>
      </c>
      <c r="NW18" s="10">
        <v>11.929201445293099</v>
      </c>
      <c r="NX18" s="10">
        <v>6.2001325657642203</v>
      </c>
      <c r="NY18" s="10">
        <v>90.506859631291306</v>
      </c>
      <c r="NZ18" s="10">
        <v>3.7839123055770401</v>
      </c>
      <c r="OA18" s="10">
        <v>0</v>
      </c>
      <c r="OB18" s="10">
        <v>0.54200618031692505</v>
      </c>
      <c r="OC18" s="13">
        <f t="shared" si="0"/>
        <v>18191734.135709215</v>
      </c>
      <c r="OD18" s="11">
        <f>MU_390_Domestic!OC18</f>
        <v>0</v>
      </c>
      <c r="OE18" s="11">
        <f>MU_390!OC18</f>
        <v>18191734.1357092</v>
      </c>
      <c r="OF18" s="11">
        <f t="shared" si="1"/>
        <v>0</v>
      </c>
      <c r="OG18" s="11"/>
    </row>
    <row r="19" spans="1:397">
      <c r="A19" s="9">
        <v>16</v>
      </c>
      <c r="B19" s="21" t="s">
        <v>798</v>
      </c>
      <c r="C19" s="10">
        <v>297258.67010476702</v>
      </c>
      <c r="D19" s="10">
        <v>48876.759801987399</v>
      </c>
      <c r="E19" s="10">
        <v>71995.4855287705</v>
      </c>
      <c r="F19" s="10">
        <v>29737.3530556976</v>
      </c>
      <c r="G19" s="10">
        <v>313070.85629557603</v>
      </c>
      <c r="H19" s="10">
        <v>87726.905870833507</v>
      </c>
      <c r="I19" s="10">
        <v>42615.373585194</v>
      </c>
      <c r="J19" s="10">
        <v>28061.6410014514</v>
      </c>
      <c r="K19" s="10">
        <v>4777.5483962794397</v>
      </c>
      <c r="L19" s="10">
        <v>76313.263720450806</v>
      </c>
      <c r="M19" s="10">
        <v>11356.8379193653</v>
      </c>
      <c r="N19" s="10">
        <v>13969.6780130156</v>
      </c>
      <c r="O19" s="10">
        <v>8546.7515855128804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1564.1899778786601</v>
      </c>
      <c r="X19" s="10">
        <v>241.54703627321501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325.74486769182403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562.37085648682796</v>
      </c>
      <c r="BL19" s="10">
        <v>0</v>
      </c>
      <c r="BM19" s="10">
        <v>9.2191943686365292</v>
      </c>
      <c r="BN19" s="10">
        <v>0</v>
      </c>
      <c r="BO19" s="10">
        <v>0</v>
      </c>
      <c r="BP19" s="10">
        <v>0</v>
      </c>
      <c r="BQ19" s="10">
        <v>0</v>
      </c>
      <c r="BR19" s="10">
        <v>3.0730647895455099</v>
      </c>
      <c r="BS19" s="10">
        <v>0</v>
      </c>
      <c r="BT19" s="10">
        <v>0</v>
      </c>
      <c r="BU19" s="10">
        <v>21.511453526818599</v>
      </c>
      <c r="BV19" s="10">
        <v>18.438388737273101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58.388231001364701</v>
      </c>
      <c r="CF19" s="10">
        <v>0</v>
      </c>
      <c r="CG19" s="10">
        <v>0</v>
      </c>
      <c r="CH19" s="10">
        <v>0</v>
      </c>
      <c r="CI19" s="10">
        <v>0</v>
      </c>
      <c r="CJ19" s="10">
        <v>27.657583105909598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79.899684528183201</v>
      </c>
      <c r="CR19" s="10">
        <v>0</v>
      </c>
      <c r="CS19" s="10">
        <v>43.022907053637098</v>
      </c>
      <c r="CT19" s="10">
        <v>219794.812942663</v>
      </c>
      <c r="CU19" s="10">
        <v>0</v>
      </c>
      <c r="CV19" s="10">
        <v>89.118878896819794</v>
      </c>
      <c r="CW19" s="10">
        <v>0</v>
      </c>
      <c r="CX19" s="10">
        <v>0</v>
      </c>
      <c r="CY19" s="10">
        <v>40936.296061535701</v>
      </c>
      <c r="CZ19" s="10">
        <v>0</v>
      </c>
      <c r="DA19" s="10">
        <v>0</v>
      </c>
      <c r="DB19" s="10">
        <v>58609.491666211899</v>
      </c>
      <c r="DC19" s="10">
        <v>30813.6206447728</v>
      </c>
      <c r="DD19" s="10">
        <v>144.434045108639</v>
      </c>
      <c r="DE19" s="10">
        <v>1121.66864818411</v>
      </c>
      <c r="DF19" s="10">
        <v>0</v>
      </c>
      <c r="DG19" s="10">
        <v>36658.589874488403</v>
      </c>
      <c r="DH19" s="10">
        <v>20448.173109635802</v>
      </c>
      <c r="DI19" s="10">
        <v>0</v>
      </c>
      <c r="DJ19" s="10">
        <v>0</v>
      </c>
      <c r="DK19" s="10">
        <v>485.54423674818997</v>
      </c>
      <c r="DL19" s="10">
        <v>540.85940296001002</v>
      </c>
      <c r="DM19" s="10">
        <v>23982.197617613201</v>
      </c>
      <c r="DN19" s="10">
        <v>4222.3910208355301</v>
      </c>
      <c r="DO19" s="10">
        <v>0</v>
      </c>
      <c r="DP19" s="10">
        <v>6.1461295790910198</v>
      </c>
      <c r="DQ19" s="10">
        <v>101.411138055002</v>
      </c>
      <c r="DR19" s="10">
        <v>119.849526792275</v>
      </c>
      <c r="DS19" s="10">
        <v>402.57148743046201</v>
      </c>
      <c r="DT19" s="10">
        <v>0</v>
      </c>
      <c r="DU19" s="10">
        <v>48972.360486197198</v>
      </c>
      <c r="DV19" s="10">
        <v>122.92259158182</v>
      </c>
      <c r="DW19" s="10">
        <v>0</v>
      </c>
      <c r="DX19" s="10">
        <v>0</v>
      </c>
      <c r="DY19" s="10">
        <v>0</v>
      </c>
      <c r="DZ19" s="10">
        <v>0</v>
      </c>
      <c r="EA19" s="10">
        <v>353.40245079773399</v>
      </c>
      <c r="EB19" s="10">
        <v>0</v>
      </c>
      <c r="EC19" s="10">
        <v>15.3653239477275</v>
      </c>
      <c r="ED19" s="10">
        <v>0</v>
      </c>
      <c r="EE19" s="10">
        <v>248.91824795318601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172.091628214548</v>
      </c>
      <c r="EN19" s="10">
        <v>0</v>
      </c>
      <c r="EO19" s="10">
        <v>248.91824795318601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12107.8752708093</v>
      </c>
      <c r="EX19" s="10">
        <v>270.42970148000501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706.80490159546696</v>
      </c>
      <c r="FE19" s="10">
        <v>0</v>
      </c>
      <c r="FF19" s="10">
        <v>0</v>
      </c>
      <c r="FG19" s="10">
        <v>132.14178595045701</v>
      </c>
      <c r="FH19" s="10">
        <v>0</v>
      </c>
      <c r="FI19" s="10">
        <v>0</v>
      </c>
      <c r="FJ19" s="10">
        <v>0</v>
      </c>
      <c r="FK19" s="10">
        <v>52.242101422273699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602.32069875091997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104.484202844547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1914.51936388685</v>
      </c>
      <c r="HT19" s="10">
        <v>187.456952162276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27.657583105909598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196.676146530913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5620.6355000787398</v>
      </c>
      <c r="JJ19" s="10">
        <v>3632.3625812427899</v>
      </c>
      <c r="JK19" s="10">
        <v>7445.2431613445697</v>
      </c>
      <c r="JL19" s="10">
        <v>3549.3898319250602</v>
      </c>
      <c r="JM19" s="10">
        <v>212.04147047864001</v>
      </c>
      <c r="JN19" s="10">
        <v>104.484202844547</v>
      </c>
      <c r="JO19" s="10">
        <v>1284.5410820300201</v>
      </c>
      <c r="JP19" s="10">
        <v>5482.3475845491903</v>
      </c>
      <c r="JQ19" s="10">
        <v>2105.04938083867</v>
      </c>
      <c r="JR19" s="10">
        <v>1275.3218876613901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242.77211837409499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61.461295790910199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18.438388737273101</v>
      </c>
      <c r="LQ19" s="10">
        <v>374.91390432455199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0</v>
      </c>
      <c r="NC19" s="10">
        <v>0</v>
      </c>
      <c r="ND19" s="10">
        <v>0</v>
      </c>
      <c r="NE19" s="10">
        <v>0</v>
      </c>
      <c r="NF19" s="10">
        <v>0</v>
      </c>
      <c r="NG19" s="10">
        <v>0</v>
      </c>
      <c r="NH19" s="10">
        <v>0</v>
      </c>
      <c r="NI19" s="10">
        <v>0</v>
      </c>
      <c r="NJ19" s="10">
        <v>0</v>
      </c>
      <c r="NK19" s="10">
        <v>0</v>
      </c>
      <c r="NL19" s="10">
        <v>0</v>
      </c>
      <c r="NM19" s="10">
        <v>0</v>
      </c>
      <c r="NN19" s="10">
        <v>0</v>
      </c>
      <c r="NO19" s="10">
        <v>0</v>
      </c>
      <c r="NP19" s="10">
        <v>0</v>
      </c>
      <c r="NQ19" s="10">
        <v>0</v>
      </c>
      <c r="NR19" s="10">
        <v>0</v>
      </c>
      <c r="NS19" s="10">
        <v>4280.7792518368897</v>
      </c>
      <c r="NT19" s="10">
        <v>0</v>
      </c>
      <c r="NU19" s="10">
        <v>0</v>
      </c>
      <c r="NV19" s="10">
        <v>0</v>
      </c>
      <c r="NW19" s="10">
        <v>7559.7393822819504</v>
      </c>
      <c r="NX19" s="10">
        <v>0</v>
      </c>
      <c r="NY19" s="10">
        <v>0</v>
      </c>
      <c r="NZ19" s="10">
        <v>5777.3618043455599</v>
      </c>
      <c r="OA19" s="10">
        <v>0</v>
      </c>
      <c r="OB19" s="10">
        <v>18588.968911960801</v>
      </c>
      <c r="OC19" s="13">
        <f t="shared" si="0"/>
        <v>1609791.8039816851</v>
      </c>
      <c r="OD19" s="11">
        <f>MU_390_Domestic!OC19</f>
        <v>0</v>
      </c>
      <c r="OE19" s="11">
        <f>MU_390!OC19</f>
        <v>1609791.8039816853</v>
      </c>
      <c r="OF19" s="11">
        <f t="shared" si="1"/>
        <v>0</v>
      </c>
      <c r="OG19" s="11"/>
    </row>
    <row r="20" spans="1:397">
      <c r="A20" s="9">
        <v>17</v>
      </c>
      <c r="B20" s="21" t="s">
        <v>799</v>
      </c>
      <c r="C20" s="10">
        <v>0.49388009078262002</v>
      </c>
      <c r="D20" s="10">
        <v>1.7705712734970399E-2</v>
      </c>
      <c r="E20" s="10">
        <v>4.9882020322472201E-2</v>
      </c>
      <c r="F20" s="10">
        <v>2.3782488216849199E-2</v>
      </c>
      <c r="G20" s="10">
        <v>1.0520690789310201</v>
      </c>
      <c r="H20" s="10">
        <v>0.43263144006238902</v>
      </c>
      <c r="I20" s="10">
        <v>2.1334290900408798E-2</v>
      </c>
      <c r="J20" s="10">
        <v>6.5576713833223801E-3</v>
      </c>
      <c r="K20" s="10">
        <v>1.7181099024304598E-2</v>
      </c>
      <c r="L20" s="10">
        <v>6.73691440113319E-2</v>
      </c>
      <c r="M20" s="10">
        <v>2.6667863625510998E-3</v>
      </c>
      <c r="N20" s="10">
        <v>0.54301890834831501</v>
      </c>
      <c r="O20" s="10">
        <v>1.0667145450204399E-2</v>
      </c>
      <c r="P20" s="10">
        <v>6.9686187900105806E-2</v>
      </c>
      <c r="Q20" s="10">
        <v>268.60983604066797</v>
      </c>
      <c r="R20" s="10">
        <v>268.61997857240698</v>
      </c>
      <c r="S20" s="10">
        <v>268.628940723298</v>
      </c>
      <c r="T20" s="10">
        <v>225.673124436085</v>
      </c>
      <c r="U20" s="10">
        <v>7.6943344230982601E-3</v>
      </c>
      <c r="V20" s="10">
        <v>1.87986579655242E-3</v>
      </c>
      <c r="W20" s="10">
        <v>0.155504247403185</v>
      </c>
      <c r="X20" s="10">
        <v>1.14977838254252E-2</v>
      </c>
      <c r="Y20" s="10">
        <v>43.136633146156001</v>
      </c>
      <c r="Z20" s="10">
        <v>769.86028709610605</v>
      </c>
      <c r="AA20" s="10">
        <v>3.05316436045646</v>
      </c>
      <c r="AB20" s="10">
        <v>0.34388428734142601</v>
      </c>
      <c r="AC20" s="10">
        <v>0.104135821567159</v>
      </c>
      <c r="AD20" s="10">
        <v>2546.2962547002498</v>
      </c>
      <c r="AE20" s="10">
        <v>23.8270370813052</v>
      </c>
      <c r="AF20" s="10">
        <v>419.23638229968799</v>
      </c>
      <c r="AG20" s="10">
        <v>81.628053352078595</v>
      </c>
      <c r="AH20" s="10">
        <v>188.66559444624201</v>
      </c>
      <c r="AI20" s="10">
        <v>13598.7465045234</v>
      </c>
      <c r="AJ20" s="10">
        <v>3468.1139310700801</v>
      </c>
      <c r="AK20" s="10">
        <v>148.58958051762099</v>
      </c>
      <c r="AL20" s="10">
        <v>168.75664538618099</v>
      </c>
      <c r="AM20" s="10">
        <v>1332.2437094848001</v>
      </c>
      <c r="AN20" s="10">
        <v>1282.7825390241801</v>
      </c>
      <c r="AO20" s="10">
        <v>944.471551889789</v>
      </c>
      <c r="AP20" s="10">
        <v>107.474353267924</v>
      </c>
      <c r="AQ20" s="10">
        <v>279.41657457566998</v>
      </c>
      <c r="AR20" s="10">
        <v>14708.010394659001</v>
      </c>
      <c r="AS20" s="10">
        <v>4090.1514697668899</v>
      </c>
      <c r="AT20" s="10">
        <v>18138.285446289701</v>
      </c>
      <c r="AU20" s="10">
        <v>815.01791255996204</v>
      </c>
      <c r="AV20" s="10">
        <v>436.27627652250902</v>
      </c>
      <c r="AW20" s="10">
        <v>3667.0367846784202</v>
      </c>
      <c r="AX20" s="10">
        <v>188.64305392955399</v>
      </c>
      <c r="AY20" s="10">
        <v>3889.9851459891302</v>
      </c>
      <c r="AZ20" s="10">
        <v>20807.686584187901</v>
      </c>
      <c r="BA20" s="10">
        <v>6623.3233038573499</v>
      </c>
      <c r="BB20" s="10">
        <v>196.422280286274</v>
      </c>
      <c r="BC20" s="10">
        <v>2526.0082141702401</v>
      </c>
      <c r="BD20" s="10">
        <v>6462.3914652427602</v>
      </c>
      <c r="BE20" s="10">
        <v>1031.46503524216</v>
      </c>
      <c r="BF20" s="10">
        <v>1.0535992022538E-2</v>
      </c>
      <c r="BG20" s="10">
        <v>197.22994035398801</v>
      </c>
      <c r="BH20" s="10">
        <v>1946.9516598119801</v>
      </c>
      <c r="BI20" s="10">
        <v>522.951110003493</v>
      </c>
      <c r="BJ20" s="10">
        <v>12502.181009174299</v>
      </c>
      <c r="BK20" s="10">
        <v>2.9290932178840001E-3</v>
      </c>
      <c r="BL20" s="10">
        <v>8417.7293015646392</v>
      </c>
      <c r="BM20" s="10">
        <v>1.2931120457826299</v>
      </c>
      <c r="BN20" s="10">
        <v>1042.17043589538</v>
      </c>
      <c r="BO20" s="10">
        <v>96.721300202646503</v>
      </c>
      <c r="BP20" s="10">
        <v>2.7848244474508999E-2</v>
      </c>
      <c r="BQ20" s="10">
        <v>7.0376897726505296</v>
      </c>
      <c r="BR20" s="10">
        <v>10.086652554409399</v>
      </c>
      <c r="BS20" s="10">
        <v>107.44541207821899</v>
      </c>
      <c r="BT20" s="10">
        <v>9510.8926441632193</v>
      </c>
      <c r="BU20" s="10">
        <v>2714.12897252635</v>
      </c>
      <c r="BV20" s="10">
        <v>118.247866267917</v>
      </c>
      <c r="BW20" s="10">
        <v>150.44249797733801</v>
      </c>
      <c r="BX20" s="10">
        <v>945.47934469890799</v>
      </c>
      <c r="BY20" s="10">
        <v>268.60314721585701</v>
      </c>
      <c r="BZ20" s="10">
        <v>2.73673485730654E-2</v>
      </c>
      <c r="CA20" s="10">
        <v>569.462349663091</v>
      </c>
      <c r="CB20" s="10">
        <v>7.2080027497336001</v>
      </c>
      <c r="CC20" s="10">
        <v>4.5947417492478798E-2</v>
      </c>
      <c r="CD20" s="10">
        <v>2.86788828497299E-2</v>
      </c>
      <c r="CE20" s="10">
        <v>595.33214803990904</v>
      </c>
      <c r="CF20" s="10">
        <v>3.4580787094719997E-2</v>
      </c>
      <c r="CG20" s="10">
        <v>4.3586655794482801E-2</v>
      </c>
      <c r="CH20" s="10">
        <v>3.7116420029604698E-2</v>
      </c>
      <c r="CI20" s="10">
        <v>3.0209006172505101E-2</v>
      </c>
      <c r="CJ20" s="10">
        <v>136727.94079142899</v>
      </c>
      <c r="CK20" s="10">
        <v>273311.47098586097</v>
      </c>
      <c r="CL20" s="10">
        <v>70275.753106925797</v>
      </c>
      <c r="CM20" s="10">
        <v>2783.49293266109</v>
      </c>
      <c r="CN20" s="10">
        <v>320.45934341539299</v>
      </c>
      <c r="CO20" s="10">
        <v>674.74812264368097</v>
      </c>
      <c r="CP20" s="10">
        <v>77.638394453067406</v>
      </c>
      <c r="CQ20" s="10">
        <v>1432.9859811702399</v>
      </c>
      <c r="CR20" s="10">
        <v>4727.5045200044397</v>
      </c>
      <c r="CS20" s="10">
        <v>5.0013920032906798</v>
      </c>
      <c r="CT20" s="10">
        <v>365126.94533568498</v>
      </c>
      <c r="CU20" s="10">
        <v>1489.48657564823</v>
      </c>
      <c r="CV20" s="10">
        <v>7428.5650778487197</v>
      </c>
      <c r="CW20" s="10">
        <v>441.158849981321</v>
      </c>
      <c r="CX20" s="10">
        <v>32252.251825847499</v>
      </c>
      <c r="CY20" s="10">
        <v>8875.1522033925394</v>
      </c>
      <c r="CZ20" s="10">
        <v>8113.03333940436</v>
      </c>
      <c r="DA20" s="10">
        <v>7641.3655570921001</v>
      </c>
      <c r="DB20" s="10">
        <v>168987.86992057101</v>
      </c>
      <c r="DC20" s="10">
        <v>49326.016716413797</v>
      </c>
      <c r="DD20" s="10">
        <v>61150.623461638897</v>
      </c>
      <c r="DE20" s="10">
        <v>3782.7207562988501</v>
      </c>
      <c r="DF20" s="10">
        <v>263.974126762639</v>
      </c>
      <c r="DG20" s="10">
        <v>136626.373233878</v>
      </c>
      <c r="DH20" s="10">
        <v>8649.1839852961893</v>
      </c>
      <c r="DI20" s="10">
        <v>6711.8477341565304</v>
      </c>
      <c r="DJ20" s="10">
        <v>6037.4289388197403</v>
      </c>
      <c r="DK20" s="10">
        <v>6323.8526818720002</v>
      </c>
      <c r="DL20" s="10">
        <v>76483.136650861503</v>
      </c>
      <c r="DM20" s="10">
        <v>45126.247021414201</v>
      </c>
      <c r="DN20" s="10">
        <v>21148.4590818777</v>
      </c>
      <c r="DO20" s="10">
        <v>6839.7811714213303</v>
      </c>
      <c r="DP20" s="10">
        <v>12519.838027873901</v>
      </c>
      <c r="DQ20" s="10">
        <v>4078.2124395937399</v>
      </c>
      <c r="DR20" s="10">
        <v>1480.96869862566</v>
      </c>
      <c r="DS20" s="10">
        <v>4248.1235618578403</v>
      </c>
      <c r="DT20" s="10">
        <v>1993.5059613148501</v>
      </c>
      <c r="DU20" s="10">
        <v>16091.432954252999</v>
      </c>
      <c r="DV20" s="10">
        <v>97458344.843360007</v>
      </c>
      <c r="DW20" s="10">
        <v>8312195.4620818403</v>
      </c>
      <c r="DX20" s="10">
        <v>809.97503313644995</v>
      </c>
      <c r="DY20" s="10">
        <v>17603.615497596002</v>
      </c>
      <c r="DZ20" s="10">
        <v>9023.53579776072</v>
      </c>
      <c r="EA20" s="10">
        <v>10096.133777695801</v>
      </c>
      <c r="EB20" s="10">
        <v>322.318399368494</v>
      </c>
      <c r="EC20" s="10">
        <v>49.393078755130801</v>
      </c>
      <c r="ED20" s="10">
        <v>1844.2559214979599</v>
      </c>
      <c r="EE20" s="10">
        <v>229.03868624980799</v>
      </c>
      <c r="EF20" s="10">
        <v>73021.538235824293</v>
      </c>
      <c r="EG20" s="10">
        <v>540979.02847517899</v>
      </c>
      <c r="EH20" s="10">
        <v>4.4747262683678999</v>
      </c>
      <c r="EI20" s="10">
        <v>13467.713683793099</v>
      </c>
      <c r="EJ20" s="10">
        <v>94186.224821852593</v>
      </c>
      <c r="EK20" s="10">
        <v>13166.402988762</v>
      </c>
      <c r="EL20" s="10">
        <v>18355.074656471901</v>
      </c>
      <c r="EM20" s="10">
        <v>51448.205672509699</v>
      </c>
      <c r="EN20" s="10">
        <v>4522.6489030701896</v>
      </c>
      <c r="EO20" s="10">
        <v>77003.174447651196</v>
      </c>
      <c r="EP20" s="10">
        <v>1478587.74847557</v>
      </c>
      <c r="EQ20" s="10">
        <v>120271.007926758</v>
      </c>
      <c r="ER20" s="10">
        <v>202449.73549011399</v>
      </c>
      <c r="ES20" s="10">
        <v>21205.181975746898</v>
      </c>
      <c r="ET20" s="10">
        <v>0</v>
      </c>
      <c r="EU20" s="10">
        <v>701749.62522011297</v>
      </c>
      <c r="EV20" s="10">
        <v>13323.2642729942</v>
      </c>
      <c r="EW20" s="10">
        <v>12834.034070774</v>
      </c>
      <c r="EX20" s="10">
        <v>7018.5791415850499</v>
      </c>
      <c r="EY20" s="10">
        <v>23217.451489699801</v>
      </c>
      <c r="EZ20" s="10">
        <v>4725.8690746884704</v>
      </c>
      <c r="FA20" s="10">
        <v>46253.570285226102</v>
      </c>
      <c r="FB20" s="10">
        <v>9.8889684460501504E-2</v>
      </c>
      <c r="FC20" s="10">
        <v>714.92422117748094</v>
      </c>
      <c r="FD20" s="10">
        <v>26291.6919523375</v>
      </c>
      <c r="FE20" s="10">
        <v>12672.265973736799</v>
      </c>
      <c r="FF20" s="10">
        <v>15777.779351049599</v>
      </c>
      <c r="FG20" s="10">
        <v>16190.6117960885</v>
      </c>
      <c r="FH20" s="10">
        <v>0</v>
      </c>
      <c r="FI20" s="10">
        <v>1673.82369713401</v>
      </c>
      <c r="FJ20" s="10">
        <v>18.5402344836547</v>
      </c>
      <c r="FK20" s="10">
        <v>1042.19474299731</v>
      </c>
      <c r="FL20" s="10">
        <v>14815.580892038501</v>
      </c>
      <c r="FM20" s="10">
        <v>6275.4646121797196</v>
      </c>
      <c r="FN20" s="10">
        <v>19.997483687773698</v>
      </c>
      <c r="FO20" s="10">
        <v>934.96180225984403</v>
      </c>
      <c r="FP20" s="10">
        <v>3698.2586592873899</v>
      </c>
      <c r="FQ20" s="10">
        <v>0.38296800878602699</v>
      </c>
      <c r="FR20" s="10">
        <v>1764.12445526491</v>
      </c>
      <c r="FS20" s="10">
        <v>3648.0487887230101</v>
      </c>
      <c r="FT20" s="10">
        <v>706.31491603425502</v>
      </c>
      <c r="FU20" s="10">
        <v>2819.66602217021</v>
      </c>
      <c r="FV20" s="10">
        <v>15558.0230124891</v>
      </c>
      <c r="FW20" s="10">
        <v>50.940064094894701</v>
      </c>
      <c r="FX20" s="10">
        <v>139.55846170128899</v>
      </c>
      <c r="FY20" s="10">
        <v>35.716954000178703</v>
      </c>
      <c r="FZ20" s="10">
        <v>4423.6111821408304</v>
      </c>
      <c r="GA20" s="10">
        <v>116.646936478472</v>
      </c>
      <c r="GB20" s="10">
        <v>13.2790565637579</v>
      </c>
      <c r="GC20" s="10">
        <v>144.543958390461</v>
      </c>
      <c r="GD20" s="10">
        <v>1526.1863021730101</v>
      </c>
      <c r="GE20" s="10">
        <v>4549.8121875185197</v>
      </c>
      <c r="GF20" s="10">
        <v>8.8222539010297099E-2</v>
      </c>
      <c r="GG20" s="10">
        <v>51.712368178376302</v>
      </c>
      <c r="GH20" s="10">
        <v>397.72674492216203</v>
      </c>
      <c r="GI20" s="10">
        <v>32.253607034061098</v>
      </c>
      <c r="GJ20" s="10">
        <v>94.368775171592802</v>
      </c>
      <c r="GK20" s="10">
        <v>118.33250394657099</v>
      </c>
      <c r="GL20" s="10">
        <v>36.377638927200898</v>
      </c>
      <c r="GM20" s="10">
        <v>2.83144617836227</v>
      </c>
      <c r="GN20" s="10">
        <v>183.592598467035</v>
      </c>
      <c r="GO20" s="10">
        <v>3.6261225863332101</v>
      </c>
      <c r="GP20" s="10">
        <v>52.912935018404198</v>
      </c>
      <c r="GQ20" s="10">
        <v>64.577993201252795</v>
      </c>
      <c r="GR20" s="10">
        <v>212.8755191706</v>
      </c>
      <c r="GS20" s="10">
        <v>10.6175531922456</v>
      </c>
      <c r="GT20" s="10">
        <v>7.9578422509113897</v>
      </c>
      <c r="GU20" s="10">
        <v>58.381153687956903</v>
      </c>
      <c r="GV20" s="10">
        <v>79.580695835193396</v>
      </c>
      <c r="GW20" s="10">
        <v>403.65091216319399</v>
      </c>
      <c r="GX20" s="10">
        <v>18.568313158062999</v>
      </c>
      <c r="GY20" s="10">
        <v>1.56072578923073E-2</v>
      </c>
      <c r="GZ20" s="10">
        <v>944.66392626846596</v>
      </c>
      <c r="HA20" s="10">
        <v>2987.63124623883</v>
      </c>
      <c r="HB20" s="10">
        <v>4378.2352000275196</v>
      </c>
      <c r="HC20" s="10">
        <v>131.158259058619</v>
      </c>
      <c r="HD20" s="10">
        <v>368.07966740926599</v>
      </c>
      <c r="HE20" s="10">
        <v>5875.3221347028402</v>
      </c>
      <c r="HF20" s="10">
        <v>13434.847030040301</v>
      </c>
      <c r="HG20" s="10">
        <v>73.226021227938105</v>
      </c>
      <c r="HH20" s="10">
        <v>215.81574376292599</v>
      </c>
      <c r="HI20" s="10">
        <v>5228.9396368037196</v>
      </c>
      <c r="HJ20" s="10">
        <v>0.41677077018471598</v>
      </c>
      <c r="HK20" s="10">
        <v>54.942444706661199</v>
      </c>
      <c r="HL20" s="10">
        <v>854.50337319597497</v>
      </c>
      <c r="HM20" s="10">
        <v>27.067349768011699</v>
      </c>
      <c r="HN20" s="10">
        <v>94.674157905009807</v>
      </c>
      <c r="HO20" s="10">
        <v>10.868429346369201</v>
      </c>
      <c r="HP20" s="10">
        <v>11.660704137123499</v>
      </c>
      <c r="HQ20" s="10">
        <v>27.032856416535399</v>
      </c>
      <c r="HR20" s="10">
        <v>1.3497150010789001</v>
      </c>
      <c r="HS20" s="10">
        <v>206.71762952466801</v>
      </c>
      <c r="HT20" s="10">
        <v>1858.9870827357499</v>
      </c>
      <c r="HU20" s="10">
        <v>82.562606946767701</v>
      </c>
      <c r="HV20" s="10">
        <v>1.0600640124657701</v>
      </c>
      <c r="HW20" s="10">
        <v>30.485314457653701</v>
      </c>
      <c r="HX20" s="10">
        <v>0.53213046107554995</v>
      </c>
      <c r="HY20" s="10">
        <v>1.7320798554057799</v>
      </c>
      <c r="HZ20" s="10">
        <v>1.9880681309178501</v>
      </c>
      <c r="IA20" s="10">
        <v>63.277248210540598</v>
      </c>
      <c r="IB20" s="10">
        <v>85.952902186331997</v>
      </c>
      <c r="IC20" s="10">
        <v>225.62158113901199</v>
      </c>
      <c r="ID20" s="10">
        <v>1439.68164581765</v>
      </c>
      <c r="IE20" s="10">
        <v>7699.4231616297102</v>
      </c>
      <c r="IF20" s="10">
        <v>166.63376010725</v>
      </c>
      <c r="IG20" s="10">
        <v>10.7626709833063</v>
      </c>
      <c r="IH20" s="10">
        <v>18121.2513964932</v>
      </c>
      <c r="II20" s="10">
        <v>39812.573082565497</v>
      </c>
      <c r="IJ20" s="10">
        <v>41.955680157263998</v>
      </c>
      <c r="IK20" s="10">
        <v>3.5411425469940899E-3</v>
      </c>
      <c r="IL20" s="10">
        <v>47.346370422594902</v>
      </c>
      <c r="IM20" s="10">
        <v>2.6587491495313</v>
      </c>
      <c r="IN20" s="10">
        <v>4.5335368163368701E-2</v>
      </c>
      <c r="IO20" s="10">
        <v>3734.7117255827202</v>
      </c>
      <c r="IP20" s="10">
        <v>1773.2485959011401</v>
      </c>
      <c r="IQ20" s="10">
        <v>6.0330576726565898E-3</v>
      </c>
      <c r="IR20" s="10">
        <v>6.3307987255976599</v>
      </c>
      <c r="IS20" s="10">
        <v>32.325041934330102</v>
      </c>
      <c r="IT20" s="10">
        <v>21.887596628697299</v>
      </c>
      <c r="IU20" s="10">
        <v>260.38034783869398</v>
      </c>
      <c r="IV20" s="10">
        <v>5.0466692584648998</v>
      </c>
      <c r="IW20" s="10">
        <v>60.971593961126203</v>
      </c>
      <c r="IX20" s="10">
        <v>204.13733391306801</v>
      </c>
      <c r="IY20" s="10">
        <v>464.80414470053302</v>
      </c>
      <c r="IZ20" s="10">
        <v>2.1858904611074602E-3</v>
      </c>
      <c r="JA20" s="10">
        <v>5.1587014882136101E-3</v>
      </c>
      <c r="JB20" s="10">
        <v>582.31680326896503</v>
      </c>
      <c r="JC20" s="10">
        <v>3104.0173090031199</v>
      </c>
      <c r="JD20" s="10">
        <v>238.198440288668</v>
      </c>
      <c r="JE20" s="10">
        <v>94.693695364445801</v>
      </c>
      <c r="JF20" s="10">
        <v>26.258401901742801</v>
      </c>
      <c r="JG20" s="10">
        <v>76.993547115630193</v>
      </c>
      <c r="JH20" s="10">
        <v>1291.7142689781999</v>
      </c>
      <c r="JI20" s="10">
        <v>830.44097767722599</v>
      </c>
      <c r="JJ20" s="10">
        <v>603.408229374332</v>
      </c>
      <c r="JK20" s="10">
        <v>1.0129300320307799</v>
      </c>
      <c r="JL20" s="10">
        <v>0.29911725069794498</v>
      </c>
      <c r="JM20" s="10">
        <v>9.5698284387284602E-2</v>
      </c>
      <c r="JN20" s="10">
        <v>1.33339318127555E-2</v>
      </c>
      <c r="JO20" s="10">
        <v>602.95443851460595</v>
      </c>
      <c r="JP20" s="10">
        <v>55239661.095261499</v>
      </c>
      <c r="JQ20" s="10">
        <v>8155537.7723618802</v>
      </c>
      <c r="JR20" s="10">
        <v>19520684.483927902</v>
      </c>
      <c r="JS20" s="10">
        <v>5834.1025714449897</v>
      </c>
      <c r="JT20" s="10">
        <v>42.258586070458897</v>
      </c>
      <c r="JU20" s="10">
        <v>1.72248168335268E-2</v>
      </c>
      <c r="JV20" s="10">
        <v>2.2309198046062702</v>
      </c>
      <c r="JW20" s="10">
        <v>713.41734269253095</v>
      </c>
      <c r="JX20" s="10">
        <v>1782.0248575246301</v>
      </c>
      <c r="JY20" s="10">
        <v>872.463506173165</v>
      </c>
      <c r="JZ20" s="10">
        <v>1970.4653110587701</v>
      </c>
      <c r="KA20" s="10">
        <v>451.560553572976</v>
      </c>
      <c r="KB20" s="10">
        <v>0.22335428731595999</v>
      </c>
      <c r="KC20" s="10">
        <v>0.136006104490106</v>
      </c>
      <c r="KD20" s="10">
        <v>354.64562719328501</v>
      </c>
      <c r="KE20" s="10">
        <v>484.298859957883</v>
      </c>
      <c r="KF20" s="10">
        <v>0.47766078356120201</v>
      </c>
      <c r="KG20" s="10">
        <v>2.4919151256624999E-3</v>
      </c>
      <c r="KH20" s="10">
        <v>1994.7775581470701</v>
      </c>
      <c r="KI20" s="10">
        <v>8.0246430634028307</v>
      </c>
      <c r="KJ20" s="10">
        <v>5.6722545931461896</v>
      </c>
      <c r="KK20" s="10">
        <v>4.80008429916432</v>
      </c>
      <c r="KL20" s="10">
        <v>45.157981203236702</v>
      </c>
      <c r="KM20" s="10">
        <v>86.876380228728706</v>
      </c>
      <c r="KN20" s="10">
        <v>54.4529795835033</v>
      </c>
      <c r="KO20" s="10">
        <v>13.465915878797199</v>
      </c>
      <c r="KP20" s="10">
        <v>36.074150099793897</v>
      </c>
      <c r="KQ20" s="10">
        <v>0.77135702591560096</v>
      </c>
      <c r="KR20" s="10">
        <v>31.455400913428601</v>
      </c>
      <c r="KS20" s="10">
        <v>1440.7505462531301</v>
      </c>
      <c r="KT20" s="10">
        <v>182.76268723484401</v>
      </c>
      <c r="KU20" s="10">
        <v>999.06218780945096</v>
      </c>
      <c r="KV20" s="10">
        <v>655.63143641602699</v>
      </c>
      <c r="KW20" s="10">
        <v>1.07545810686487E-2</v>
      </c>
      <c r="KX20" s="10">
        <v>1.2022397536091E-2</v>
      </c>
      <c r="KY20" s="10">
        <v>6.2516467187673404E-3</v>
      </c>
      <c r="KZ20" s="10">
        <v>1.7049945596638201E-3</v>
      </c>
      <c r="LA20" s="10">
        <v>5.83632753115692E-2</v>
      </c>
      <c r="LB20" s="10">
        <v>0.18274044254858399</v>
      </c>
      <c r="LC20" s="10">
        <v>365.28982291359898</v>
      </c>
      <c r="LD20" s="10">
        <v>0.83041707339827397</v>
      </c>
      <c r="LE20" s="10">
        <v>0.14112108816909799</v>
      </c>
      <c r="LF20" s="10">
        <v>0.32613485679723297</v>
      </c>
      <c r="LG20" s="10">
        <v>2.5050304684291501E-2</v>
      </c>
      <c r="LH20" s="10">
        <v>1.3246496194311201E-2</v>
      </c>
      <c r="LI20" s="10">
        <v>32.342529058018897</v>
      </c>
      <c r="LJ20" s="10">
        <v>8.0353333350310197E-2</v>
      </c>
      <c r="LK20" s="10">
        <v>0.54389326453275799</v>
      </c>
      <c r="LL20" s="10">
        <v>3.9214874872267803E-2</v>
      </c>
      <c r="LM20" s="10">
        <v>407.07365056345299</v>
      </c>
      <c r="LN20" s="10">
        <v>31.499738794585902</v>
      </c>
      <c r="LO20" s="10">
        <v>39.048729898630697</v>
      </c>
      <c r="LP20" s="10">
        <v>26.010466434281899</v>
      </c>
      <c r="LQ20" s="10">
        <v>67.021023827546003</v>
      </c>
      <c r="LR20" s="10">
        <v>183.241921859537</v>
      </c>
      <c r="LS20" s="10">
        <v>1053.1451382534201</v>
      </c>
      <c r="LT20" s="10">
        <v>0.10776439973259801</v>
      </c>
      <c r="LU20" s="10">
        <v>1.35525208588663E-3</v>
      </c>
      <c r="LV20" s="10">
        <v>3.1782847304502503E-2</v>
      </c>
      <c r="LW20" s="10">
        <v>2.7585937619176101E-2</v>
      </c>
      <c r="LX20" s="10">
        <v>0.25028445779680403</v>
      </c>
      <c r="LY20" s="10">
        <v>0.44705831710569799</v>
      </c>
      <c r="LZ20" s="10">
        <v>1.12394115729223</v>
      </c>
      <c r="MA20" s="10">
        <v>4.8177025762808398E-2</v>
      </c>
      <c r="MB20" s="10">
        <v>0.112879383411589</v>
      </c>
      <c r="MC20" s="10">
        <v>3.1476822639947402E-2</v>
      </c>
      <c r="MD20" s="10">
        <v>205.61709431961901</v>
      </c>
      <c r="ME20" s="10">
        <v>10.744222067814601</v>
      </c>
      <c r="MF20" s="10">
        <v>17677.681520728798</v>
      </c>
      <c r="MG20" s="10">
        <v>3380.1758936363499</v>
      </c>
      <c r="MH20" s="10">
        <v>1237.10385250013</v>
      </c>
      <c r="MI20" s="10">
        <v>13.4954566238757</v>
      </c>
      <c r="MJ20" s="10">
        <v>13.667344492115699</v>
      </c>
      <c r="MK20" s="10">
        <v>27.023031517106901</v>
      </c>
      <c r="ML20" s="10">
        <v>123.046292373866</v>
      </c>
      <c r="MM20" s="10">
        <v>44.697460717186203</v>
      </c>
      <c r="MN20" s="10">
        <v>4.1969096853263201E-2</v>
      </c>
      <c r="MO20" s="10">
        <v>72.052512288074396</v>
      </c>
      <c r="MP20" s="10">
        <v>690.33499519442898</v>
      </c>
      <c r="MQ20" s="10">
        <v>51.910253365168103</v>
      </c>
      <c r="MR20" s="10">
        <v>142.32881023594501</v>
      </c>
      <c r="MS20" s="10">
        <v>602.22347707262497</v>
      </c>
      <c r="MT20" s="10">
        <v>1544.8128572841399</v>
      </c>
      <c r="MU20" s="10">
        <v>2987.00482180568</v>
      </c>
      <c r="MV20" s="10">
        <v>2548.0750479971598</v>
      </c>
      <c r="MW20" s="10">
        <v>7024.4604725345998</v>
      </c>
      <c r="MX20" s="10">
        <v>43.414459823762698</v>
      </c>
      <c r="MY20" s="10">
        <v>0.35866090685851199</v>
      </c>
      <c r="MZ20" s="10">
        <v>151.20904604423899</v>
      </c>
      <c r="NA20" s="10">
        <v>1.4646777623696601</v>
      </c>
      <c r="NB20" s="10">
        <v>299.675996715157</v>
      </c>
      <c r="NC20" s="10">
        <v>0.51044914047781398</v>
      </c>
      <c r="ND20" s="10">
        <v>1.1366630397758801E-2</v>
      </c>
      <c r="NE20" s="10">
        <v>172.56318906993801</v>
      </c>
      <c r="NF20" s="10">
        <v>40.268369872579697</v>
      </c>
      <c r="NG20" s="10">
        <v>84.023568779080705</v>
      </c>
      <c r="NH20" s="10">
        <v>4850.9908176154804</v>
      </c>
      <c r="NI20" s="10">
        <v>32263.817019590198</v>
      </c>
      <c r="NJ20" s="10">
        <v>4479.7600785592404</v>
      </c>
      <c r="NK20" s="10">
        <v>5318.7912530568701</v>
      </c>
      <c r="NL20" s="10">
        <v>0.255137134620463</v>
      </c>
      <c r="NM20" s="10">
        <v>0.44224935809126098</v>
      </c>
      <c r="NN20" s="10">
        <v>1203.5798544607101</v>
      </c>
      <c r="NO20" s="10">
        <v>0.21050125140464801</v>
      </c>
      <c r="NP20" s="10">
        <v>3.4099891193276402E-2</v>
      </c>
      <c r="NQ20" s="10">
        <v>7.9478977165867298E-2</v>
      </c>
      <c r="NR20" s="10">
        <v>0.217889561163192</v>
      </c>
      <c r="NS20" s="10">
        <v>1021.45216840482</v>
      </c>
      <c r="NT20" s="10">
        <v>227.552115876453</v>
      </c>
      <c r="NU20" s="10">
        <v>0.17242303957215599</v>
      </c>
      <c r="NV20" s="10">
        <v>7.9916155258088803E-2</v>
      </c>
      <c r="NW20" s="10">
        <v>786.49309503015502</v>
      </c>
      <c r="NX20" s="10">
        <v>360.75511115141302</v>
      </c>
      <c r="NY20" s="10">
        <v>97.427163434674796</v>
      </c>
      <c r="NZ20" s="10">
        <v>98.433218471009596</v>
      </c>
      <c r="OA20" s="10">
        <v>0</v>
      </c>
      <c r="OB20" s="10">
        <v>237.063705051093</v>
      </c>
      <c r="OC20" s="13">
        <f t="shared" si="0"/>
        <v>194320026.72995922</v>
      </c>
      <c r="OD20" s="11">
        <f>MU_390_Domestic!OC20</f>
        <v>1667788.1785805861</v>
      </c>
      <c r="OE20" s="11">
        <f>MU_390!OC20</f>
        <v>195987814.90853977</v>
      </c>
      <c r="OF20" s="11">
        <f t="shared" si="1"/>
        <v>0</v>
      </c>
      <c r="OG20" s="11"/>
    </row>
    <row r="21" spans="1:397">
      <c r="A21" s="9">
        <v>18</v>
      </c>
      <c r="B21" s="21" t="s">
        <v>800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127.471543745186</v>
      </c>
      <c r="R21" s="10">
        <v>127.471543745186</v>
      </c>
      <c r="S21" s="10">
        <v>127.471543745186</v>
      </c>
      <c r="T21" s="10">
        <v>107.07609674595599</v>
      </c>
      <c r="U21" s="10">
        <v>0</v>
      </c>
      <c r="V21" s="10">
        <v>0</v>
      </c>
      <c r="W21" s="10">
        <v>0</v>
      </c>
      <c r="X21" s="10">
        <v>0</v>
      </c>
      <c r="Y21" s="10">
        <v>20.395446999229801</v>
      </c>
      <c r="Z21" s="10">
        <v>362.01918423632901</v>
      </c>
      <c r="AA21" s="10">
        <v>0</v>
      </c>
      <c r="AB21" s="10">
        <v>0</v>
      </c>
      <c r="AC21" s="10">
        <v>0</v>
      </c>
      <c r="AD21" s="10">
        <v>1208.4302347043599</v>
      </c>
      <c r="AE21" s="10">
        <v>0</v>
      </c>
      <c r="AF21" s="10">
        <v>0</v>
      </c>
      <c r="AG21" s="10">
        <v>0</v>
      </c>
      <c r="AH21" s="10">
        <v>76.482926247111706</v>
      </c>
      <c r="AI21" s="10">
        <v>5496.5729662924196</v>
      </c>
      <c r="AJ21" s="10">
        <v>1223.72681995379</v>
      </c>
      <c r="AK21" s="10">
        <v>0</v>
      </c>
      <c r="AL21" s="10">
        <v>45.889755748267</v>
      </c>
      <c r="AM21" s="10">
        <v>632.25885697612296</v>
      </c>
      <c r="AN21" s="10">
        <v>96.878373246341397</v>
      </c>
      <c r="AO21" s="10">
        <v>239.64650224095001</v>
      </c>
      <c r="AP21" s="10">
        <v>50.988617498074397</v>
      </c>
      <c r="AQ21" s="10">
        <v>132.57040549499399</v>
      </c>
      <c r="AR21" s="10">
        <v>6613.2236895002497</v>
      </c>
      <c r="AS21" s="10">
        <v>1417.4835664464699</v>
      </c>
      <c r="AT21" s="10">
        <v>8061.3004264455703</v>
      </c>
      <c r="AU21" s="10">
        <v>107.07609674595599</v>
      </c>
      <c r="AV21" s="10">
        <v>0</v>
      </c>
      <c r="AW21" s="10">
        <v>1738.7118566843401</v>
      </c>
      <c r="AX21" s="10">
        <v>0</v>
      </c>
      <c r="AY21" s="10">
        <v>1718.3164096851101</v>
      </c>
      <c r="AZ21" s="10">
        <v>8938.3046474124494</v>
      </c>
      <c r="BA21" s="10">
        <v>2942.0432296388999</v>
      </c>
      <c r="BB21" s="10">
        <v>66.285202747496797</v>
      </c>
      <c r="BC21" s="10">
        <v>1198.2325112047499</v>
      </c>
      <c r="BD21" s="10">
        <v>3028.72387938562</v>
      </c>
      <c r="BE21" s="10">
        <v>489.49072798151502</v>
      </c>
      <c r="BF21" s="10">
        <v>0</v>
      </c>
      <c r="BG21" s="10">
        <v>0</v>
      </c>
      <c r="BH21" s="10">
        <v>744.43381547188699</v>
      </c>
      <c r="BI21" s="10">
        <v>132.57040549499399</v>
      </c>
      <c r="BJ21" s="10">
        <v>4466.6028928313199</v>
      </c>
      <c r="BK21" s="10">
        <v>0</v>
      </c>
      <c r="BL21" s="10">
        <v>3859.8383446042399</v>
      </c>
      <c r="BM21" s="10">
        <v>0</v>
      </c>
      <c r="BN21" s="10">
        <v>494.58958973132201</v>
      </c>
      <c r="BO21" s="10">
        <v>45.889755748267</v>
      </c>
      <c r="BP21" s="10">
        <v>0</v>
      </c>
      <c r="BQ21" s="10">
        <v>0</v>
      </c>
      <c r="BR21" s="10">
        <v>0</v>
      </c>
      <c r="BS21" s="10">
        <v>50.988617498074397</v>
      </c>
      <c r="BT21" s="10">
        <v>4451.3063075819</v>
      </c>
      <c r="BU21" s="10">
        <v>1233.9245434534</v>
      </c>
      <c r="BV21" s="10">
        <v>56.087479247881902</v>
      </c>
      <c r="BW21" s="10">
        <v>71.384064497304195</v>
      </c>
      <c r="BX21" s="10">
        <v>448.69983398305499</v>
      </c>
      <c r="BY21" s="10">
        <v>127.471543745186</v>
      </c>
      <c r="BZ21" s="10">
        <v>0</v>
      </c>
      <c r="CA21" s="10">
        <v>270.23967273979503</v>
      </c>
      <c r="CB21" s="10">
        <v>0</v>
      </c>
      <c r="CC21" s="10">
        <v>0</v>
      </c>
      <c r="CD21" s="10">
        <v>0</v>
      </c>
      <c r="CE21" s="10">
        <v>61.1863409976893</v>
      </c>
      <c r="CF21" s="10">
        <v>0</v>
      </c>
      <c r="CG21" s="10">
        <v>0</v>
      </c>
      <c r="CH21" s="10">
        <v>0</v>
      </c>
      <c r="CI21" s="10">
        <v>0</v>
      </c>
      <c r="CJ21" s="10">
        <v>64842.224872301304</v>
      </c>
      <c r="CK21" s="10">
        <v>128511.71154214699</v>
      </c>
      <c r="CL21" s="10">
        <v>32454.255037524399</v>
      </c>
      <c r="CM21" s="10">
        <v>1320.6051932001301</v>
      </c>
      <c r="CN21" s="10">
        <v>0</v>
      </c>
      <c r="CO21" s="10">
        <v>295.733981488832</v>
      </c>
      <c r="CP21" s="10">
        <v>35.692032248652097</v>
      </c>
      <c r="CQ21" s="10">
        <v>637.35771872593102</v>
      </c>
      <c r="CR21" s="10">
        <v>2243.4991699152802</v>
      </c>
      <c r="CS21" s="10">
        <v>0</v>
      </c>
      <c r="CT21" s="10">
        <v>170903.648130046</v>
      </c>
      <c r="CU21" s="10">
        <v>316.12942848806199</v>
      </c>
      <c r="CV21" s="10">
        <v>1239.0234052032099</v>
      </c>
      <c r="CW21" s="10">
        <v>127.471543745186</v>
      </c>
      <c r="CX21" s="10">
        <v>15194.6080144262</v>
      </c>
      <c r="CY21" s="10">
        <v>2916.5489208898598</v>
      </c>
      <c r="CZ21" s="10">
        <v>3819.0474506057799</v>
      </c>
      <c r="DA21" s="10">
        <v>2763.5830683956301</v>
      </c>
      <c r="DB21" s="10">
        <v>79950.152236980706</v>
      </c>
      <c r="DC21" s="10">
        <v>18289.617096559301</v>
      </c>
      <c r="DD21" s="10">
        <v>27880.576047947099</v>
      </c>
      <c r="DE21" s="10">
        <v>1754.00844193376</v>
      </c>
      <c r="DF21" s="10">
        <v>5.0988617498074396</v>
      </c>
      <c r="DG21" s="10">
        <v>34040.001041714502</v>
      </c>
      <c r="DH21" s="10">
        <v>3630.3895658628999</v>
      </c>
      <c r="DI21" s="10">
        <v>2993.0318471369701</v>
      </c>
      <c r="DJ21" s="10">
        <v>2702.3967273979501</v>
      </c>
      <c r="DK21" s="10">
        <v>2911.4500591400501</v>
      </c>
      <c r="DL21" s="10">
        <v>36293.697935129399</v>
      </c>
      <c r="DM21" s="10">
        <v>6654.0145834987097</v>
      </c>
      <c r="DN21" s="10">
        <v>7938.9277444501904</v>
      </c>
      <c r="DO21" s="10">
        <v>96.878373246341397</v>
      </c>
      <c r="DP21" s="10">
        <v>555.77593072901095</v>
      </c>
      <c r="DQ21" s="10">
        <v>117.273820245571</v>
      </c>
      <c r="DR21" s="10">
        <v>0</v>
      </c>
      <c r="DS21" s="10">
        <v>1631.63575993838</v>
      </c>
      <c r="DT21" s="10">
        <v>107.07609674595599</v>
      </c>
      <c r="DU21" s="10">
        <v>3023.6250176358099</v>
      </c>
      <c r="DV21" s="10">
        <v>46252621.343553796</v>
      </c>
      <c r="DW21" s="10">
        <v>3872039.9207715201</v>
      </c>
      <c r="DX21" s="10">
        <v>346.72259898690601</v>
      </c>
      <c r="DY21" s="10">
        <v>1652.03120693761</v>
      </c>
      <c r="DZ21" s="10">
        <v>2452.5525016573802</v>
      </c>
      <c r="EA21" s="10">
        <v>1279.8142992016701</v>
      </c>
      <c r="EB21" s="10">
        <v>152.96585249422299</v>
      </c>
      <c r="EC21" s="10">
        <v>0</v>
      </c>
      <c r="ED21" s="10">
        <v>0</v>
      </c>
      <c r="EE21" s="10">
        <v>30.5931704988447</v>
      </c>
      <c r="EF21" s="10">
        <v>34600.875834193299</v>
      </c>
      <c r="EG21" s="10">
        <v>256299.38471582101</v>
      </c>
      <c r="EH21" s="10">
        <v>0</v>
      </c>
      <c r="EI21" s="10">
        <v>6373.5771872593004</v>
      </c>
      <c r="EJ21" s="10">
        <v>44691.523237062298</v>
      </c>
      <c r="EK21" s="10">
        <v>5710.7251597843397</v>
      </c>
      <c r="EL21" s="10">
        <v>8703.7570069213107</v>
      </c>
      <c r="EM21" s="10">
        <v>14623.5354984477</v>
      </c>
      <c r="EN21" s="10">
        <v>1820.29364468126</v>
      </c>
      <c r="EO21" s="10">
        <v>25167.9815970495</v>
      </c>
      <c r="EP21" s="10">
        <v>166691.98832470499</v>
      </c>
      <c r="EQ21" s="10">
        <v>40510.456602220103</v>
      </c>
      <c r="ER21" s="10">
        <v>96077.851951621706</v>
      </c>
      <c r="ES21" s="10">
        <v>7148.60417323004</v>
      </c>
      <c r="ET21" s="10">
        <v>0</v>
      </c>
      <c r="EU21" s="10">
        <v>208181.42638288799</v>
      </c>
      <c r="EV21" s="10">
        <v>158.06471424403099</v>
      </c>
      <c r="EW21" s="10">
        <v>2192.5105524172</v>
      </c>
      <c r="EX21" s="10">
        <v>0</v>
      </c>
      <c r="EY21" s="10">
        <v>9499.1794398912698</v>
      </c>
      <c r="EZ21" s="10">
        <v>0</v>
      </c>
      <c r="FA21" s="10">
        <v>616.96227172670103</v>
      </c>
      <c r="FB21" s="10">
        <v>0</v>
      </c>
      <c r="FC21" s="10">
        <v>163.16357599383801</v>
      </c>
      <c r="FD21" s="10">
        <v>11895.644462300799</v>
      </c>
      <c r="FE21" s="10">
        <v>3268.3703816265702</v>
      </c>
      <c r="FF21" s="10">
        <v>6455.1589752562204</v>
      </c>
      <c r="FG21" s="10">
        <v>6888.5622239898603</v>
      </c>
      <c r="FH21" s="10">
        <v>0</v>
      </c>
      <c r="FI21" s="10">
        <v>790.32357122015401</v>
      </c>
      <c r="FJ21" s="10">
        <v>0</v>
      </c>
      <c r="FK21" s="10">
        <v>494.58958973132201</v>
      </c>
      <c r="FL21" s="10">
        <v>7026.2314912346601</v>
      </c>
      <c r="FM21" s="10">
        <v>2569.82632190295</v>
      </c>
      <c r="FN21" s="10">
        <v>0</v>
      </c>
      <c r="FO21" s="10">
        <v>392.61235473517303</v>
      </c>
      <c r="FP21" s="10">
        <v>1646.9323451877999</v>
      </c>
      <c r="FQ21" s="10">
        <v>0</v>
      </c>
      <c r="FR21" s="10">
        <v>769.92812422092402</v>
      </c>
      <c r="FS21" s="10">
        <v>1682.62437743646</v>
      </c>
      <c r="FT21" s="10">
        <v>321.22829023786898</v>
      </c>
      <c r="FU21" s="10">
        <v>1310.4074697005101</v>
      </c>
      <c r="FV21" s="10">
        <v>7061.9235234833104</v>
      </c>
      <c r="FW21" s="10">
        <v>20.395446999229801</v>
      </c>
      <c r="FX21" s="10">
        <v>56.087479247881902</v>
      </c>
      <c r="FY21" s="10">
        <v>0</v>
      </c>
      <c r="FZ21" s="10">
        <v>2090.53331742105</v>
      </c>
      <c r="GA21" s="10">
        <v>0</v>
      </c>
      <c r="GB21" s="10">
        <v>0</v>
      </c>
      <c r="GC21" s="10">
        <v>40.790893998459602</v>
      </c>
      <c r="GD21" s="10">
        <v>576.17137772824105</v>
      </c>
      <c r="GE21" s="10">
        <v>2151.71965841874</v>
      </c>
      <c r="GF21" s="10">
        <v>0</v>
      </c>
      <c r="GG21" s="10">
        <v>0</v>
      </c>
      <c r="GH21" s="10">
        <v>137.66926724480101</v>
      </c>
      <c r="GI21" s="10">
        <v>15.2965852494223</v>
      </c>
      <c r="GJ21" s="10">
        <v>0</v>
      </c>
      <c r="GK21" s="10">
        <v>56.087479247881902</v>
      </c>
      <c r="GL21" s="10">
        <v>5.0988617498074396</v>
      </c>
      <c r="GM21" s="10">
        <v>0</v>
      </c>
      <c r="GN21" s="10">
        <v>5.0988617498074396</v>
      </c>
      <c r="GO21" s="10">
        <v>0</v>
      </c>
      <c r="GP21" s="10">
        <v>15.2965852494223</v>
      </c>
      <c r="GQ21" s="10">
        <v>30.5931704988447</v>
      </c>
      <c r="GR21" s="10">
        <v>10.1977234996149</v>
      </c>
      <c r="GS21" s="10">
        <v>0</v>
      </c>
      <c r="GT21" s="10">
        <v>0</v>
      </c>
      <c r="GU21" s="10">
        <v>25.494308749037199</v>
      </c>
      <c r="GV21" s="10">
        <v>0</v>
      </c>
      <c r="GW21" s="10">
        <v>0</v>
      </c>
      <c r="GX21" s="10">
        <v>0</v>
      </c>
      <c r="GY21" s="10">
        <v>0</v>
      </c>
      <c r="GZ21" s="10">
        <v>341.62373723709902</v>
      </c>
      <c r="HA21" s="10">
        <v>1341.0006401993601</v>
      </c>
      <c r="HB21" s="10">
        <v>826.01560346880603</v>
      </c>
      <c r="HC21" s="10">
        <v>56.087479247881902</v>
      </c>
      <c r="HD21" s="10">
        <v>142.76812899460799</v>
      </c>
      <c r="HE21" s="10">
        <v>2727.8910361469798</v>
      </c>
      <c r="HF21" s="10">
        <v>6103.3375145195096</v>
      </c>
      <c r="HG21" s="10">
        <v>0</v>
      </c>
      <c r="HH21" s="10">
        <v>96.878373246341397</v>
      </c>
      <c r="HI21" s="10">
        <v>2437.2559164079598</v>
      </c>
      <c r="HJ21" s="10">
        <v>0</v>
      </c>
      <c r="HK21" s="10">
        <v>0</v>
      </c>
      <c r="HL21" s="10">
        <v>397.71121648498098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882.10308271668805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40.790893998459602</v>
      </c>
      <c r="IC21" s="10">
        <v>107.07609674595599</v>
      </c>
      <c r="ID21" s="10">
        <v>683.24747447419804</v>
      </c>
      <c r="IE21" s="10">
        <v>3625.2907041130902</v>
      </c>
      <c r="IF21" s="10">
        <v>61.1863409976893</v>
      </c>
      <c r="IG21" s="10">
        <v>5.0988617498074396</v>
      </c>
      <c r="IH21" s="10">
        <v>7949.1254679498097</v>
      </c>
      <c r="II21" s="10">
        <v>17815.422953827201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841.31218871822796</v>
      </c>
      <c r="IQ21" s="10">
        <v>0</v>
      </c>
      <c r="IR21" s="10">
        <v>0</v>
      </c>
      <c r="IS21" s="10">
        <v>15.2965852494223</v>
      </c>
      <c r="IT21" s="10">
        <v>10.1977234996149</v>
      </c>
      <c r="IU21" s="10">
        <v>122.372681995379</v>
      </c>
      <c r="IV21" s="10">
        <v>0</v>
      </c>
      <c r="IW21" s="10">
        <v>0</v>
      </c>
      <c r="IX21" s="10">
        <v>96.878373246341397</v>
      </c>
      <c r="IY21" s="10">
        <v>188.65788474287501</v>
      </c>
      <c r="IZ21" s="10">
        <v>0</v>
      </c>
      <c r="JA21" s="10">
        <v>0</v>
      </c>
      <c r="JB21" s="10">
        <v>265.14081098998702</v>
      </c>
      <c r="JC21" s="10">
        <v>1239.0234052032099</v>
      </c>
      <c r="JD21" s="10">
        <v>35.692032248652097</v>
      </c>
      <c r="JE21" s="10">
        <v>25.494308749037199</v>
      </c>
      <c r="JF21" s="10">
        <v>5.0988617498074396</v>
      </c>
      <c r="JG21" s="10">
        <v>35.692032248652097</v>
      </c>
      <c r="JH21" s="10">
        <v>40.790893998459602</v>
      </c>
      <c r="JI21" s="10">
        <v>392.61235473517303</v>
      </c>
      <c r="JJ21" s="10">
        <v>285.53625798921701</v>
      </c>
      <c r="JK21" s="10">
        <v>0</v>
      </c>
      <c r="JL21" s="10">
        <v>0</v>
      </c>
      <c r="JM21" s="10">
        <v>0</v>
      </c>
      <c r="JN21" s="10">
        <v>0</v>
      </c>
      <c r="JO21" s="10">
        <v>285.53625798921701</v>
      </c>
      <c r="JP21" s="10">
        <v>26077113.745902002</v>
      </c>
      <c r="JQ21" s="10">
        <v>3504172.34210817</v>
      </c>
      <c r="JR21" s="10">
        <v>9264300.3733863905</v>
      </c>
      <c r="JS21" s="10">
        <v>2768.6819301454402</v>
      </c>
      <c r="JT21" s="10">
        <v>0</v>
      </c>
      <c r="JU21" s="10">
        <v>0</v>
      </c>
      <c r="JV21" s="10">
        <v>0</v>
      </c>
      <c r="JW21" s="10">
        <v>0</v>
      </c>
      <c r="JX21" s="10">
        <v>56.087479247881902</v>
      </c>
      <c r="JY21" s="10">
        <v>413.00780173440302</v>
      </c>
      <c r="JZ21" s="10">
        <v>933.091700214762</v>
      </c>
      <c r="KA21" s="10">
        <v>214.15219349191301</v>
      </c>
      <c r="KB21" s="10">
        <v>0</v>
      </c>
      <c r="KC21" s="10">
        <v>0</v>
      </c>
      <c r="KD21" s="10">
        <v>168.26243774364599</v>
      </c>
      <c r="KE21" s="10">
        <v>229.44877874133499</v>
      </c>
      <c r="KF21" s="10">
        <v>0</v>
      </c>
      <c r="KG21" s="10">
        <v>0</v>
      </c>
      <c r="KH21" s="10">
        <v>785.22470947034606</v>
      </c>
      <c r="KI21" s="10">
        <v>0</v>
      </c>
      <c r="KJ21" s="10">
        <v>0</v>
      </c>
      <c r="KK21" s="10">
        <v>0</v>
      </c>
      <c r="KL21" s="10">
        <v>5.0988617498074396</v>
      </c>
      <c r="KM21" s="10">
        <v>0</v>
      </c>
      <c r="KN21" s="10">
        <v>0</v>
      </c>
      <c r="KO21" s="10">
        <v>0</v>
      </c>
      <c r="KP21" s="10">
        <v>15.2965852494223</v>
      </c>
      <c r="KQ21" s="10">
        <v>0</v>
      </c>
      <c r="KR21" s="10">
        <v>0</v>
      </c>
      <c r="KS21" s="10">
        <v>683.24747447419804</v>
      </c>
      <c r="KT21" s="10">
        <v>86.680649746726502</v>
      </c>
      <c r="KU21" s="10">
        <v>209.053331742105</v>
      </c>
      <c r="KV21" s="10">
        <v>311.03056673825398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173.361299493453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15.2965852494223</v>
      </c>
      <c r="LJ21" s="10">
        <v>0</v>
      </c>
      <c r="LK21" s="10">
        <v>0</v>
      </c>
      <c r="LL21" s="10">
        <v>0</v>
      </c>
      <c r="LM21" s="10">
        <v>45.889755748267</v>
      </c>
      <c r="LN21" s="10">
        <v>10.1977234996149</v>
      </c>
      <c r="LO21" s="10">
        <v>15.2965852494223</v>
      </c>
      <c r="LP21" s="10">
        <v>0</v>
      </c>
      <c r="LQ21" s="10">
        <v>25.494308749037199</v>
      </c>
      <c r="LR21" s="10">
        <v>86.680649746726502</v>
      </c>
      <c r="LS21" s="10">
        <v>499.68845148113002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96.878373246341397</v>
      </c>
      <c r="ME21" s="10">
        <v>5.0988617498074396</v>
      </c>
      <c r="MF21" s="10">
        <v>8142.8822144424903</v>
      </c>
      <c r="MG21" s="10">
        <v>1570.4494189406901</v>
      </c>
      <c r="MH21" s="10">
        <v>576.17137772824105</v>
      </c>
      <c r="MI21" s="10">
        <v>0</v>
      </c>
      <c r="MJ21" s="10">
        <v>5.0988617498074396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214.15219349191301</v>
      </c>
      <c r="MQ21" s="10">
        <v>5.0988617498074396</v>
      </c>
      <c r="MR21" s="10">
        <v>0</v>
      </c>
      <c r="MS21" s="10">
        <v>270.23967273979503</v>
      </c>
      <c r="MT21" s="10">
        <v>469.09528098228498</v>
      </c>
      <c r="MU21" s="10">
        <v>1417.4835664464699</v>
      </c>
      <c r="MV21" s="10">
        <v>20.395446999229801</v>
      </c>
      <c r="MW21" s="10">
        <v>3156.19542313081</v>
      </c>
      <c r="MX21" s="10">
        <v>20.395446999229801</v>
      </c>
      <c r="MY21" s="10">
        <v>0</v>
      </c>
      <c r="MZ21" s="10">
        <v>71.384064497304195</v>
      </c>
      <c r="NA21" s="10">
        <v>0</v>
      </c>
      <c r="NB21" s="10">
        <v>0</v>
      </c>
      <c r="NC21" s="10">
        <v>0</v>
      </c>
      <c r="ND21" s="10">
        <v>0</v>
      </c>
      <c r="NE21" s="10">
        <v>81.581787996919104</v>
      </c>
      <c r="NF21" s="10">
        <v>15.2965852494223</v>
      </c>
      <c r="NG21" s="10">
        <v>0</v>
      </c>
      <c r="NH21" s="10">
        <v>2289.3889256635398</v>
      </c>
      <c r="NI21" s="10">
        <v>117.273820245571</v>
      </c>
      <c r="NJ21" s="10">
        <v>0</v>
      </c>
      <c r="NK21" s="10">
        <v>2523.9365661546899</v>
      </c>
      <c r="NL21" s="10">
        <v>0</v>
      </c>
      <c r="NM21" s="10">
        <v>0</v>
      </c>
      <c r="NN21" s="10">
        <v>571.07251597843401</v>
      </c>
      <c r="NO21" s="10">
        <v>0</v>
      </c>
      <c r="NP21" s="10">
        <v>0</v>
      </c>
      <c r="NQ21" s="10">
        <v>0</v>
      </c>
      <c r="NR21" s="10">
        <v>0</v>
      </c>
      <c r="NS21" s="10">
        <v>484.39186623170701</v>
      </c>
      <c r="NT21" s="10">
        <v>107.07609674595599</v>
      </c>
      <c r="NU21" s="10">
        <v>0</v>
      </c>
      <c r="NV21" s="10">
        <v>0</v>
      </c>
      <c r="NW21" s="10">
        <v>40.790893998459602</v>
      </c>
      <c r="NX21" s="10">
        <v>5.0988617498074396</v>
      </c>
      <c r="NY21" s="10">
        <v>0</v>
      </c>
      <c r="NZ21" s="10">
        <v>0</v>
      </c>
      <c r="OA21" s="10">
        <v>0</v>
      </c>
      <c r="OB21" s="10">
        <v>0</v>
      </c>
      <c r="OC21" s="13">
        <f t="shared" si="0"/>
        <v>90763864.125728175</v>
      </c>
      <c r="OD21" s="11">
        <f>MU_390_Domestic!OC21</f>
        <v>509288.7247879412</v>
      </c>
      <c r="OE21" s="11">
        <f>MU_390!OC21</f>
        <v>91273152.850516066</v>
      </c>
      <c r="OF21" s="11">
        <f t="shared" si="1"/>
        <v>0</v>
      </c>
      <c r="OG21" s="11"/>
    </row>
    <row r="22" spans="1:397">
      <c r="A22" s="9">
        <v>19</v>
      </c>
      <c r="B22" s="21" t="s">
        <v>801</v>
      </c>
      <c r="C22" s="10">
        <v>1121.37336145004</v>
      </c>
      <c r="D22" s="10">
        <v>40.201488128464902</v>
      </c>
      <c r="E22" s="10">
        <v>113.259007295255</v>
      </c>
      <c r="F22" s="10">
        <v>53.999035905888597</v>
      </c>
      <c r="G22" s="10">
        <v>2388.7624983000201</v>
      </c>
      <c r="H22" s="10">
        <v>982.30599140565005</v>
      </c>
      <c r="I22" s="10">
        <v>48.440311621458903</v>
      </c>
      <c r="J22" s="10">
        <v>14.889440047579599</v>
      </c>
      <c r="K22" s="10">
        <v>39.010332924658499</v>
      </c>
      <c r="L22" s="10">
        <v>152.96418075546799</v>
      </c>
      <c r="M22" s="10">
        <v>6.0550389526823603</v>
      </c>
      <c r="N22" s="10">
        <v>1232.9448988732399</v>
      </c>
      <c r="O22" s="10">
        <v>24.220155810729501</v>
      </c>
      <c r="P22" s="10">
        <v>158.22511623894599</v>
      </c>
      <c r="Q22" s="10">
        <v>68.736384314124294</v>
      </c>
      <c r="R22" s="10">
        <v>91.7653849210473</v>
      </c>
      <c r="S22" s="10">
        <v>112.11428631940601</v>
      </c>
      <c r="T22" s="10">
        <v>150.51764164834199</v>
      </c>
      <c r="U22" s="10">
        <v>17.470276322493401</v>
      </c>
      <c r="V22" s="10">
        <v>4.2683061469728099</v>
      </c>
      <c r="W22" s="10">
        <v>353.07825499493703</v>
      </c>
      <c r="X22" s="10">
        <v>26.1061515500895</v>
      </c>
      <c r="Y22" s="10">
        <v>372.14813824965802</v>
      </c>
      <c r="Z22" s="10">
        <v>506.84536099111602</v>
      </c>
      <c r="AA22" s="10">
        <v>6932.32476028575</v>
      </c>
      <c r="AB22" s="10">
        <v>780.802236095073</v>
      </c>
      <c r="AC22" s="10">
        <v>236.444307955564</v>
      </c>
      <c r="AD22" s="10">
        <v>367.82422547368498</v>
      </c>
      <c r="AE22" s="10">
        <v>573.17932799141204</v>
      </c>
      <c r="AF22" s="10">
        <v>1043.3526956007299</v>
      </c>
      <c r="AG22" s="10">
        <v>508.99170503111901</v>
      </c>
      <c r="AH22" s="10">
        <v>375.97185182054602</v>
      </c>
      <c r="AI22" s="10">
        <v>10206.384288632</v>
      </c>
      <c r="AJ22" s="10">
        <v>4069.6899186740502</v>
      </c>
      <c r="AK22" s="10">
        <v>754.61589367714498</v>
      </c>
      <c r="AL22" s="10">
        <v>421.660975656228</v>
      </c>
      <c r="AM22" s="10">
        <v>202.25420685357301</v>
      </c>
      <c r="AN22" s="10">
        <v>4571.3074113344701</v>
      </c>
      <c r="AO22" s="10">
        <v>2226.72631178246</v>
      </c>
      <c r="AP22" s="10">
        <v>96.561702959688901</v>
      </c>
      <c r="AQ22" s="10">
        <v>213.042724107038</v>
      </c>
      <c r="AR22" s="10">
        <v>4906.2748668893701</v>
      </c>
      <c r="AS22" s="10">
        <v>4968.9267640801299</v>
      </c>
      <c r="AT22" s="10">
        <v>7259.3687775047301</v>
      </c>
      <c r="AU22" s="10">
        <v>2586.3215159717001</v>
      </c>
      <c r="AV22" s="10">
        <v>942.31679254016899</v>
      </c>
      <c r="AW22" s="10">
        <v>1299.66967624263</v>
      </c>
      <c r="AX22" s="10">
        <v>1391.1984502017301</v>
      </c>
      <c r="AY22" s="10">
        <v>1741.1826704078701</v>
      </c>
      <c r="AZ22" s="10">
        <v>10442.816120961799</v>
      </c>
      <c r="BA22" s="10">
        <v>2591.6574235604999</v>
      </c>
      <c r="BB22" s="10">
        <v>468.76721555131701</v>
      </c>
      <c r="BC22" s="10">
        <v>3088.6651683046398</v>
      </c>
      <c r="BD22" s="10">
        <v>2867.0102710373098</v>
      </c>
      <c r="BE22" s="10">
        <v>271.360671651259</v>
      </c>
      <c r="BF22" s="10">
        <v>23.922367009777901</v>
      </c>
      <c r="BG22" s="10">
        <v>786.63683382527597</v>
      </c>
      <c r="BH22" s="10">
        <v>1818.02234318039</v>
      </c>
      <c r="BI22" s="10">
        <v>1128.6376128618799</v>
      </c>
      <c r="BJ22" s="10">
        <v>14888.1023050847</v>
      </c>
      <c r="BK22" s="10">
        <v>6.6506165545855502</v>
      </c>
      <c r="BL22" s="10">
        <v>2676.1767055738301</v>
      </c>
      <c r="BM22" s="10">
        <v>235.87011605122601</v>
      </c>
      <c r="BN22" s="10">
        <v>185.57553124224299</v>
      </c>
      <c r="BO22" s="10">
        <v>74.1502456896268</v>
      </c>
      <c r="BP22" s="10">
        <v>63.230488735388001</v>
      </c>
      <c r="BQ22" s="10">
        <v>78.223808350041693</v>
      </c>
      <c r="BR22" s="10">
        <v>100.52438704083301</v>
      </c>
      <c r="BS22" s="10">
        <v>30.849640883037601</v>
      </c>
      <c r="BT22" s="10">
        <v>2604.23853777458</v>
      </c>
      <c r="BU22" s="10">
        <v>1138.5924262691201</v>
      </c>
      <c r="BV22" s="10">
        <v>165.428213178199</v>
      </c>
      <c r="BW22" s="10">
        <v>86.150494920202306</v>
      </c>
      <c r="BX22" s="10">
        <v>180.01597270513199</v>
      </c>
      <c r="BY22" s="10">
        <v>53.549155465593103</v>
      </c>
      <c r="BZ22" s="10">
        <v>62.138596465232098</v>
      </c>
      <c r="CA22" s="10">
        <v>167.28501445218501</v>
      </c>
      <c r="CB22" s="10">
        <v>164.904784045273</v>
      </c>
      <c r="CC22" s="10">
        <v>104.325343266708</v>
      </c>
      <c r="CD22" s="10">
        <v>65.116484474748006</v>
      </c>
      <c r="CE22" s="10">
        <v>2018.6750378616</v>
      </c>
      <c r="CF22" s="10">
        <v>78.516980517569706</v>
      </c>
      <c r="CG22" s="10">
        <v>98.965144849579005</v>
      </c>
      <c r="CH22" s="10">
        <v>84.274230669300394</v>
      </c>
      <c r="CI22" s="10">
        <v>68.590687152516594</v>
      </c>
      <c r="CJ22" s="10">
        <v>17379.1273488677</v>
      </c>
      <c r="CK22" s="10">
        <v>42542.5179747859</v>
      </c>
      <c r="CL22" s="10">
        <v>13840.8231939009</v>
      </c>
      <c r="CM22" s="10">
        <v>490.07731007292898</v>
      </c>
      <c r="CN22" s="10">
        <v>1564.0571134064701</v>
      </c>
      <c r="CO22" s="10">
        <v>550.40519749754003</v>
      </c>
      <c r="CP22" s="10">
        <v>130.91608366912601</v>
      </c>
      <c r="CQ22" s="10">
        <v>1134.3009493974</v>
      </c>
      <c r="CR22" s="10">
        <v>844.81484410063501</v>
      </c>
      <c r="CS22" s="10">
        <v>855.11201863761301</v>
      </c>
      <c r="CT22" s="10">
        <v>45923.833828438903</v>
      </c>
      <c r="CU22" s="10">
        <v>1431.9435304687099</v>
      </c>
      <c r="CV22" s="10">
        <v>17181.4451725365</v>
      </c>
      <c r="CW22" s="10">
        <v>269.51032300507597</v>
      </c>
      <c r="CX22" s="10">
        <v>3802.3223195185501</v>
      </c>
      <c r="CY22" s="10">
        <v>9497.0008546682893</v>
      </c>
      <c r="CZ22" s="10">
        <v>141139.49690016799</v>
      </c>
      <c r="DA22" s="10">
        <v>54904.518510339702</v>
      </c>
      <c r="DB22" s="10">
        <v>25708.517439023901</v>
      </c>
      <c r="DC22" s="10">
        <v>28196.628276970601</v>
      </c>
      <c r="DD22" s="10">
        <v>10288.6036112701</v>
      </c>
      <c r="DE22" s="10">
        <v>872.75526008660802</v>
      </c>
      <c r="DF22" s="10">
        <v>1030.1193427841399</v>
      </c>
      <c r="DG22" s="10">
        <v>101701.982457185</v>
      </c>
      <c r="DH22" s="10">
        <v>4865.0200252579398</v>
      </c>
      <c r="DI22" s="10">
        <v>2564.7160893171499</v>
      </c>
      <c r="DJ22" s="10">
        <v>2070.9237220913101</v>
      </c>
      <c r="DK22" s="10">
        <v>1526.5058685227</v>
      </c>
      <c r="DL22" s="10">
        <v>9486.81746102541</v>
      </c>
      <c r="DM22" s="10">
        <v>125391.143878166</v>
      </c>
      <c r="DN22" s="10">
        <v>15573.487099914801</v>
      </c>
      <c r="DO22" s="10">
        <v>26462.0909479896</v>
      </c>
      <c r="DP22" s="10">
        <v>44023.460369122004</v>
      </c>
      <c r="DQ22" s="10">
        <v>15191.1532243738</v>
      </c>
      <c r="DR22" s="10">
        <v>5959.65166391803</v>
      </c>
      <c r="DS22" s="10">
        <v>3999.54620716306</v>
      </c>
      <c r="DT22" s="10">
        <v>7300.3745542966899</v>
      </c>
      <c r="DU22" s="10">
        <v>38510.557858461303</v>
      </c>
      <c r="DV22" s="10">
        <v>11588811.3490075</v>
      </c>
      <c r="DW22" s="10">
        <v>963572.23316439299</v>
      </c>
      <c r="DX22" s="10">
        <v>15356.8037572663</v>
      </c>
      <c r="DY22" s="10">
        <v>51074.701330427102</v>
      </c>
      <c r="DZ22" s="10">
        <v>16627.581524674901</v>
      </c>
      <c r="EA22" s="10">
        <v>30182.144218812198</v>
      </c>
      <c r="EB22" s="10">
        <v>52.0496457196964</v>
      </c>
      <c r="EC22" s="10">
        <v>240.99232564043999</v>
      </c>
      <c r="ED22" s="10">
        <v>8459.2636677025894</v>
      </c>
      <c r="EE22" s="10">
        <v>1358.03183036666</v>
      </c>
      <c r="EF22" s="10">
        <v>10290.318456106999</v>
      </c>
      <c r="EG22" s="10">
        <v>64672.0731539673</v>
      </c>
      <c r="EH22" s="10">
        <v>859.38184924496295</v>
      </c>
      <c r="EI22" s="10">
        <v>2444.5031288670898</v>
      </c>
      <c r="EJ22" s="10">
        <v>14171.688899536201</v>
      </c>
      <c r="EK22" s="10">
        <v>1842.61377677163</v>
      </c>
      <c r="EL22" s="10">
        <v>2875.4058973661899</v>
      </c>
      <c r="EM22" s="10">
        <v>28905.421946653099</v>
      </c>
      <c r="EN22" s="10">
        <v>991.02627861222004</v>
      </c>
      <c r="EO22" s="10">
        <v>8223.3625954140298</v>
      </c>
      <c r="EP22" s="10">
        <v>42622.984148104799</v>
      </c>
      <c r="EQ22" s="10">
        <v>10487.729327674801</v>
      </c>
      <c r="ER22" s="10">
        <v>24208.255103599698</v>
      </c>
      <c r="ES22" s="10">
        <v>2001.32858067845</v>
      </c>
      <c r="ET22" s="10">
        <v>0</v>
      </c>
      <c r="EU22" s="10">
        <v>53668.690475638403</v>
      </c>
      <c r="EV22" s="10">
        <v>434.48776334023302</v>
      </c>
      <c r="EW22" s="10">
        <v>1380.43433094286</v>
      </c>
      <c r="EX22" s="10">
        <v>206.46690199310399</v>
      </c>
      <c r="EY22" s="10">
        <v>2531.1789725260901</v>
      </c>
      <c r="EZ22" s="10">
        <v>117.32878757492701</v>
      </c>
      <c r="FA22" s="10">
        <v>483.54575848608198</v>
      </c>
      <c r="FB22" s="10">
        <v>224.5327559175</v>
      </c>
      <c r="FC22" s="10">
        <v>168.63966128915399</v>
      </c>
      <c r="FD22" s="10">
        <v>3589.15373402568</v>
      </c>
      <c r="FE22" s="10">
        <v>1125.26923610425</v>
      </c>
      <c r="FF22" s="10">
        <v>1954.67069041177</v>
      </c>
      <c r="FG22" s="10">
        <v>1931.3399856184799</v>
      </c>
      <c r="FH22" s="10">
        <v>0</v>
      </c>
      <c r="FI22" s="10">
        <v>394.31749485318602</v>
      </c>
      <c r="FJ22" s="10">
        <v>93.353064451970795</v>
      </c>
      <c r="FK22" s="10">
        <v>240.765722351937</v>
      </c>
      <c r="FL22" s="10">
        <v>1983.18056339545</v>
      </c>
      <c r="FM22" s="10">
        <v>965.49787207235602</v>
      </c>
      <c r="FN22" s="10">
        <v>101.86066874646799</v>
      </c>
      <c r="FO22" s="10">
        <v>386.27887957759202</v>
      </c>
      <c r="FP22" s="10">
        <v>927.42764942812505</v>
      </c>
      <c r="FQ22" s="10">
        <v>869.54329877864802</v>
      </c>
      <c r="FR22" s="10">
        <v>330.41286576092</v>
      </c>
      <c r="FS22" s="10">
        <v>822.60929401953604</v>
      </c>
      <c r="FT22" s="10">
        <v>469.84173935504299</v>
      </c>
      <c r="FU22" s="10">
        <v>564.32413884985101</v>
      </c>
      <c r="FV22" s="10">
        <v>2938.7869064811698</v>
      </c>
      <c r="FW22" s="10">
        <v>36.043844908961702</v>
      </c>
      <c r="FX22" s="10">
        <v>107.68162041190899</v>
      </c>
      <c r="FY22" s="10">
        <v>162.11775634888201</v>
      </c>
      <c r="FZ22" s="10">
        <v>801.37663899021595</v>
      </c>
      <c r="GA22" s="10">
        <v>57.969553251909801</v>
      </c>
      <c r="GB22" s="10">
        <v>60.4511265931731</v>
      </c>
      <c r="GC22" s="10">
        <v>388.646375244019</v>
      </c>
      <c r="GD22" s="10">
        <v>1094.17715242708</v>
      </c>
      <c r="GE22" s="10">
        <v>649.93560222096403</v>
      </c>
      <c r="GF22" s="10">
        <v>200.31260010677099</v>
      </c>
      <c r="GG22" s="10">
        <v>72.110710146169097</v>
      </c>
      <c r="GH22" s="10">
        <v>144.12008673560001</v>
      </c>
      <c r="GI22" s="10">
        <v>54.627979236568798</v>
      </c>
      <c r="GJ22" s="10">
        <v>54.185366090177503</v>
      </c>
      <c r="GK22" s="10">
        <v>357.60125272562601</v>
      </c>
      <c r="GL22" s="10">
        <v>211.893769638583</v>
      </c>
      <c r="GM22" s="10">
        <v>128.46304846022201</v>
      </c>
      <c r="GN22" s="10">
        <v>89.114624222842096</v>
      </c>
      <c r="GO22" s="10">
        <v>132.679436449805</v>
      </c>
      <c r="GP22" s="10">
        <v>71.084283777285506</v>
      </c>
      <c r="GQ22" s="10">
        <v>269.96264805334698</v>
      </c>
      <c r="GR22" s="10">
        <v>110.90763698535299</v>
      </c>
      <c r="GS22" s="10">
        <v>35.436867313239397</v>
      </c>
      <c r="GT22" s="10">
        <v>14.4923883129775</v>
      </c>
      <c r="GU22" s="10">
        <v>91.868756057545397</v>
      </c>
      <c r="GV22" s="10">
        <v>150.08555567960201</v>
      </c>
      <c r="GW22" s="10">
        <v>721.16258756736295</v>
      </c>
      <c r="GX22" s="10">
        <v>33.848660374830899</v>
      </c>
      <c r="GY22" s="10">
        <v>35.436867313239397</v>
      </c>
      <c r="GZ22" s="10">
        <v>1141.6383153162301</v>
      </c>
      <c r="HA22" s="10">
        <v>1597.0025619175999</v>
      </c>
      <c r="HB22" s="10">
        <v>10794.6844748531</v>
      </c>
      <c r="HC22" s="10">
        <v>76.897958549526294</v>
      </c>
      <c r="HD22" s="10">
        <v>329.63765907597798</v>
      </c>
      <c r="HE22" s="10">
        <v>1371.6566256322201</v>
      </c>
      <c r="HF22" s="10">
        <v>4352.6010660601796</v>
      </c>
      <c r="HG22" s="10">
        <v>175.39303037935801</v>
      </c>
      <c r="HH22" s="10">
        <v>152.71181953028599</v>
      </c>
      <c r="HI22" s="10">
        <v>984.37486742147598</v>
      </c>
      <c r="HJ22" s="10">
        <v>46.230568002452202</v>
      </c>
      <c r="HK22" s="10">
        <v>504.95690083551898</v>
      </c>
      <c r="HL22" s="10">
        <v>323.43240734263702</v>
      </c>
      <c r="HM22" s="10">
        <v>253.141996263301</v>
      </c>
      <c r="HN22" s="10">
        <v>446.18736253436998</v>
      </c>
      <c r="HO22" s="10">
        <v>40.235112761336602</v>
      </c>
      <c r="HP22" s="10">
        <v>74.215136242313307</v>
      </c>
      <c r="HQ22" s="10">
        <v>174.82354161303201</v>
      </c>
      <c r="HR22" s="10">
        <v>64.368201321427804</v>
      </c>
      <c r="HS22" s="10">
        <v>1027.2975730227199</v>
      </c>
      <c r="HT22" s="10">
        <v>345.654323538798</v>
      </c>
      <c r="HU22" s="10">
        <v>161.00918151917199</v>
      </c>
      <c r="HV22" s="10">
        <v>6.7468305674830198</v>
      </c>
      <c r="HW22" s="10">
        <v>125.170645837907</v>
      </c>
      <c r="HX22" s="10">
        <v>8.13803609896698</v>
      </c>
      <c r="HY22" s="10">
        <v>32.478840540912401</v>
      </c>
      <c r="HZ22" s="10">
        <v>13.667752383948599</v>
      </c>
      <c r="IA22" s="10">
        <v>263.31128436033799</v>
      </c>
      <c r="IB22" s="10">
        <v>16.8974987082285</v>
      </c>
      <c r="IC22" s="10">
        <v>33.486642874366702</v>
      </c>
      <c r="ID22" s="10">
        <v>216.12988608237001</v>
      </c>
      <c r="IE22" s="10">
        <v>2039.5224435116199</v>
      </c>
      <c r="IF22" s="10">
        <v>428.64257373136599</v>
      </c>
      <c r="IG22" s="10">
        <v>44.249302673178804</v>
      </c>
      <c r="IH22" s="10">
        <v>4104.1172392627304</v>
      </c>
      <c r="II22" s="10">
        <v>8901.1449829070498</v>
      </c>
      <c r="IJ22" s="10">
        <v>191.17431236941599</v>
      </c>
      <c r="IK22" s="10">
        <v>8.0402976256929701</v>
      </c>
      <c r="IL22" s="10">
        <v>923.80976403483896</v>
      </c>
      <c r="IM22" s="10">
        <v>18.760694459950301</v>
      </c>
      <c r="IN22" s="10">
        <v>102.9356621956</v>
      </c>
      <c r="IO22" s="10">
        <v>400.22814847893898</v>
      </c>
      <c r="IP22" s="10">
        <v>1415.6370790672399</v>
      </c>
      <c r="IQ22" s="10">
        <v>13.6982848437732</v>
      </c>
      <c r="IR22" s="10">
        <v>273.32739113072398</v>
      </c>
      <c r="IS22" s="10">
        <v>216.82361282153599</v>
      </c>
      <c r="IT22" s="10">
        <v>10.9482950865982</v>
      </c>
      <c r="IU22" s="10">
        <v>75.773961418068595</v>
      </c>
      <c r="IV22" s="10">
        <v>40.244259523595801</v>
      </c>
      <c r="IW22" s="10">
        <v>23.6245782088263</v>
      </c>
      <c r="IX22" s="10">
        <v>38.295195159507898</v>
      </c>
      <c r="IY22" s="10">
        <v>234.918614711228</v>
      </c>
      <c r="IZ22" s="10">
        <v>4.9631466825265296</v>
      </c>
      <c r="JA22" s="10">
        <v>11.7130261707626</v>
      </c>
      <c r="JB22" s="10">
        <v>201.99251542630901</v>
      </c>
      <c r="JC22" s="10">
        <v>984.21451196738303</v>
      </c>
      <c r="JD22" s="10">
        <v>1063.02943382177</v>
      </c>
      <c r="JE22" s="10">
        <v>2435.2407831493701</v>
      </c>
      <c r="JF22" s="10">
        <v>125.426607666712</v>
      </c>
      <c r="JG22" s="10">
        <v>4067.1449461857801</v>
      </c>
      <c r="JH22" s="10">
        <v>4953.3501502591498</v>
      </c>
      <c r="JI22" s="10">
        <v>7301.87677054698</v>
      </c>
      <c r="JJ22" s="10">
        <v>4064.2818923671398</v>
      </c>
      <c r="JK22" s="10">
        <v>1999.87475887556</v>
      </c>
      <c r="JL22" s="10">
        <v>679.15699203692998</v>
      </c>
      <c r="JM22" s="10">
        <v>217.286561761011</v>
      </c>
      <c r="JN22" s="10">
        <v>30.2751947634118</v>
      </c>
      <c r="JO22" s="10">
        <v>3033.9326410746298</v>
      </c>
      <c r="JP22" s="10">
        <v>6518380.5148522696</v>
      </c>
      <c r="JQ22" s="10">
        <v>910209.57942519896</v>
      </c>
      <c r="JR22" s="10">
        <v>2316315.5827365499</v>
      </c>
      <c r="JS22" s="10">
        <v>1258.9359454456301</v>
      </c>
      <c r="JT22" s="10">
        <v>225.386616107447</v>
      </c>
      <c r="JU22" s="10">
        <v>39.109595858309</v>
      </c>
      <c r="JV22" s="10">
        <v>5065.3875041865704</v>
      </c>
      <c r="JW22" s="10">
        <v>991.04112956689698</v>
      </c>
      <c r="JX22" s="10">
        <v>4529.3245652564701</v>
      </c>
      <c r="JY22" s="10">
        <v>5144.4083076465204</v>
      </c>
      <c r="JZ22" s="10">
        <v>10133.207369563101</v>
      </c>
      <c r="KA22" s="10">
        <v>787.62218405158501</v>
      </c>
      <c r="KB22" s="10">
        <v>507.13432802056099</v>
      </c>
      <c r="KC22" s="10">
        <v>308.80698658680097</v>
      </c>
      <c r="KD22" s="10">
        <v>273.83640522375902</v>
      </c>
      <c r="KE22" s="10">
        <v>1942.7783086715899</v>
      </c>
      <c r="KF22" s="10">
        <v>1084.5468130657</v>
      </c>
      <c r="KG22" s="10">
        <v>5.6579872180802404</v>
      </c>
      <c r="KH22" s="10">
        <v>2418.5335949557898</v>
      </c>
      <c r="KI22" s="10">
        <v>166.16615093098801</v>
      </c>
      <c r="KJ22" s="10">
        <v>12879.0678523554</v>
      </c>
      <c r="KK22" s="10">
        <v>10898.7723260273</v>
      </c>
      <c r="KL22" s="10">
        <v>76339.971235787496</v>
      </c>
      <c r="KM22" s="10">
        <v>197256.095853804</v>
      </c>
      <c r="KN22" s="10">
        <v>123637.54258602</v>
      </c>
      <c r="KO22" s="10">
        <v>30574.869560102801</v>
      </c>
      <c r="KP22" s="10">
        <v>8729.3150138900801</v>
      </c>
      <c r="KQ22" s="10">
        <v>1751.3952013299599</v>
      </c>
      <c r="KR22" s="10">
        <v>71420.673390893193</v>
      </c>
      <c r="KS22" s="10">
        <v>2643.10861383784</v>
      </c>
      <c r="KT22" s="10">
        <v>291.95592210652899</v>
      </c>
      <c r="KU22" s="10">
        <v>2514.6753989949798</v>
      </c>
      <c r="KV22" s="10">
        <v>675.03772006228701</v>
      </c>
      <c r="KW22" s="10">
        <v>24.418681678030499</v>
      </c>
      <c r="KX22" s="10">
        <v>27.297306753895899</v>
      </c>
      <c r="KY22" s="10">
        <v>14.194599512025899</v>
      </c>
      <c r="KZ22" s="10">
        <v>3.87125441237069</v>
      </c>
      <c r="LA22" s="10">
        <v>132.51601642345801</v>
      </c>
      <c r="LB22" s="10">
        <v>414.91906265921801</v>
      </c>
      <c r="LC22" s="10">
        <v>49.083157703999703</v>
      </c>
      <c r="LD22" s="10">
        <v>685.40903239653699</v>
      </c>
      <c r="LE22" s="10">
        <v>320.42074982391301</v>
      </c>
      <c r="LF22" s="10">
        <v>740.50148503295804</v>
      </c>
      <c r="LG22" s="10">
        <v>56.877660981753998</v>
      </c>
      <c r="LH22" s="10">
        <v>30.0766688961108</v>
      </c>
      <c r="LI22" s="10">
        <v>256.52878628174801</v>
      </c>
      <c r="LJ22" s="10">
        <v>182.445272049675</v>
      </c>
      <c r="LK22" s="10">
        <v>1234.93015754625</v>
      </c>
      <c r="LL22" s="10">
        <v>89.038851484525907</v>
      </c>
      <c r="LM22" s="10">
        <v>631.41235520370503</v>
      </c>
      <c r="LN22" s="10">
        <v>234.16319257986399</v>
      </c>
      <c r="LO22" s="10">
        <v>182.136596374287</v>
      </c>
      <c r="LP22" s="10">
        <v>29355.659662879199</v>
      </c>
      <c r="LQ22" s="10">
        <v>13108.5562813873</v>
      </c>
      <c r="LR22" s="10">
        <v>1380.0762007836499</v>
      </c>
      <c r="LS22" s="10">
        <v>711.25006212049504</v>
      </c>
      <c r="LT22" s="10">
        <v>244.68313144855799</v>
      </c>
      <c r="LU22" s="10">
        <v>3.0771509431664499</v>
      </c>
      <c r="LV22" s="10">
        <v>72.164152763935704</v>
      </c>
      <c r="LW22" s="10">
        <v>62.634911133484799</v>
      </c>
      <c r="LX22" s="10">
        <v>568.28029514928699</v>
      </c>
      <c r="LY22" s="10">
        <v>1015.06275951033</v>
      </c>
      <c r="LZ22" s="10">
        <v>2551.9507612214902</v>
      </c>
      <c r="MA22" s="10">
        <v>109.387752882885</v>
      </c>
      <c r="MB22" s="10">
        <v>256.29689468567</v>
      </c>
      <c r="MC22" s="10">
        <v>71.469312228381995</v>
      </c>
      <c r="MD22" s="10">
        <v>3398.14697336267</v>
      </c>
      <c r="ME22" s="10">
        <v>2.36034467265489</v>
      </c>
      <c r="MF22" s="10">
        <v>8856.8923394433696</v>
      </c>
      <c r="MG22" s="10">
        <v>4923.1025403262402</v>
      </c>
      <c r="MH22" s="10">
        <v>3901.0206285784502</v>
      </c>
      <c r="MI22" s="10">
        <v>939.858172609142</v>
      </c>
      <c r="MJ22" s="10">
        <v>338.97776499804002</v>
      </c>
      <c r="MK22" s="10">
        <v>452.53679534889801</v>
      </c>
      <c r="ML22" s="10">
        <v>961.70267813358805</v>
      </c>
      <c r="MM22" s="10">
        <v>380.17267876187299</v>
      </c>
      <c r="MN22" s="10">
        <v>95.292416304509302</v>
      </c>
      <c r="MO22" s="10">
        <v>528.71563155748004</v>
      </c>
      <c r="MP22" s="10">
        <v>764.12287110739896</v>
      </c>
      <c r="MQ22" s="10">
        <v>200.733506422299</v>
      </c>
      <c r="MR22" s="10">
        <v>324.701294906192</v>
      </c>
      <c r="MS22" s="10">
        <v>1471.4594960040499</v>
      </c>
      <c r="MT22" s="10">
        <v>1855.3612942785001</v>
      </c>
      <c r="MU22" s="10">
        <v>908.40293340405799</v>
      </c>
      <c r="MV22" s="10">
        <v>891.39254417558402</v>
      </c>
      <c r="MW22" s="10">
        <v>1616.3998435364599</v>
      </c>
      <c r="MX22" s="10">
        <v>1002.96408159878</v>
      </c>
      <c r="MY22" s="10">
        <v>814.35310766895304</v>
      </c>
      <c r="MZ22" s="10">
        <v>1826.6267735486099</v>
      </c>
      <c r="NA22" s="10">
        <v>3325.6060660937201</v>
      </c>
      <c r="NB22" s="10">
        <v>388.31659644087603</v>
      </c>
      <c r="NC22" s="10">
        <v>1158.99401330359</v>
      </c>
      <c r="ND22" s="10">
        <v>25.808362749137899</v>
      </c>
      <c r="NE22" s="10">
        <v>1526.4117307194799</v>
      </c>
      <c r="NF22" s="10">
        <v>198.36070716253701</v>
      </c>
      <c r="NG22" s="10">
        <v>4219.7665724177004</v>
      </c>
      <c r="NH22" s="10">
        <v>1809.6269588181499</v>
      </c>
      <c r="NI22" s="10">
        <v>9418.3560363275101</v>
      </c>
      <c r="NJ22" s="10">
        <v>994.31680637736395</v>
      </c>
      <c r="NK22" s="10">
        <v>2079.6043438760398</v>
      </c>
      <c r="NL22" s="10">
        <v>579.29848078449595</v>
      </c>
      <c r="NM22" s="10">
        <v>1004.1438368087699</v>
      </c>
      <c r="NN22" s="10">
        <v>779.73175485090201</v>
      </c>
      <c r="NO22" s="10">
        <v>477.95102552730498</v>
      </c>
      <c r="NP22" s="10">
        <v>77.425088247413797</v>
      </c>
      <c r="NQ22" s="10">
        <v>180.46001337666499</v>
      </c>
      <c r="NR22" s="10">
        <v>494.72646131424398</v>
      </c>
      <c r="NS22" s="10">
        <v>1929.56994401833</v>
      </c>
      <c r="NT22" s="10">
        <v>4416.8385299481397</v>
      </c>
      <c r="NU22" s="10">
        <v>391.49301031769301</v>
      </c>
      <c r="NV22" s="10">
        <v>181.45264271317001</v>
      </c>
      <c r="NW22" s="10">
        <v>959.96867224322398</v>
      </c>
      <c r="NX22" s="10">
        <v>335.38748707018499</v>
      </c>
      <c r="NY22" s="10">
        <v>150.71175224591801</v>
      </c>
      <c r="NZ22" s="10">
        <v>829.24254771653204</v>
      </c>
      <c r="OA22" s="10">
        <v>0</v>
      </c>
      <c r="OB22" s="10">
        <v>9503.0750195133096</v>
      </c>
      <c r="OC22" s="13">
        <f t="shared" si="0"/>
        <v>24449449.596128713</v>
      </c>
      <c r="OD22" s="11">
        <f>MU_390_Domestic!OC22</f>
        <v>0</v>
      </c>
      <c r="OE22" s="11">
        <f>MU_390!OC22</f>
        <v>24449449.596128695</v>
      </c>
      <c r="OF22" s="11">
        <f t="shared" si="1"/>
        <v>0</v>
      </c>
      <c r="OG22" s="11"/>
    </row>
    <row r="23" spans="1:397">
      <c r="A23" s="9">
        <v>20</v>
      </c>
      <c r="B23" s="21" t="s">
        <v>802</v>
      </c>
      <c r="C23" s="10">
        <v>6974.6777428104897</v>
      </c>
      <c r="D23" s="10">
        <v>250.04377142942801</v>
      </c>
      <c r="E23" s="10">
        <v>704.44430419994399</v>
      </c>
      <c r="F23" s="10">
        <v>335.861263352121</v>
      </c>
      <c r="G23" s="10">
        <v>14857.539159133799</v>
      </c>
      <c r="H23" s="10">
        <v>6109.7115112731399</v>
      </c>
      <c r="I23" s="10">
        <v>301.28730977175502</v>
      </c>
      <c r="J23" s="10">
        <v>92.608804233121504</v>
      </c>
      <c r="K23" s="10">
        <v>242.63506709077799</v>
      </c>
      <c r="L23" s="10">
        <v>951.40111548826803</v>
      </c>
      <c r="M23" s="10">
        <v>37.660913721469399</v>
      </c>
      <c r="N23" s="10">
        <v>7668.6263825306796</v>
      </c>
      <c r="O23" s="10">
        <v>150.64365488587799</v>
      </c>
      <c r="P23" s="10">
        <v>984.12289298397104</v>
      </c>
      <c r="Q23" s="10">
        <v>359.33381584858</v>
      </c>
      <c r="R23" s="10">
        <v>502.56876639580798</v>
      </c>
      <c r="S23" s="10">
        <v>629.13413218107405</v>
      </c>
      <c r="T23" s="10">
        <v>878.90438625023398</v>
      </c>
      <c r="U23" s="10">
        <v>108.660996966863</v>
      </c>
      <c r="V23" s="10">
        <v>26.547857213494801</v>
      </c>
      <c r="W23" s="10">
        <v>2196.0634443814201</v>
      </c>
      <c r="X23" s="10">
        <v>162.37410342207301</v>
      </c>
      <c r="Y23" s="10">
        <v>2303.7631746521101</v>
      </c>
      <c r="Z23" s="10">
        <v>2790.3734164699999</v>
      </c>
      <c r="AA23" s="10">
        <v>43117.424466884899</v>
      </c>
      <c r="AB23" s="10">
        <v>4856.4056939848897</v>
      </c>
      <c r="AC23" s="10">
        <v>1470.62781122197</v>
      </c>
      <c r="AD23" s="10">
        <v>1641.33606988012</v>
      </c>
      <c r="AE23" s="10">
        <v>3441.96055733102</v>
      </c>
      <c r="AF23" s="10">
        <v>6489.4076086289297</v>
      </c>
      <c r="AG23" s="10">
        <v>1235.40144846984</v>
      </c>
      <c r="AH23" s="10">
        <v>1627.0819444275601</v>
      </c>
      <c r="AI23" s="10">
        <v>11195.721620976101</v>
      </c>
      <c r="AJ23" s="10">
        <v>2892.22310906863</v>
      </c>
      <c r="AK23" s="10">
        <v>1059.44472042691</v>
      </c>
      <c r="AL23" s="10">
        <v>836.10117625041403</v>
      </c>
      <c r="AM23" s="10">
        <v>919.74967182222997</v>
      </c>
      <c r="AN23" s="10">
        <v>1989.7645823534499</v>
      </c>
      <c r="AO23" s="10">
        <v>2971.4803526617502</v>
      </c>
      <c r="AP23" s="10">
        <v>573.31489957547205</v>
      </c>
      <c r="AQ23" s="10">
        <v>1254.1575920876601</v>
      </c>
      <c r="AR23" s="10">
        <v>8056.28647626358</v>
      </c>
      <c r="AS23" s="10">
        <v>3150.7305196887</v>
      </c>
      <c r="AT23" s="10">
        <v>12647.4941778177</v>
      </c>
      <c r="AU23" s="10">
        <v>1609.27915563545</v>
      </c>
      <c r="AV23" s="10">
        <v>5767.0589356105902</v>
      </c>
      <c r="AW23" s="10">
        <v>7079.0278014773403</v>
      </c>
      <c r="AX23" s="10">
        <v>4043.9177848463</v>
      </c>
      <c r="AY23" s="10">
        <v>3322.5411844216601</v>
      </c>
      <c r="AZ23" s="10">
        <v>11874.5501564406</v>
      </c>
      <c r="BA23" s="10">
        <v>4168.1097199383003</v>
      </c>
      <c r="BB23" s="10">
        <v>1493.8972036658499</v>
      </c>
      <c r="BC23" s="10">
        <v>18569.7800290005</v>
      </c>
      <c r="BD23" s="10">
        <v>14258.847041911</v>
      </c>
      <c r="BE23" s="10">
        <v>1425.94868952608</v>
      </c>
      <c r="BF23" s="10">
        <v>148.79147880121499</v>
      </c>
      <c r="BG23" s="10">
        <v>66.678339047847501</v>
      </c>
      <c r="BH23" s="10">
        <v>1652.55487473125</v>
      </c>
      <c r="BI23" s="10">
        <v>989.29641198092895</v>
      </c>
      <c r="BJ23" s="10">
        <v>14601.3347425835</v>
      </c>
      <c r="BK23" s="10">
        <v>41.365265890794298</v>
      </c>
      <c r="BL23" s="10">
        <v>7619.9089903684999</v>
      </c>
      <c r="BM23" s="10">
        <v>1437.9060337262699</v>
      </c>
      <c r="BN23" s="10">
        <v>889.65774434931802</v>
      </c>
      <c r="BO23" s="10">
        <v>436.64853399155101</v>
      </c>
      <c r="BP23" s="10">
        <v>393.27872197665602</v>
      </c>
      <c r="BQ23" s="10">
        <v>314.869934392613</v>
      </c>
      <c r="BR23" s="10">
        <v>379.07870532757698</v>
      </c>
      <c r="BS23" s="10">
        <v>164.60137689329599</v>
      </c>
      <c r="BT23" s="10">
        <v>10606.7575299817</v>
      </c>
      <c r="BU23" s="10">
        <v>3697.7477685628101</v>
      </c>
      <c r="BV23" s="10">
        <v>998.92073436673195</v>
      </c>
      <c r="BW23" s="10">
        <v>497.64919746458003</v>
      </c>
      <c r="BX23" s="10">
        <v>879.62710185834703</v>
      </c>
      <c r="BY23" s="10">
        <v>264.87283553079698</v>
      </c>
      <c r="BZ23" s="10">
        <v>386.48740966622699</v>
      </c>
      <c r="CA23" s="10">
        <v>895.90993380967905</v>
      </c>
      <c r="CB23" s="10">
        <v>850.76621488827595</v>
      </c>
      <c r="CC23" s="10">
        <v>648.87902166007098</v>
      </c>
      <c r="CD23" s="10">
        <v>405.00917051285103</v>
      </c>
      <c r="CE23" s="10">
        <v>1176.95236584145</v>
      </c>
      <c r="CF23" s="10">
        <v>488.357094322661</v>
      </c>
      <c r="CG23" s="10">
        <v>615.53985213614806</v>
      </c>
      <c r="CH23" s="10">
        <v>524.16583195946805</v>
      </c>
      <c r="CI23" s="10">
        <v>426.61789150058001</v>
      </c>
      <c r="CJ23" s="10">
        <v>70974.599220112796</v>
      </c>
      <c r="CK23" s="10">
        <v>134049.06629561601</v>
      </c>
      <c r="CL23" s="10">
        <v>35798.369439965398</v>
      </c>
      <c r="CM23" s="10">
        <v>2322.2803424186</v>
      </c>
      <c r="CN23" s="10">
        <v>1889.8369983839</v>
      </c>
      <c r="CO23" s="10">
        <v>2005.2422612016401</v>
      </c>
      <c r="CP23" s="10">
        <v>736.87299704084</v>
      </c>
      <c r="CQ23" s="10">
        <v>4518.1331396402302</v>
      </c>
      <c r="CR23" s="10">
        <v>4051.1611894316402</v>
      </c>
      <c r="CS23" s="10">
        <v>5205.2321899296503</v>
      </c>
      <c r="CT23" s="10">
        <v>186625.750498212</v>
      </c>
      <c r="CU23" s="10">
        <v>5980.9030482757098</v>
      </c>
      <c r="CV23" s="10">
        <v>2452.07338296033</v>
      </c>
      <c r="CW23" s="10">
        <v>889.05617606203498</v>
      </c>
      <c r="CX23" s="10">
        <v>15521.266653558099</v>
      </c>
      <c r="CY23" s="10">
        <v>17459.446450796699</v>
      </c>
      <c r="CZ23" s="10">
        <v>875707.74497971497</v>
      </c>
      <c r="DA23" s="10">
        <v>340014.78630259901</v>
      </c>
      <c r="DB23" s="10">
        <v>111382.85651852</v>
      </c>
      <c r="DC23" s="10">
        <v>23872.715264823899</v>
      </c>
      <c r="DD23" s="10">
        <v>36643.827713374601</v>
      </c>
      <c r="DE23" s="10">
        <v>2365.2904560246002</v>
      </c>
      <c r="DF23" s="10">
        <v>208.28384085753501</v>
      </c>
      <c r="DG23" s="10">
        <v>36843.734441537497</v>
      </c>
      <c r="DH23" s="10">
        <v>3856.7601201937</v>
      </c>
      <c r="DI23" s="10">
        <v>4436.4329575726897</v>
      </c>
      <c r="DJ23" s="10">
        <v>3036.4576113745602</v>
      </c>
      <c r="DK23" s="10">
        <v>3308.5984366286398</v>
      </c>
      <c r="DL23" s="10">
        <v>39370.382775958002</v>
      </c>
      <c r="DM23" s="10">
        <v>15216.111470232599</v>
      </c>
      <c r="DN23" s="10">
        <v>13579.9672123542</v>
      </c>
      <c r="DO23" s="10">
        <v>2168.1908785092601</v>
      </c>
      <c r="DP23" s="10">
        <v>1787.54891343496</v>
      </c>
      <c r="DQ23" s="10">
        <v>678.08003974449502</v>
      </c>
      <c r="DR23" s="10">
        <v>830.39227795698901</v>
      </c>
      <c r="DS23" s="10">
        <v>4184.3384430861597</v>
      </c>
      <c r="DT23" s="10">
        <v>2093.3145057605698</v>
      </c>
      <c r="DU23" s="10">
        <v>10444.993756243901</v>
      </c>
      <c r="DV23" s="10">
        <v>47335860.921634302</v>
      </c>
      <c r="DW23" s="10">
        <v>3920570.83892613</v>
      </c>
      <c r="DX23" s="10">
        <v>93548.802951000602</v>
      </c>
      <c r="DY23" s="10">
        <v>7998.2425187663703</v>
      </c>
      <c r="DZ23" s="10">
        <v>7767.1147481013904</v>
      </c>
      <c r="EA23" s="10">
        <v>5987.8071712732299</v>
      </c>
      <c r="EB23" s="10">
        <v>241.908183165796</v>
      </c>
      <c r="EC23" s="10">
        <v>290.79164529200199</v>
      </c>
      <c r="ED23" s="10">
        <v>7499.4609667981804</v>
      </c>
      <c r="EE23" s="10">
        <v>4410.7502296357598</v>
      </c>
      <c r="EF23" s="10">
        <v>42705.058684520503</v>
      </c>
      <c r="EG23" s="10">
        <v>264860.38850538997</v>
      </c>
      <c r="EH23" s="10">
        <v>5244.7452797357801</v>
      </c>
      <c r="EI23" s="10">
        <v>10871.6216041155</v>
      </c>
      <c r="EJ23" s="10">
        <v>63845.138634634597</v>
      </c>
      <c r="EK23" s="10">
        <v>7395.1499634045804</v>
      </c>
      <c r="EL23" s="10">
        <v>12855.8362957956</v>
      </c>
      <c r="EM23" s="10">
        <v>23038.999599454099</v>
      </c>
      <c r="EN23" s="10">
        <v>3165.8564119984799</v>
      </c>
      <c r="EO23" s="10">
        <v>30532.312346766099</v>
      </c>
      <c r="EP23" s="10">
        <v>174563.77247854901</v>
      </c>
      <c r="EQ23" s="10">
        <v>43505.269880613101</v>
      </c>
      <c r="ER23" s="10">
        <v>99043.701737246607</v>
      </c>
      <c r="ES23" s="10">
        <v>8529.7516362843908</v>
      </c>
      <c r="ET23" s="10">
        <v>0</v>
      </c>
      <c r="EU23" s="10">
        <v>222440.958911694</v>
      </c>
      <c r="EV23" s="10">
        <v>2617.8554351066</v>
      </c>
      <c r="EW23" s="10">
        <v>7413.10307773561</v>
      </c>
      <c r="EX23" s="10">
        <v>1284.17541869928</v>
      </c>
      <c r="EY23" s="10">
        <v>10661.796540069499</v>
      </c>
      <c r="EZ23" s="10">
        <v>729.75737735699704</v>
      </c>
      <c r="FA23" s="10">
        <v>2583.57039786417</v>
      </c>
      <c r="FB23" s="10">
        <v>1396.54076783547</v>
      </c>
      <c r="FC23" s="10">
        <v>961.61535073728396</v>
      </c>
      <c r="FD23" s="10">
        <v>13903.4472886069</v>
      </c>
      <c r="FE23" s="10">
        <v>4486.1211480387701</v>
      </c>
      <c r="FF23" s="10">
        <v>8704.4348704450695</v>
      </c>
      <c r="FG23" s="10">
        <v>7922.6092343480695</v>
      </c>
      <c r="FH23" s="10">
        <v>0</v>
      </c>
      <c r="FI23" s="10">
        <v>1822.4900525314199</v>
      </c>
      <c r="FJ23" s="10">
        <v>127.182757813487</v>
      </c>
      <c r="FK23" s="10">
        <v>1232.92771204009</v>
      </c>
      <c r="FL23" s="10">
        <v>8576.2671103240009</v>
      </c>
      <c r="FM23" s="10">
        <v>4588.3467875504903</v>
      </c>
      <c r="FN23" s="10">
        <v>144.46973460366999</v>
      </c>
      <c r="FO23" s="10">
        <v>725.29866209768295</v>
      </c>
      <c r="FP23" s="10">
        <v>3721.3452119336998</v>
      </c>
      <c r="FQ23" s="10">
        <v>5408.3541672143001</v>
      </c>
      <c r="FR23" s="10">
        <v>1286.93764670371</v>
      </c>
      <c r="FS23" s="10">
        <v>4174.2178759929602</v>
      </c>
      <c r="FT23" s="10">
        <v>2747.2263318022301</v>
      </c>
      <c r="FU23" s="10">
        <v>2611.3917489599098</v>
      </c>
      <c r="FV23" s="10">
        <v>14138.0588079105</v>
      </c>
      <c r="FW23" s="10">
        <v>213.27376709644801</v>
      </c>
      <c r="FX23" s="10">
        <v>636.51161380111705</v>
      </c>
      <c r="FY23" s="10">
        <v>979.18375675820505</v>
      </c>
      <c r="FZ23" s="10">
        <v>3866.0530728621602</v>
      </c>
      <c r="GA23" s="10">
        <v>360.55694448095301</v>
      </c>
      <c r="GB23" s="10">
        <v>375.991745186473</v>
      </c>
      <c r="GC23" s="10">
        <v>2262.6714261215802</v>
      </c>
      <c r="GD23" s="10">
        <v>2299.6404221902799</v>
      </c>
      <c r="GE23" s="10">
        <v>2891.3942203540801</v>
      </c>
      <c r="GF23" s="10">
        <v>1245.8971129495901</v>
      </c>
      <c r="GG23" s="10">
        <v>416.12222702082602</v>
      </c>
      <c r="GH23" s="10">
        <v>719.101430967336</v>
      </c>
      <c r="GI23" s="10">
        <v>331.59030916772099</v>
      </c>
      <c r="GJ23" s="10">
        <v>233.37418666746601</v>
      </c>
      <c r="GK23" s="10">
        <v>2194.1917010022198</v>
      </c>
      <c r="GL23" s="10">
        <v>1013.98043768569</v>
      </c>
      <c r="GM23" s="10">
        <v>730.99216141343902</v>
      </c>
      <c r="GN23" s="10">
        <v>538.58857595566894</v>
      </c>
      <c r="GO23" s="10">
        <v>737.78347372386804</v>
      </c>
      <c r="GP23" s="10">
        <v>252.56412955545699</v>
      </c>
      <c r="GQ23" s="10">
        <v>1662.7383120249301</v>
      </c>
      <c r="GR23" s="10">
        <v>477.07210048070999</v>
      </c>
      <c r="GS23" s="10">
        <v>220.40895407482901</v>
      </c>
      <c r="GT23" s="10">
        <v>90.139236120238294</v>
      </c>
      <c r="GU23" s="10">
        <v>444.401112998153</v>
      </c>
      <c r="GV23" s="10">
        <v>933.49674666986505</v>
      </c>
      <c r="GW23" s="10">
        <v>1680.5411008170399</v>
      </c>
      <c r="GX23" s="10">
        <v>210.530681623296</v>
      </c>
      <c r="GY23" s="10">
        <v>220.40895407482901</v>
      </c>
      <c r="GZ23" s="10">
        <v>1418.25481240309</v>
      </c>
      <c r="HA23" s="10">
        <v>5257.6355619405904</v>
      </c>
      <c r="HB23" s="10">
        <v>2156.20605514407</v>
      </c>
      <c r="HC23" s="10">
        <v>130.86754268827301</v>
      </c>
      <c r="HD23" s="10">
        <v>328.51500445068598</v>
      </c>
      <c r="HE23" s="10">
        <v>3956.2505861027398</v>
      </c>
      <c r="HF23" s="10">
        <v>9753.4505401463102</v>
      </c>
      <c r="HG23" s="10">
        <v>1052.0360160882601</v>
      </c>
      <c r="HH23" s="10">
        <v>612.98035942104104</v>
      </c>
      <c r="HI23" s="10">
        <v>3442.2328004014798</v>
      </c>
      <c r="HJ23" s="10">
        <v>277.82641269936499</v>
      </c>
      <c r="HK23" s="10">
        <v>1929.35008819003</v>
      </c>
      <c r="HL23" s="10">
        <v>1462.0700791122299</v>
      </c>
      <c r="HM23" s="10">
        <v>913.74020176679903</v>
      </c>
      <c r="HN23" s="10">
        <v>459.33966899628302</v>
      </c>
      <c r="HO23" s="10">
        <v>114.21752522085001</v>
      </c>
      <c r="HP23" s="10">
        <v>176.57412007115201</v>
      </c>
      <c r="HQ23" s="10">
        <v>426.61789150058001</v>
      </c>
      <c r="HR23" s="10">
        <v>367.96564881960302</v>
      </c>
      <c r="HS23" s="10">
        <v>1333.56678095695</v>
      </c>
      <c r="HT23" s="10">
        <v>1671.53374569619</v>
      </c>
      <c r="HU23" s="10">
        <v>408.71352268217601</v>
      </c>
      <c r="HV23" s="10">
        <v>16.052192733741101</v>
      </c>
      <c r="HW23" s="10">
        <v>357.46998433984902</v>
      </c>
      <c r="HX23" s="10">
        <v>37.660913721469399</v>
      </c>
      <c r="HY23" s="10">
        <v>159.90453530919001</v>
      </c>
      <c r="HZ23" s="10">
        <v>36.426129665027801</v>
      </c>
      <c r="IA23" s="10">
        <v>89.521844092017503</v>
      </c>
      <c r="IB23" s="10">
        <v>83.277566502124998</v>
      </c>
      <c r="IC23" s="10">
        <v>150.99918497789901</v>
      </c>
      <c r="ID23" s="10">
        <v>978.77701188976698</v>
      </c>
      <c r="IE23" s="10">
        <v>9272.3002643995205</v>
      </c>
      <c r="IF23" s="10">
        <v>1713.46603836533</v>
      </c>
      <c r="IG23" s="10">
        <v>272.49261179249902</v>
      </c>
      <c r="IH23" s="10">
        <v>21196.5607271804</v>
      </c>
      <c r="II23" s="10">
        <v>42312.023265343698</v>
      </c>
      <c r="IJ23" s="10">
        <v>1137.2361159827301</v>
      </c>
      <c r="IK23" s="10">
        <v>50.008754285885601</v>
      </c>
      <c r="IL23" s="10">
        <v>4855.1709099284499</v>
      </c>
      <c r="IM23" s="10">
        <v>116.687093333733</v>
      </c>
      <c r="IN23" s="10">
        <v>640.23553326497995</v>
      </c>
      <c r="IO23" s="10">
        <v>2489.3246577863101</v>
      </c>
      <c r="IP23" s="10">
        <v>8354.8728084941504</v>
      </c>
      <c r="IQ23" s="10">
        <v>85.200099894471805</v>
      </c>
      <c r="IR23" s="10">
        <v>1547.80181474957</v>
      </c>
      <c r="IS23" s="10">
        <v>1340.4088832805201</v>
      </c>
      <c r="IT23" s="10">
        <v>52.923777093013399</v>
      </c>
      <c r="IU23" s="10">
        <v>344.29367982415903</v>
      </c>
      <c r="IV23" s="10">
        <v>192.008920776672</v>
      </c>
      <c r="IW23" s="10">
        <v>146.93930271655299</v>
      </c>
      <c r="IX23" s="10">
        <v>186.362467920462</v>
      </c>
      <c r="IY23" s="10">
        <v>362.62393604226799</v>
      </c>
      <c r="IZ23" s="10">
        <v>30.869601411040499</v>
      </c>
      <c r="JA23" s="10">
        <v>72.852259330055603</v>
      </c>
      <c r="JB23" s="10">
        <v>1056.20913379997</v>
      </c>
      <c r="JC23" s="10">
        <v>5458.7725603956796</v>
      </c>
      <c r="JD23" s="10">
        <v>2608.80562660634</v>
      </c>
      <c r="JE23" s="10">
        <v>14154.8258836977</v>
      </c>
      <c r="JF23" s="10">
        <v>398.44058554954501</v>
      </c>
      <c r="JG23" s="10">
        <v>25277.5887267898</v>
      </c>
      <c r="JH23" s="10">
        <v>23049.026232259799</v>
      </c>
      <c r="JI23" s="10">
        <v>45205.924727294201</v>
      </c>
      <c r="JJ23" s="10">
        <v>25126.1282633767</v>
      </c>
      <c r="JK23" s="10">
        <v>12435.5102324236</v>
      </c>
      <c r="JL23" s="10">
        <v>4224.19625708678</v>
      </c>
      <c r="JM23" s="10">
        <v>1351.4711497753501</v>
      </c>
      <c r="JN23" s="10">
        <v>188.30456860734699</v>
      </c>
      <c r="JO23" s="10">
        <v>18717.599010444701</v>
      </c>
      <c r="JP23" s="10">
        <v>26592964.720595699</v>
      </c>
      <c r="JQ23" s="10">
        <v>3786749.0170388599</v>
      </c>
      <c r="JR23" s="10">
        <v>9451044.3538062107</v>
      </c>
      <c r="JS23" s="10">
        <v>6349.1917301789199</v>
      </c>
      <c r="JT23" s="10">
        <v>433.40920381100898</v>
      </c>
      <c r="JU23" s="10">
        <v>243.25245911899901</v>
      </c>
      <c r="JV23" s="10">
        <v>31505.5152001079</v>
      </c>
      <c r="JW23" s="10">
        <v>6164.0420097565702</v>
      </c>
      <c r="JX23" s="10">
        <v>28141.326471038199</v>
      </c>
      <c r="JY23" s="10">
        <v>31776.069454767101</v>
      </c>
      <c r="JZ23" s="10">
        <v>62527.006280751499</v>
      </c>
      <c r="KA23" s="10">
        <v>4784.2644948388797</v>
      </c>
      <c r="KB23" s="10">
        <v>3154.2558721801202</v>
      </c>
      <c r="KC23" s="10">
        <v>1920.7065997949401</v>
      </c>
      <c r="KD23" s="10">
        <v>1613.1866678573599</v>
      </c>
      <c r="KE23" s="10">
        <v>11960.8802208907</v>
      </c>
      <c r="KF23" s="10">
        <v>6745.62530034057</v>
      </c>
      <c r="KG23" s="10">
        <v>35.191345608586197</v>
      </c>
      <c r="KH23" s="10">
        <v>14622.6562462863</v>
      </c>
      <c r="KI23" s="10">
        <v>1033.5142552416401</v>
      </c>
      <c r="KJ23" s="10">
        <v>80104.763485565403</v>
      </c>
      <c r="KK23" s="10">
        <v>67787.792522560296</v>
      </c>
      <c r="KL23" s="10">
        <v>474794.44897405303</v>
      </c>
      <c r="KM23" s="10">
        <v>1226886.3776166199</v>
      </c>
      <c r="KN23" s="10">
        <v>768996.34510259901</v>
      </c>
      <c r="KO23" s="10">
        <v>190168.47514054601</v>
      </c>
      <c r="KP23" s="10">
        <v>54286.097047412499</v>
      </c>
      <c r="KQ23" s="10">
        <v>10893.264945928</v>
      </c>
      <c r="KR23" s="10">
        <v>444219.73822515499</v>
      </c>
      <c r="KS23" s="10">
        <v>16074.0121018886</v>
      </c>
      <c r="KT23" s="10">
        <v>1769.52756561259</v>
      </c>
      <c r="KU23" s="10">
        <v>1863.7774740073301</v>
      </c>
      <c r="KV23" s="10">
        <v>4032.19107986371</v>
      </c>
      <c r="KW23" s="10">
        <v>151.87843894231901</v>
      </c>
      <c r="KX23" s="10">
        <v>169.78280776072299</v>
      </c>
      <c r="KY23" s="10">
        <v>88.287060035575806</v>
      </c>
      <c r="KZ23" s="10">
        <v>24.078289100611599</v>
      </c>
      <c r="LA23" s="10">
        <v>824.21835767478103</v>
      </c>
      <c r="LB23" s="10">
        <v>2580.6986779629901</v>
      </c>
      <c r="LC23" s="10">
        <v>212.54688317146599</v>
      </c>
      <c r="LD23" s="10">
        <v>4250.1267222720599</v>
      </c>
      <c r="LE23" s="10">
        <v>1992.9414670967701</v>
      </c>
      <c r="LF23" s="10">
        <v>4605.7445305272404</v>
      </c>
      <c r="LG23" s="10">
        <v>353.76563217052399</v>
      </c>
      <c r="LH23" s="10">
        <v>187.06978455090501</v>
      </c>
      <c r="LI23" s="10">
        <v>1587.3656945688499</v>
      </c>
      <c r="LJ23" s="10">
        <v>1134.76654786985</v>
      </c>
      <c r="LK23" s="10">
        <v>7680.9742230950997</v>
      </c>
      <c r="LL23" s="10">
        <v>553.80064931406696</v>
      </c>
      <c r="LM23" s="10">
        <v>3902.68738042318</v>
      </c>
      <c r="LN23" s="10">
        <v>1208.0642618941499</v>
      </c>
      <c r="LO23" s="10">
        <v>959.47800186828499</v>
      </c>
      <c r="LP23" s="10">
        <v>182264.622395263</v>
      </c>
      <c r="LQ23" s="10">
        <v>81333.8698664322</v>
      </c>
      <c r="LR23" s="10">
        <v>8537.37897896912</v>
      </c>
      <c r="LS23" s="10">
        <v>4156.5016930127504</v>
      </c>
      <c r="LT23" s="10">
        <v>1521.8713495643001</v>
      </c>
      <c r="LU23" s="10">
        <v>19.139152874845099</v>
      </c>
      <c r="LV23" s="10">
        <v>448.84400451652903</v>
      </c>
      <c r="LW23" s="10">
        <v>389.57436980733098</v>
      </c>
      <c r="LX23" s="10">
        <v>3534.5693615641399</v>
      </c>
      <c r="LY23" s="10">
        <v>6313.4508805859996</v>
      </c>
      <c r="LZ23" s="10">
        <v>15872.5316535288</v>
      </c>
      <c r="MA23" s="10">
        <v>680.36601509933303</v>
      </c>
      <c r="MB23" s="10">
        <v>1594.1062168661299</v>
      </c>
      <c r="MC23" s="10">
        <v>444.522260318983</v>
      </c>
      <c r="MD23" s="10">
        <v>21083.847839138401</v>
      </c>
      <c r="ME23" s="10">
        <v>11.9531758833176</v>
      </c>
      <c r="MF23" s="10">
        <v>38061.061520855597</v>
      </c>
      <c r="MG23" s="10">
        <v>28086.467655602199</v>
      </c>
      <c r="MH23" s="10">
        <v>23430.4999800757</v>
      </c>
      <c r="MI23" s="10">
        <v>5525.0412605480296</v>
      </c>
      <c r="MJ23" s="10">
        <v>2037.6164204757999</v>
      </c>
      <c r="MK23" s="10">
        <v>2157.1677466035098</v>
      </c>
      <c r="ML23" s="10">
        <v>2975.8295760243</v>
      </c>
      <c r="MM23" s="10">
        <v>1273.0623621913101</v>
      </c>
      <c r="MN23" s="10">
        <v>592.69634709197805</v>
      </c>
      <c r="MO23" s="10">
        <v>3217.2298590586402</v>
      </c>
      <c r="MP23" s="10">
        <v>4437.2901749787798</v>
      </c>
      <c r="MQ23" s="10">
        <v>1213.3980628010099</v>
      </c>
      <c r="MR23" s="10">
        <v>1912.6805034280701</v>
      </c>
      <c r="MS23" s="10">
        <v>8868.2931942249998</v>
      </c>
      <c r="MT23" s="10">
        <v>10858.1905793233</v>
      </c>
      <c r="MU23" s="10">
        <v>4891.7760392713799</v>
      </c>
      <c r="MV23" s="10">
        <v>5533.3408742751699</v>
      </c>
      <c r="MW23" s="10">
        <v>8365.2343959391892</v>
      </c>
      <c r="MX23" s="10">
        <v>6227.2895139953598</v>
      </c>
      <c r="MY23" s="10">
        <v>5065.0841995235196</v>
      </c>
      <c r="MZ23" s="10">
        <v>11323.0010202883</v>
      </c>
      <c r="NA23" s="10">
        <v>20684.485121481801</v>
      </c>
      <c r="NB23" s="10">
        <v>2415.2376143998099</v>
      </c>
      <c r="NC23" s="10">
        <v>7208.6693215061796</v>
      </c>
      <c r="ND23" s="10">
        <v>160.521927337411</v>
      </c>
      <c r="NE23" s="10">
        <v>9450.2790613605703</v>
      </c>
      <c r="NF23" s="10">
        <v>1225.57396603145</v>
      </c>
      <c r="NG23" s="10">
        <v>26245.952511694901</v>
      </c>
      <c r="NH23" s="10">
        <v>10030.7553527896</v>
      </c>
      <c r="NI23" s="10">
        <v>58517.217419554603</v>
      </c>
      <c r="NJ23" s="10">
        <v>6184.41594668785</v>
      </c>
      <c r="NK23" s="10">
        <v>11584.4808813093</v>
      </c>
      <c r="NL23" s="10">
        <v>3603.09987669665</v>
      </c>
      <c r="NM23" s="10">
        <v>6245.5377574817103</v>
      </c>
      <c r="NN23" s="10">
        <v>4544.2551094540204</v>
      </c>
      <c r="NO23" s="10">
        <v>2972.7426158832</v>
      </c>
      <c r="NP23" s="10">
        <v>481.56578201223198</v>
      </c>
      <c r="NQ23" s="10">
        <v>1122.41870730543</v>
      </c>
      <c r="NR23" s="10">
        <v>3077.0818686525199</v>
      </c>
      <c r="NS23" s="10">
        <v>11742.346753748699</v>
      </c>
      <c r="NT23" s="10">
        <v>27414.413759180599</v>
      </c>
      <c r="NU23" s="10">
        <v>2434.9941593028698</v>
      </c>
      <c r="NV23" s="10">
        <v>1128.59262758764</v>
      </c>
      <c r="NW23" s="10">
        <v>5939.2409541765101</v>
      </c>
      <c r="NX23" s="10">
        <v>2083.3034305641399</v>
      </c>
      <c r="NY23" s="10">
        <v>564.91370582204104</v>
      </c>
      <c r="NZ23" s="10">
        <v>5157.6930037566499</v>
      </c>
      <c r="OA23" s="10">
        <v>0</v>
      </c>
      <c r="OB23" s="10">
        <v>56062.283122590597</v>
      </c>
      <c r="OC23" s="13">
        <f t="shared" si="0"/>
        <v>99374892.578482866</v>
      </c>
      <c r="OD23" s="11">
        <f>MU_390_Domestic!OC23</f>
        <v>1911867.5543476441</v>
      </c>
      <c r="OE23" s="11">
        <f>MU_390!OC23</f>
        <v>101286760.13283055</v>
      </c>
      <c r="OF23" s="11">
        <f t="shared" si="1"/>
        <v>0</v>
      </c>
      <c r="OG23" s="11"/>
    </row>
    <row r="24" spans="1:397">
      <c r="A24" s="9">
        <v>21</v>
      </c>
      <c r="B24" s="21" t="s">
        <v>803</v>
      </c>
      <c r="C24" s="10">
        <v>3260.4592710622101</v>
      </c>
      <c r="D24" s="10">
        <v>116.888200830326</v>
      </c>
      <c r="E24" s="10">
        <v>329.30725221580798</v>
      </c>
      <c r="F24" s="10">
        <v>157.00538580666</v>
      </c>
      <c r="G24" s="10">
        <v>6945.46803205383</v>
      </c>
      <c r="H24" s="10">
        <v>2856.1126800417501</v>
      </c>
      <c r="I24" s="10">
        <v>140.84306667950401</v>
      </c>
      <c r="J24" s="10">
        <v>43.291926233454198</v>
      </c>
      <c r="K24" s="10">
        <v>113.42484673165001</v>
      </c>
      <c r="L24" s="10">
        <v>444.752388838353</v>
      </c>
      <c r="M24" s="10">
        <v>17.605383334938001</v>
      </c>
      <c r="N24" s="10">
        <v>3584.8601049715598</v>
      </c>
      <c r="O24" s="10">
        <v>70.421533339752102</v>
      </c>
      <c r="P24" s="10">
        <v>460.04886944084001</v>
      </c>
      <c r="Q24" s="10">
        <v>107.652589900523</v>
      </c>
      <c r="R24" s="10">
        <v>174.61076914159901</v>
      </c>
      <c r="S24" s="10">
        <v>233.77640166065299</v>
      </c>
      <c r="T24" s="10">
        <v>360.18882626233898</v>
      </c>
      <c r="U24" s="10">
        <v>50.795860113919602</v>
      </c>
      <c r="V24" s="10">
        <v>12.4103521869235</v>
      </c>
      <c r="W24" s="10">
        <v>1026.5958774159801</v>
      </c>
      <c r="X24" s="10">
        <v>75.905177329322996</v>
      </c>
      <c r="Y24" s="10">
        <v>1067.29028807542</v>
      </c>
      <c r="Z24" s="10">
        <v>1133.09401595027</v>
      </c>
      <c r="AA24" s="10">
        <v>20156.143628613201</v>
      </c>
      <c r="AB24" s="10">
        <v>2270.2286116823402</v>
      </c>
      <c r="AC24" s="10">
        <v>687.47578858725205</v>
      </c>
      <c r="AD24" s="10">
        <v>195.39089373365701</v>
      </c>
      <c r="AE24" s="10">
        <v>1609.01659167671</v>
      </c>
      <c r="AF24" s="10">
        <v>3033.6095775989102</v>
      </c>
      <c r="AG24" s="10">
        <v>577.51429595427896</v>
      </c>
      <c r="AH24" s="10">
        <v>724.41823230646696</v>
      </c>
      <c r="AI24" s="10">
        <v>2632.4377278355701</v>
      </c>
      <c r="AJ24" s="10">
        <v>772.90518968793504</v>
      </c>
      <c r="AK24" s="10">
        <v>495.25963611071597</v>
      </c>
      <c r="AL24" s="10">
        <v>369.13582435058601</v>
      </c>
      <c r="AM24" s="10">
        <v>130.741617225032</v>
      </c>
      <c r="AN24" s="10">
        <v>884.30974652869099</v>
      </c>
      <c r="AO24" s="10">
        <v>1275.6687596791201</v>
      </c>
      <c r="AP24" s="10">
        <v>243.877851115125</v>
      </c>
      <c r="AQ24" s="10">
        <v>523.54369458323902</v>
      </c>
      <c r="AR24" s="10">
        <v>636.39131563177602</v>
      </c>
      <c r="AS24" s="10">
        <v>802.055086685128</v>
      </c>
      <c r="AT24" s="10">
        <v>2097.34951959008</v>
      </c>
      <c r="AU24" s="10">
        <v>701.61781782351397</v>
      </c>
      <c r="AV24" s="10">
        <v>2695.9325529779699</v>
      </c>
      <c r="AW24" s="10">
        <v>2486.3996300080498</v>
      </c>
      <c r="AX24" s="10">
        <v>1890.41411219417</v>
      </c>
      <c r="AY24" s="10">
        <v>740.00332575051004</v>
      </c>
      <c r="AZ24" s="10">
        <v>1320.9809758034701</v>
      </c>
      <c r="BA24" s="10">
        <v>556.15694567910805</v>
      </c>
      <c r="BB24" s="10">
        <v>666.98427683675095</v>
      </c>
      <c r="BC24" s="10">
        <v>8113.7728146739801</v>
      </c>
      <c r="BD24" s="10">
        <v>5232.2622045752696</v>
      </c>
      <c r="BE24" s="10">
        <v>434.93955222543599</v>
      </c>
      <c r="BF24" s="10">
        <v>69.555694815083001</v>
      </c>
      <c r="BG24" s="10">
        <v>31.170186888086999</v>
      </c>
      <c r="BH24" s="10">
        <v>420.22029730606198</v>
      </c>
      <c r="BI24" s="10">
        <v>399.72878555556002</v>
      </c>
      <c r="BJ24" s="10">
        <v>4711.8932512491501</v>
      </c>
      <c r="BK24" s="10">
        <v>19.337060384276199</v>
      </c>
      <c r="BL24" s="10">
        <v>1735.4290162784</v>
      </c>
      <c r="BM24" s="10">
        <v>672.17930798476505</v>
      </c>
      <c r="BN24" s="10">
        <v>181.826090180508</v>
      </c>
      <c r="BO24" s="10">
        <v>182.40331586362001</v>
      </c>
      <c r="BP24" s="10">
        <v>183.846380071402</v>
      </c>
      <c r="BQ24" s="10">
        <v>147.19254919374399</v>
      </c>
      <c r="BR24" s="10">
        <v>177.208284715606</v>
      </c>
      <c r="BS24" s="10">
        <v>52.816150004814098</v>
      </c>
      <c r="BT24" s="10">
        <v>2851.78348741841</v>
      </c>
      <c r="BU24" s="10">
        <v>1144.63852961253</v>
      </c>
      <c r="BV24" s="10">
        <v>440.42319621500701</v>
      </c>
      <c r="BW24" s="10">
        <v>198.85424783233299</v>
      </c>
      <c r="BX24" s="10">
        <v>198.85424783233299</v>
      </c>
      <c r="BY24" s="10">
        <v>63.494825142399499</v>
      </c>
      <c r="BZ24" s="10">
        <v>180.67163881428201</v>
      </c>
      <c r="CA24" s="10">
        <v>290.92174428881202</v>
      </c>
      <c r="CB24" s="10">
        <v>397.70849566466597</v>
      </c>
      <c r="CC24" s="10">
        <v>303.33209647573602</v>
      </c>
      <c r="CD24" s="10">
        <v>189.33002406097299</v>
      </c>
      <c r="CE24" s="10">
        <v>521.23479185078804</v>
      </c>
      <c r="CF24" s="10">
        <v>228.292757671082</v>
      </c>
      <c r="CG24" s="10">
        <v>287.74700303169197</v>
      </c>
      <c r="CH24" s="10">
        <v>245.032302481351</v>
      </c>
      <c r="CI24" s="10">
        <v>199.43147351544599</v>
      </c>
      <c r="CJ24" s="10">
        <v>2492.1718868391799</v>
      </c>
      <c r="CK24" s="10">
        <v>1846.25634743604</v>
      </c>
      <c r="CL24" s="10">
        <v>1375.8174156991699</v>
      </c>
      <c r="CM24" s="10">
        <v>460.62609512395198</v>
      </c>
      <c r="CN24" s="10">
        <v>883.44390800402198</v>
      </c>
      <c r="CO24" s="10">
        <v>797.43728122022605</v>
      </c>
      <c r="CP24" s="10">
        <v>327.57557516647</v>
      </c>
      <c r="CQ24" s="10">
        <v>1810.46835508305</v>
      </c>
      <c r="CR24" s="10">
        <v>832.07082220698896</v>
      </c>
      <c r="CS24" s="10">
        <v>2433.29486716168</v>
      </c>
      <c r="CT24" s="10">
        <v>6362.4700921099802</v>
      </c>
      <c r="CU24" s="10">
        <v>2646.2911442302802</v>
      </c>
      <c r="CV24" s="10">
        <v>559.90891261934098</v>
      </c>
      <c r="CW24" s="10">
        <v>355.28240795588101</v>
      </c>
      <c r="CX24" s="10">
        <v>64.937889350181294</v>
      </c>
      <c r="CY24" s="10">
        <v>6781.5359380498203</v>
      </c>
      <c r="CZ24" s="10">
        <v>407560.58362403401</v>
      </c>
      <c r="DA24" s="10">
        <v>157639.17960671801</v>
      </c>
      <c r="DB24" s="10">
        <v>14232.0764428273</v>
      </c>
      <c r="DC24" s="10">
        <v>2504.2936261845498</v>
      </c>
      <c r="DD24" s="10">
        <v>3935.5247074625399</v>
      </c>
      <c r="DE24" s="10">
        <v>275.62526368632501</v>
      </c>
      <c r="DF24" s="10">
        <v>94.953624872042795</v>
      </c>
      <c r="DG24" s="10">
        <v>1114.04556840755</v>
      </c>
      <c r="DH24" s="10">
        <v>84.852175417570194</v>
      </c>
      <c r="DI24" s="10">
        <v>657.46005306539098</v>
      </c>
      <c r="DJ24" s="10">
        <v>140.55445383794799</v>
      </c>
      <c r="DK24" s="10">
        <v>168.838512310471</v>
      </c>
      <c r="DL24" s="10">
        <v>1228.62486650543</v>
      </c>
      <c r="DM24" s="10">
        <v>3964.0973787766202</v>
      </c>
      <c r="DN24" s="10">
        <v>2591.1660914930098</v>
      </c>
      <c r="DO24" s="10">
        <v>967.71885773847896</v>
      </c>
      <c r="DP24" s="10">
        <v>572.60787764782106</v>
      </c>
      <c r="DQ24" s="10">
        <v>261.48323445006298</v>
      </c>
      <c r="DR24" s="10">
        <v>388.184271893306</v>
      </c>
      <c r="DS24" s="10">
        <v>1183.88987606419</v>
      </c>
      <c r="DT24" s="10">
        <v>927.89028560370105</v>
      </c>
      <c r="DU24" s="10">
        <v>3451.8095850140799</v>
      </c>
      <c r="DV24" s="10">
        <v>239223.391819346</v>
      </c>
      <c r="DW24" s="10">
        <v>321.51470549378598</v>
      </c>
      <c r="DX24" s="10">
        <v>43567.2628842989</v>
      </c>
      <c r="DY24" s="10">
        <v>2957.1271745864801</v>
      </c>
      <c r="DZ24" s="10">
        <v>2470.2373108809002</v>
      </c>
      <c r="EA24" s="10">
        <v>2193.4575958283499</v>
      </c>
      <c r="EB24" s="10">
        <v>40.694410659446902</v>
      </c>
      <c r="EC24" s="10">
        <v>135.93664837304601</v>
      </c>
      <c r="ED24" s="10">
        <v>3505.78018638512</v>
      </c>
      <c r="EE24" s="10">
        <v>2047.4194980008299</v>
      </c>
      <c r="EF24" s="10">
        <v>3588.6120719117998</v>
      </c>
      <c r="EG24" s="10">
        <v>2521.6103966779301</v>
      </c>
      <c r="EH24" s="10">
        <v>2451.7660890212901</v>
      </c>
      <c r="EI24" s="10">
        <v>2065.8907198604302</v>
      </c>
      <c r="EJ24" s="10">
        <v>8695.6163032516106</v>
      </c>
      <c r="EK24" s="10">
        <v>754.43396782832804</v>
      </c>
      <c r="EL24" s="10">
        <v>1890.7027250357201</v>
      </c>
      <c r="EM24" s="10">
        <v>3849.5180806787498</v>
      </c>
      <c r="EN24" s="10">
        <v>618.49731945528197</v>
      </c>
      <c r="EO24" s="10">
        <v>2362.2961081388198</v>
      </c>
      <c r="EP24" s="10">
        <v>2717.0012904115802</v>
      </c>
      <c r="EQ24" s="10">
        <v>1165.9958798877001</v>
      </c>
      <c r="ER24" s="10">
        <v>831.49359652387705</v>
      </c>
      <c r="ES24" s="10">
        <v>604.35529021902005</v>
      </c>
      <c r="ET24" s="10">
        <v>0</v>
      </c>
      <c r="EU24" s="10">
        <v>5463.4410906619196</v>
      </c>
      <c r="EV24" s="10">
        <v>1148.96772223587</v>
      </c>
      <c r="EW24" s="10">
        <v>2427.8112231721102</v>
      </c>
      <c r="EX24" s="10">
        <v>600.31471043723104</v>
      </c>
      <c r="EY24" s="10">
        <v>488.62154075491998</v>
      </c>
      <c r="EZ24" s="10">
        <v>341.14037871961898</v>
      </c>
      <c r="FA24" s="10">
        <v>915.76854625833403</v>
      </c>
      <c r="FB24" s="10">
        <v>652.84224760048903</v>
      </c>
      <c r="FC24" s="10">
        <v>372.310565607706</v>
      </c>
      <c r="FD24" s="10">
        <v>869.879104450873</v>
      </c>
      <c r="FE24" s="10">
        <v>550.38468884798101</v>
      </c>
      <c r="FF24" s="10">
        <v>1014.18552522905</v>
      </c>
      <c r="FG24" s="10">
        <v>443.597937472127</v>
      </c>
      <c r="FH24" s="10">
        <v>0</v>
      </c>
      <c r="FI24" s="10">
        <v>477.94286561733401</v>
      </c>
      <c r="FJ24" s="10">
        <v>59.4542453606104</v>
      </c>
      <c r="FK24" s="10">
        <v>342.29483008584401</v>
      </c>
      <c r="FL24" s="10">
        <v>684.01243448857599</v>
      </c>
      <c r="FM24" s="10">
        <v>928.75612412836995</v>
      </c>
      <c r="FN24" s="10">
        <v>67.535404924188498</v>
      </c>
      <c r="FO24" s="10">
        <v>153.25341886642801</v>
      </c>
      <c r="FP24" s="10">
        <v>960.214923858014</v>
      </c>
      <c r="FQ24" s="10">
        <v>2528.2484920337201</v>
      </c>
      <c r="FR24" s="10">
        <v>237.239755759329</v>
      </c>
      <c r="FS24" s="10">
        <v>1155.02859190856</v>
      </c>
      <c r="FT24" s="10">
        <v>1132.2281774256001</v>
      </c>
      <c r="FU24" s="10">
        <v>600.60332327878803</v>
      </c>
      <c r="FV24" s="10">
        <v>3267.0973664180101</v>
      </c>
      <c r="FW24" s="10">
        <v>90.047206565584702</v>
      </c>
      <c r="FX24" s="10">
        <v>271.00745822142301</v>
      </c>
      <c r="FY24" s="10">
        <v>457.73996670838898</v>
      </c>
      <c r="FZ24" s="10">
        <v>817.92879297072795</v>
      </c>
      <c r="GA24" s="10">
        <v>168.54989946891499</v>
      </c>
      <c r="GB24" s="10">
        <v>175.76522050782401</v>
      </c>
      <c r="GC24" s="10">
        <v>1038.4290039197899</v>
      </c>
      <c r="GD24" s="10">
        <v>802.34369952668396</v>
      </c>
      <c r="GE24" s="10">
        <v>333.34783199759698</v>
      </c>
      <c r="GF24" s="10">
        <v>582.42071426073699</v>
      </c>
      <c r="GG24" s="10">
        <v>194.525055208987</v>
      </c>
      <c r="GH24" s="10">
        <v>271.00745822142301</v>
      </c>
      <c r="GI24" s="10">
        <v>147.76977487685701</v>
      </c>
      <c r="GJ24" s="10">
        <v>109.095654108305</v>
      </c>
      <c r="GK24" s="10">
        <v>999.17765746812199</v>
      </c>
      <c r="GL24" s="10">
        <v>471.59338310309403</v>
      </c>
      <c r="GM24" s="10">
        <v>341.71760440273198</v>
      </c>
      <c r="GN24" s="10">
        <v>249.36149510469599</v>
      </c>
      <c r="GO24" s="10">
        <v>344.89234565985203</v>
      </c>
      <c r="GP24" s="10">
        <v>110.827331157643</v>
      </c>
      <c r="GQ24" s="10">
        <v>762.80374023346303</v>
      </c>
      <c r="GR24" s="10">
        <v>218.191308216609</v>
      </c>
      <c r="GS24" s="10">
        <v>103.03478443562101</v>
      </c>
      <c r="GT24" s="10">
        <v>42.137474867228697</v>
      </c>
      <c r="GU24" s="10">
        <v>195.679506575213</v>
      </c>
      <c r="GV24" s="10">
        <v>436.382616433218</v>
      </c>
      <c r="GW24" s="10">
        <v>785.604154716415</v>
      </c>
      <c r="GX24" s="10">
        <v>98.4169789707192</v>
      </c>
      <c r="GY24" s="10">
        <v>103.03478443562101</v>
      </c>
      <c r="GZ24" s="10">
        <v>501.32050578339903</v>
      </c>
      <c r="HA24" s="10">
        <v>1823.16732011153</v>
      </c>
      <c r="HB24" s="10">
        <v>617.05425524750001</v>
      </c>
      <c r="HC24" s="10">
        <v>34.6335409867633</v>
      </c>
      <c r="HD24" s="10">
        <v>86.006626783795596</v>
      </c>
      <c r="HE24" s="10">
        <v>558.46584841155902</v>
      </c>
      <c r="HF24" s="10">
        <v>1671.0683526113301</v>
      </c>
      <c r="HG24" s="10">
        <v>491.796282012039</v>
      </c>
      <c r="HH24" s="10">
        <v>240.70310985800501</v>
      </c>
      <c r="HI24" s="10">
        <v>455.71967681749402</v>
      </c>
      <c r="HJ24" s="10">
        <v>129.87577870036301</v>
      </c>
      <c r="HK24" s="10">
        <v>901.91512986362898</v>
      </c>
      <c r="HL24" s="10">
        <v>495.25963611071597</v>
      </c>
      <c r="HM24" s="10">
        <v>427.14700550341502</v>
      </c>
      <c r="HN24" s="10">
        <v>214.727954117933</v>
      </c>
      <c r="HO24" s="10">
        <v>53.393375687926799</v>
      </c>
      <c r="HP24" s="10">
        <v>82.543272685119305</v>
      </c>
      <c r="HQ24" s="10">
        <v>199.43147351544599</v>
      </c>
      <c r="HR24" s="10">
        <v>172.01325356759099</v>
      </c>
      <c r="HS24" s="10">
        <v>623.40373776173999</v>
      </c>
      <c r="HT24" s="10">
        <v>363.940793202571</v>
      </c>
      <c r="HU24" s="10">
        <v>191.06170111031099</v>
      </c>
      <c r="HV24" s="10">
        <v>7.5039338804653903</v>
      </c>
      <c r="HW24" s="10">
        <v>167.106835261133</v>
      </c>
      <c r="HX24" s="10">
        <v>17.605383334938001</v>
      </c>
      <c r="HY24" s="10">
        <v>74.750725963097594</v>
      </c>
      <c r="HZ24" s="10">
        <v>17.0281576518253</v>
      </c>
      <c r="IA24" s="10">
        <v>41.848862025672403</v>
      </c>
      <c r="IB24" s="10">
        <v>19.6256732258326</v>
      </c>
      <c r="IC24" s="10">
        <v>19.9142860673889</v>
      </c>
      <c r="ID24" s="10">
        <v>134.20497132370801</v>
      </c>
      <c r="IE24" s="10">
        <v>2618.8729242824202</v>
      </c>
      <c r="IF24" s="10">
        <v>772.03935116326602</v>
      </c>
      <c r="IG24" s="10">
        <v>124.969360393904</v>
      </c>
      <c r="IH24" s="10">
        <v>6146.8762994673798</v>
      </c>
      <c r="II24" s="10">
        <v>11348.545542837701</v>
      </c>
      <c r="IJ24" s="10">
        <v>531.62485414681703</v>
      </c>
      <c r="IK24" s="10">
        <v>23.377640166065301</v>
      </c>
      <c r="IL24" s="10">
        <v>2269.6513859992201</v>
      </c>
      <c r="IM24" s="10">
        <v>54.5478270541523</v>
      </c>
      <c r="IN24" s="10">
        <v>299.29151669394702</v>
      </c>
      <c r="IO24" s="10">
        <v>1163.6869771552499</v>
      </c>
      <c r="IP24" s="10">
        <v>3507.5118634344599</v>
      </c>
      <c r="IQ24" s="10">
        <v>39.828572134777801</v>
      </c>
      <c r="IR24" s="10">
        <v>723.55239378179795</v>
      </c>
      <c r="IS24" s="10">
        <v>619.36315797995098</v>
      </c>
      <c r="IT24" s="10">
        <v>19.9142860673889</v>
      </c>
      <c r="IU24" s="10">
        <v>103.03478443562101</v>
      </c>
      <c r="IV24" s="10">
        <v>89.758593724028302</v>
      </c>
      <c r="IW24" s="10">
        <v>68.689856290413999</v>
      </c>
      <c r="IX24" s="10">
        <v>41.271636342559702</v>
      </c>
      <c r="IY24" s="10">
        <v>80.234369952668402</v>
      </c>
      <c r="IZ24" s="10">
        <v>14.430642077818099</v>
      </c>
      <c r="JA24" s="10">
        <v>34.056315303650599</v>
      </c>
      <c r="JB24" s="10">
        <v>368.26998582591699</v>
      </c>
      <c r="JC24" s="10">
        <v>1965.45345099882</v>
      </c>
      <c r="JD24" s="10">
        <v>1202.6497107653599</v>
      </c>
      <c r="JE24" s="10">
        <v>6604.9048790173301</v>
      </c>
      <c r="JF24" s="10">
        <v>183.846380071402</v>
      </c>
      <c r="JG24" s="10">
        <v>11799.6474141903</v>
      </c>
      <c r="JH24" s="10">
        <v>10755.446153439399</v>
      </c>
      <c r="JI24" s="10">
        <v>20946.654201636</v>
      </c>
      <c r="JJ24" s="10">
        <v>11610.606002970901</v>
      </c>
      <c r="JK24" s="10">
        <v>5813.2398546282302</v>
      </c>
      <c r="JL24" s="10">
        <v>1974.68906192862</v>
      </c>
      <c r="JM24" s="10">
        <v>631.77351016687498</v>
      </c>
      <c r="JN24" s="10">
        <v>88.026916674690199</v>
      </c>
      <c r="JO24" s="10">
        <v>8614.8047076158291</v>
      </c>
      <c r="JP24" s="10">
        <v>90521.397464261798</v>
      </c>
      <c r="JQ24" s="10">
        <v>111855.94732495</v>
      </c>
      <c r="JR24" s="10">
        <v>33785.885071112301</v>
      </c>
      <c r="JS24" s="10">
        <v>1657.79216189974</v>
      </c>
      <c r="JT24" s="10">
        <v>202.60621477256601</v>
      </c>
      <c r="JU24" s="10">
        <v>113.71345957320599</v>
      </c>
      <c r="JV24" s="10">
        <v>14727.913304621101</v>
      </c>
      <c r="JW24" s="10">
        <v>2881.51061009871</v>
      </c>
      <c r="JX24" s="10">
        <v>13128.709549557299</v>
      </c>
      <c r="JY24" s="10">
        <v>14658.934835489101</v>
      </c>
      <c r="JZ24" s="10">
        <v>28787.9764938808</v>
      </c>
      <c r="KA24" s="10">
        <v>2135.1578018339601</v>
      </c>
      <c r="KB24" s="10">
        <v>1474.52300751145</v>
      </c>
      <c r="KC24" s="10">
        <v>897.87455008183997</v>
      </c>
      <c r="KD24" s="10">
        <v>674.48821071721602</v>
      </c>
      <c r="KE24" s="10">
        <v>5482.77815104619</v>
      </c>
      <c r="KF24" s="10">
        <v>3153.3839068448001</v>
      </c>
      <c r="KG24" s="10">
        <v>16.450931968712599</v>
      </c>
      <c r="KH24" s="10">
        <v>6464.0618123378199</v>
      </c>
      <c r="KI24" s="10">
        <v>483.13789676534901</v>
      </c>
      <c r="KJ24" s="10">
        <v>37446.650353413199</v>
      </c>
      <c r="KK24" s="10">
        <v>31688.824164363799</v>
      </c>
      <c r="KL24" s="10">
        <v>221950.20186503901</v>
      </c>
      <c r="KM24" s="10">
        <v>573533.74764353305</v>
      </c>
      <c r="KN24" s="10">
        <v>359483.456477575</v>
      </c>
      <c r="KO24" s="10">
        <v>88898.238843348794</v>
      </c>
      <c r="KP24" s="10">
        <v>25369.934611328801</v>
      </c>
      <c r="KQ24" s="10">
        <v>5092.2849764204402</v>
      </c>
      <c r="KR24" s="10">
        <v>207659.82562821699</v>
      </c>
      <c r="KS24" s="10">
        <v>7190.78894737674</v>
      </c>
      <c r="KT24" s="10">
        <v>786.18138039952805</v>
      </c>
      <c r="KU24" s="10">
        <v>772.32796400482198</v>
      </c>
      <c r="KV24" s="10">
        <v>1737.73791901085</v>
      </c>
      <c r="KW24" s="10">
        <v>70.998759022864903</v>
      </c>
      <c r="KX24" s="10">
        <v>79.368531427999301</v>
      </c>
      <c r="KY24" s="10">
        <v>41.271636342559702</v>
      </c>
      <c r="KZ24" s="10">
        <v>11.2559008206981</v>
      </c>
      <c r="LA24" s="10">
        <v>385.29814347774197</v>
      </c>
      <c r="LB24" s="10">
        <v>1206.4016777055899</v>
      </c>
      <c r="LC24" s="10">
        <v>17.3167704933817</v>
      </c>
      <c r="LD24" s="10">
        <v>1986.8108012739899</v>
      </c>
      <c r="LE24" s="10">
        <v>931.64225254393398</v>
      </c>
      <c r="LF24" s="10">
        <v>2153.0517980104501</v>
      </c>
      <c r="LG24" s="10">
        <v>165.375158211795</v>
      </c>
      <c r="LH24" s="10">
        <v>87.449690991577398</v>
      </c>
      <c r="LI24" s="10">
        <v>734.80829460249595</v>
      </c>
      <c r="LJ24" s="10">
        <v>530.47040278059205</v>
      </c>
      <c r="LK24" s="10">
        <v>3590.63236180269</v>
      </c>
      <c r="LL24" s="10">
        <v>258.88571887605599</v>
      </c>
      <c r="LM24" s="10">
        <v>1802.67580836103</v>
      </c>
      <c r="LN24" s="10">
        <v>559.90891261934098</v>
      </c>
      <c r="LO24" s="10">
        <v>441.28903473967603</v>
      </c>
      <c r="LP24" s="10">
        <v>85203.417245744306</v>
      </c>
      <c r="LQ24" s="10">
        <v>38009.1567816065</v>
      </c>
      <c r="LR24" s="10">
        <v>3949.9553495403602</v>
      </c>
      <c r="LS24" s="10">
        <v>1706.5677321227599</v>
      </c>
      <c r="LT24" s="10">
        <v>711.43065443643002</v>
      </c>
      <c r="LU24" s="10">
        <v>8.9469980882472004</v>
      </c>
      <c r="LV24" s="10">
        <v>209.821535811475</v>
      </c>
      <c r="LW24" s="10">
        <v>182.11470302206399</v>
      </c>
      <c r="LX24" s="10">
        <v>1652.3085179101699</v>
      </c>
      <c r="LY24" s="10">
        <v>2951.35491775535</v>
      </c>
      <c r="LZ24" s="10">
        <v>7419.9475435724898</v>
      </c>
      <c r="MA24" s="10">
        <v>318.05135139510998</v>
      </c>
      <c r="MB24" s="10">
        <v>745.19835689852505</v>
      </c>
      <c r="MC24" s="10">
        <v>207.80124592057999</v>
      </c>
      <c r="MD24" s="10">
        <v>9810.2390973422698</v>
      </c>
      <c r="ME24" s="10">
        <v>3.1747412571199698</v>
      </c>
      <c r="MF24" s="10">
        <v>13938.845795806001</v>
      </c>
      <c r="MG24" s="10">
        <v>12386.397321074401</v>
      </c>
      <c r="MH24" s="10">
        <v>10680.4068146347</v>
      </c>
      <c r="MI24" s="10">
        <v>2582.79631908788</v>
      </c>
      <c r="MJ24" s="10">
        <v>950.11347440354098</v>
      </c>
      <c r="MK24" s="10">
        <v>1008.41326839793</v>
      </c>
      <c r="ML24" s="10">
        <v>1391.1138963016599</v>
      </c>
      <c r="MM24" s="10">
        <v>595.11967928921695</v>
      </c>
      <c r="MN24" s="10">
        <v>277.06832789410697</v>
      </c>
      <c r="MO24" s="10">
        <v>1503.9615173502</v>
      </c>
      <c r="MP24" s="10">
        <v>1972.95738487929</v>
      </c>
      <c r="MQ24" s="10">
        <v>564.815330925799</v>
      </c>
      <c r="MR24" s="10">
        <v>894.12258314160704</v>
      </c>
      <c r="MS24" s="10">
        <v>4017.7793673061001</v>
      </c>
      <c r="MT24" s="10">
        <v>4853.8907692948796</v>
      </c>
      <c r="MU24" s="10">
        <v>1615.9432998740699</v>
      </c>
      <c r="MV24" s="10">
        <v>2577.0240622567499</v>
      </c>
      <c r="MW24" s="10">
        <v>2416.8439351929701</v>
      </c>
      <c r="MX24" s="10">
        <v>2901.4248961661001</v>
      </c>
      <c r="MY24" s="10">
        <v>2367.7797521283901</v>
      </c>
      <c r="MZ24" s="10">
        <v>5259.3918116815703</v>
      </c>
      <c r="NA24" s="10">
        <v>9669.3960306627705</v>
      </c>
      <c r="NB24" s="10">
        <v>1129.05343616849</v>
      </c>
      <c r="NC24" s="10">
        <v>3369.84353801207</v>
      </c>
      <c r="ND24" s="10">
        <v>75.039338804653894</v>
      </c>
      <c r="NE24" s="10">
        <v>4379.1226449346696</v>
      </c>
      <c r="NF24" s="10">
        <v>565.68116945046802</v>
      </c>
      <c r="NG24" s="10">
        <v>12269.220507402501</v>
      </c>
      <c r="NH24" s="10">
        <v>3605.6402295636199</v>
      </c>
      <c r="NI24" s="10">
        <v>27299.600069974698</v>
      </c>
      <c r="NJ24" s="10">
        <v>2891.0348338700701</v>
      </c>
      <c r="NK24" s="10">
        <v>4220.9628077617799</v>
      </c>
      <c r="NL24" s="10">
        <v>1684.3445433229199</v>
      </c>
      <c r="NM24" s="10">
        <v>2919.6075051841499</v>
      </c>
      <c r="NN24" s="10">
        <v>1854.04889415806</v>
      </c>
      <c r="NO24" s="10">
        <v>1389.6708320938801</v>
      </c>
      <c r="NP24" s="10">
        <v>225.11801641396201</v>
      </c>
      <c r="NQ24" s="10">
        <v>524.69814594946502</v>
      </c>
      <c r="NR24" s="10">
        <v>1438.4464023169</v>
      </c>
      <c r="NS24" s="10">
        <v>5259.9690373646799</v>
      </c>
      <c r="NT24" s="10">
        <v>12764.768756354701</v>
      </c>
      <c r="NU24" s="10">
        <v>1138.28904709829</v>
      </c>
      <c r="NV24" s="10">
        <v>527.58427436502802</v>
      </c>
      <c r="NW24" s="10">
        <v>2757.1184753879202</v>
      </c>
      <c r="NX24" s="10">
        <v>971.47082467871201</v>
      </c>
      <c r="NY24" s="10">
        <v>264.08075002407099</v>
      </c>
      <c r="NZ24" s="10">
        <v>2411.07167836184</v>
      </c>
      <c r="OA24" s="10">
        <v>0</v>
      </c>
      <c r="OB24" s="10">
        <v>26207.489077525399</v>
      </c>
      <c r="OC24" s="13">
        <f t="shared" si="0"/>
        <v>3501144.7755368804</v>
      </c>
      <c r="OD24" s="11">
        <f>MU_390_Domestic!OC24</f>
        <v>0</v>
      </c>
      <c r="OE24" s="11">
        <f>MU_390!OC24</f>
        <v>3501144.7755368808</v>
      </c>
      <c r="OF24" s="11">
        <f t="shared" si="1"/>
        <v>0</v>
      </c>
      <c r="OG24" s="11"/>
    </row>
    <row r="25" spans="1:397">
      <c r="A25" s="9">
        <v>22</v>
      </c>
      <c r="B25" s="21" t="s">
        <v>804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55627.523053007797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3344.6928417947702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15931.3001148646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132.02734901821501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132.02734901821501</v>
      </c>
      <c r="CF25" s="10">
        <v>0</v>
      </c>
      <c r="CG25" s="10">
        <v>0</v>
      </c>
      <c r="CH25" s="10">
        <v>0</v>
      </c>
      <c r="CI25" s="10">
        <v>0</v>
      </c>
      <c r="CJ25" s="10">
        <v>17383.600954064899</v>
      </c>
      <c r="CK25" s="10">
        <v>259125.67700641599</v>
      </c>
      <c r="CL25" s="10">
        <v>51490.666117103799</v>
      </c>
      <c r="CM25" s="10">
        <v>132.02734901821501</v>
      </c>
      <c r="CN25" s="10">
        <v>29486.107947401299</v>
      </c>
      <c r="CO25" s="10">
        <v>0</v>
      </c>
      <c r="CP25" s="10">
        <v>0</v>
      </c>
      <c r="CQ25" s="10">
        <v>0</v>
      </c>
      <c r="CR25" s="10">
        <v>1320.27349018215</v>
      </c>
      <c r="CS25" s="10">
        <v>0</v>
      </c>
      <c r="CT25" s="10">
        <v>70326.567910369107</v>
      </c>
      <c r="CU25" s="10">
        <v>109714.727034136</v>
      </c>
      <c r="CV25" s="10">
        <v>639276.42394619598</v>
      </c>
      <c r="CW25" s="10">
        <v>0</v>
      </c>
      <c r="CX25" s="10">
        <v>0</v>
      </c>
      <c r="CY25" s="10">
        <v>1651618.1271015301</v>
      </c>
      <c r="CZ25" s="10">
        <v>0</v>
      </c>
      <c r="DA25" s="10">
        <v>0</v>
      </c>
      <c r="DB25" s="10">
        <v>0</v>
      </c>
      <c r="DC25" s="10">
        <v>924.19144312750302</v>
      </c>
      <c r="DD25" s="10">
        <v>0</v>
      </c>
      <c r="DE25" s="10">
        <v>13070.7075528033</v>
      </c>
      <c r="DF25" s="10">
        <v>0</v>
      </c>
      <c r="DG25" s="10">
        <v>27329.661246770502</v>
      </c>
      <c r="DH25" s="10">
        <v>0</v>
      </c>
      <c r="DI25" s="10">
        <v>0</v>
      </c>
      <c r="DJ25" s="10">
        <v>0</v>
      </c>
      <c r="DK25" s="10">
        <v>9549.9782456508692</v>
      </c>
      <c r="DL25" s="10">
        <v>0</v>
      </c>
      <c r="DM25" s="10">
        <v>24909.159848103202</v>
      </c>
      <c r="DN25" s="10">
        <v>924.19144312750302</v>
      </c>
      <c r="DO25" s="10">
        <v>1144.23702482453</v>
      </c>
      <c r="DP25" s="10">
        <v>4752.9845646557296</v>
      </c>
      <c r="DQ25" s="10">
        <v>1100.22790848512</v>
      </c>
      <c r="DR25" s="10">
        <v>33710.9831159842</v>
      </c>
      <c r="DS25" s="10">
        <v>1804.3737699156</v>
      </c>
      <c r="DT25" s="10">
        <v>0</v>
      </c>
      <c r="DU25" s="10">
        <v>3916.81135420704</v>
      </c>
      <c r="DV25" s="10">
        <v>0</v>
      </c>
      <c r="DW25" s="10">
        <v>836.17321044869402</v>
      </c>
      <c r="DX25" s="10">
        <v>9329.9326639538394</v>
      </c>
      <c r="DY25" s="10">
        <v>0</v>
      </c>
      <c r="DZ25" s="10">
        <v>12938.680203784999</v>
      </c>
      <c r="EA25" s="10">
        <v>12894.6710874456</v>
      </c>
      <c r="EB25" s="10">
        <v>0</v>
      </c>
      <c r="EC25" s="10">
        <v>704.14586143047904</v>
      </c>
      <c r="ED25" s="10">
        <v>1147141.62650293</v>
      </c>
      <c r="EE25" s="10">
        <v>500559.68924439198</v>
      </c>
      <c r="EF25" s="10">
        <v>1090853.9667048301</v>
      </c>
      <c r="EG25" s="10">
        <v>1787342.24189225</v>
      </c>
      <c r="EH25" s="10">
        <v>23940.959288636299</v>
      </c>
      <c r="EI25" s="10">
        <v>83573.311928530005</v>
      </c>
      <c r="EJ25" s="10">
        <v>1214607.60185124</v>
      </c>
      <c r="EK25" s="10">
        <v>624841.43378687103</v>
      </c>
      <c r="EL25" s="10">
        <v>212432.004570308</v>
      </c>
      <c r="EM25" s="10">
        <v>25657.314825873102</v>
      </c>
      <c r="EN25" s="10">
        <v>154648.03481666901</v>
      </c>
      <c r="EO25" s="10">
        <v>1503571.45973577</v>
      </c>
      <c r="EP25" s="10">
        <v>54699414.798526101</v>
      </c>
      <c r="EQ25" s="10">
        <v>971017.14291262999</v>
      </c>
      <c r="ER25" s="10">
        <v>1672566.46647908</v>
      </c>
      <c r="ES25" s="10">
        <v>78556.272665837794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2288.4740496490599</v>
      </c>
      <c r="FA25" s="10">
        <v>16591.436859955698</v>
      </c>
      <c r="FB25" s="10">
        <v>0</v>
      </c>
      <c r="FC25" s="10">
        <v>0</v>
      </c>
      <c r="FD25" s="10">
        <v>29798792.7189928</v>
      </c>
      <c r="FE25" s="10">
        <v>3255134.29004408</v>
      </c>
      <c r="FF25" s="10">
        <v>321090.51281229802</v>
      </c>
      <c r="FG25" s="10">
        <v>21909498.478409301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11398.3611319059</v>
      </c>
      <c r="FN25" s="10">
        <v>0</v>
      </c>
      <c r="FO25" s="10">
        <v>0</v>
      </c>
      <c r="FP25" s="10">
        <v>1848.3828862550099</v>
      </c>
      <c r="FQ25" s="10">
        <v>13510.7987161973</v>
      </c>
      <c r="FR25" s="10">
        <v>0</v>
      </c>
      <c r="FS25" s="10">
        <v>6513.3492182319296</v>
      </c>
      <c r="FT25" s="10">
        <v>0</v>
      </c>
      <c r="FU25" s="10">
        <v>132.02734901821501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1100.22790848512</v>
      </c>
      <c r="GD25" s="10">
        <v>2728.5652130431099</v>
      </c>
      <c r="GE25" s="10">
        <v>0</v>
      </c>
      <c r="GF25" s="10">
        <v>0</v>
      </c>
      <c r="GG25" s="10">
        <v>132.02734901821501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20376.2208651445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15931.3001148646</v>
      </c>
      <c r="GX25" s="10">
        <v>264.05469803643001</v>
      </c>
      <c r="GY25" s="10">
        <v>88.018232678809795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2464.5105150066802</v>
      </c>
      <c r="IU25" s="10">
        <v>0</v>
      </c>
      <c r="IV25" s="10">
        <v>46077.544807357001</v>
      </c>
      <c r="IW25" s="10">
        <v>0</v>
      </c>
      <c r="IX25" s="10">
        <v>0</v>
      </c>
      <c r="IY25" s="10">
        <v>3960.82047054644</v>
      </c>
      <c r="IZ25" s="10">
        <v>0</v>
      </c>
      <c r="JA25" s="10">
        <v>0</v>
      </c>
      <c r="JB25" s="10">
        <v>127142.337104541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1012.20967580631</v>
      </c>
      <c r="JJ25" s="10">
        <v>65529.574229373902</v>
      </c>
      <c r="JK25" s="10">
        <v>0</v>
      </c>
      <c r="JL25" s="10">
        <v>0</v>
      </c>
      <c r="JM25" s="10">
        <v>0</v>
      </c>
      <c r="JN25" s="10">
        <v>176.03646535761999</v>
      </c>
      <c r="JO25" s="10">
        <v>220.045581697025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1936.40111893382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0</v>
      </c>
      <c r="NJ25" s="10">
        <v>0</v>
      </c>
      <c r="NK25" s="10">
        <v>0</v>
      </c>
      <c r="NL25" s="10">
        <v>0</v>
      </c>
      <c r="NM25" s="10">
        <v>0</v>
      </c>
      <c r="NN25" s="10">
        <v>0</v>
      </c>
      <c r="NO25" s="10">
        <v>0</v>
      </c>
      <c r="NP25" s="10">
        <v>0</v>
      </c>
      <c r="NQ25" s="10">
        <v>0</v>
      </c>
      <c r="NR25" s="10">
        <v>0</v>
      </c>
      <c r="NS25" s="10">
        <v>0</v>
      </c>
      <c r="NT25" s="10">
        <v>0</v>
      </c>
      <c r="NU25" s="10">
        <v>13950.889879591399</v>
      </c>
      <c r="NV25" s="10">
        <v>0</v>
      </c>
      <c r="NW25" s="10">
        <v>0</v>
      </c>
      <c r="NX25" s="10">
        <v>748.154977769884</v>
      </c>
      <c r="NY25" s="10">
        <v>0</v>
      </c>
      <c r="NZ25" s="10">
        <v>27417.6794794493</v>
      </c>
      <c r="OA25" s="10">
        <v>0</v>
      </c>
      <c r="OB25" s="10">
        <v>44713.262200835401</v>
      </c>
      <c r="OC25" s="13">
        <f t="shared" si="0"/>
        <v>124568375.91719805</v>
      </c>
      <c r="OD25" s="11">
        <f>MU_390_Domestic!OC25</f>
        <v>0</v>
      </c>
      <c r="OE25" s="11">
        <f>MU_390!OC25</f>
        <v>124568375.91719806</v>
      </c>
      <c r="OF25" s="11">
        <f t="shared" si="1"/>
        <v>0</v>
      </c>
      <c r="OG25" s="11"/>
    </row>
    <row r="26" spans="1:397">
      <c r="A26" s="9">
        <v>23</v>
      </c>
      <c r="B26" s="21" t="s">
        <v>805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2056.8940957852901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123.67401208835599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589.07884705243305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4.8818688982245799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4.8818688982245799</v>
      </c>
      <c r="CF26" s="10">
        <v>0</v>
      </c>
      <c r="CG26" s="10">
        <v>0</v>
      </c>
      <c r="CH26" s="10">
        <v>0</v>
      </c>
      <c r="CI26" s="10">
        <v>0</v>
      </c>
      <c r="CJ26" s="10">
        <v>642.77940493290396</v>
      </c>
      <c r="CK26" s="10">
        <v>9581.4813575821208</v>
      </c>
      <c r="CL26" s="10">
        <v>1903.9288703075899</v>
      </c>
      <c r="CM26" s="10">
        <v>4.8818688982245799</v>
      </c>
      <c r="CN26" s="10">
        <v>1090.2840539368201</v>
      </c>
      <c r="CO26" s="10">
        <v>0</v>
      </c>
      <c r="CP26" s="10">
        <v>0</v>
      </c>
      <c r="CQ26" s="10">
        <v>0</v>
      </c>
      <c r="CR26" s="10">
        <v>48.818688982245803</v>
      </c>
      <c r="CS26" s="10">
        <v>0</v>
      </c>
      <c r="CT26" s="10">
        <v>2600.40883312096</v>
      </c>
      <c r="CU26" s="10">
        <v>4056.8330544246301</v>
      </c>
      <c r="CV26" s="10">
        <v>23638.009205203402</v>
      </c>
      <c r="CW26" s="10">
        <v>0</v>
      </c>
      <c r="CX26" s="10">
        <v>0</v>
      </c>
      <c r="CY26" s="10">
        <v>61070.552627156801</v>
      </c>
      <c r="CZ26" s="10">
        <v>0</v>
      </c>
      <c r="DA26" s="10">
        <v>0</v>
      </c>
      <c r="DB26" s="10">
        <v>0</v>
      </c>
      <c r="DC26" s="10">
        <v>34.1730822875721</v>
      </c>
      <c r="DD26" s="10">
        <v>0</v>
      </c>
      <c r="DE26" s="10">
        <v>483.30502092423399</v>
      </c>
      <c r="DF26" s="10">
        <v>0</v>
      </c>
      <c r="DG26" s="10">
        <v>1010.5468619324899</v>
      </c>
      <c r="DH26" s="10">
        <v>0</v>
      </c>
      <c r="DI26" s="10">
        <v>0</v>
      </c>
      <c r="DJ26" s="10">
        <v>0</v>
      </c>
      <c r="DK26" s="10">
        <v>353.12185030491202</v>
      </c>
      <c r="DL26" s="10">
        <v>0</v>
      </c>
      <c r="DM26" s="10">
        <v>921.04593213170494</v>
      </c>
      <c r="DN26" s="10">
        <v>34.1730822875721</v>
      </c>
      <c r="DO26" s="10">
        <v>42.309530451279699</v>
      </c>
      <c r="DP26" s="10">
        <v>175.747280336085</v>
      </c>
      <c r="DQ26" s="10">
        <v>40.682240818538197</v>
      </c>
      <c r="DR26" s="10">
        <v>1246.5038586800099</v>
      </c>
      <c r="DS26" s="10">
        <v>66.718874942402707</v>
      </c>
      <c r="DT26" s="10">
        <v>0</v>
      </c>
      <c r="DU26" s="10">
        <v>144.828777313996</v>
      </c>
      <c r="DV26" s="10">
        <v>0</v>
      </c>
      <c r="DW26" s="10">
        <v>30.918503022088998</v>
      </c>
      <c r="DX26" s="10">
        <v>344.98540214120402</v>
      </c>
      <c r="DY26" s="10">
        <v>0</v>
      </c>
      <c r="DZ26" s="10">
        <v>478.42315202600901</v>
      </c>
      <c r="EA26" s="10">
        <v>476.79586239326801</v>
      </c>
      <c r="EB26" s="10">
        <v>0</v>
      </c>
      <c r="EC26" s="10">
        <v>26.036634123864399</v>
      </c>
      <c r="ED26" s="10">
        <v>42416.931567040701</v>
      </c>
      <c r="EE26" s="10">
        <v>18508.7922828021</v>
      </c>
      <c r="EF26" s="10">
        <v>40335.628126764299</v>
      </c>
      <c r="EG26" s="10">
        <v>66089.113854531694</v>
      </c>
      <c r="EH26" s="10">
        <v>885.24556021139097</v>
      </c>
      <c r="EI26" s="10">
        <v>3090.2230125761598</v>
      </c>
      <c r="EJ26" s="10">
        <v>44911.566574033401</v>
      </c>
      <c r="EK26" s="10">
        <v>23104.258205664199</v>
      </c>
      <c r="EL26" s="10">
        <v>7854.9270572433597</v>
      </c>
      <c r="EM26" s="10">
        <v>948.70985588831104</v>
      </c>
      <c r="EN26" s="10">
        <v>5718.2957694537299</v>
      </c>
      <c r="EO26" s="10">
        <v>55596.350302614301</v>
      </c>
      <c r="EP26" s="10">
        <v>2022576.18472041</v>
      </c>
      <c r="EQ26" s="10">
        <v>35904.518456809099</v>
      </c>
      <c r="ER26" s="10">
        <v>61845.142492341802</v>
      </c>
      <c r="ES26" s="10">
        <v>2904.7119944436299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84.619060902559497</v>
      </c>
      <c r="FA26" s="10">
        <v>613.48819154355601</v>
      </c>
      <c r="FB26" s="10">
        <v>0</v>
      </c>
      <c r="FC26" s="10">
        <v>0</v>
      </c>
      <c r="FD26" s="10">
        <v>1101845.9467774499</v>
      </c>
      <c r="FE26" s="10">
        <v>120362.477685727</v>
      </c>
      <c r="FF26" s="10">
        <v>11872.705160482201</v>
      </c>
      <c r="FG26" s="10">
        <v>810129.87076404202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421.46801488005599</v>
      </c>
      <c r="FN26" s="10">
        <v>0</v>
      </c>
      <c r="FO26" s="10">
        <v>0</v>
      </c>
      <c r="FP26" s="10">
        <v>68.346164575144201</v>
      </c>
      <c r="FQ26" s="10">
        <v>499.57791725164901</v>
      </c>
      <c r="FR26" s="10">
        <v>0</v>
      </c>
      <c r="FS26" s="10">
        <v>240.83886564574601</v>
      </c>
      <c r="FT26" s="10">
        <v>0</v>
      </c>
      <c r="FU26" s="10">
        <v>4.8818688982245799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40.682240818538197</v>
      </c>
      <c r="GD26" s="10">
        <v>100.89195722997501</v>
      </c>
      <c r="GE26" s="10">
        <v>0</v>
      </c>
      <c r="GF26" s="10">
        <v>0</v>
      </c>
      <c r="GG26" s="10">
        <v>4.8818688982245799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753.43509995932698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589.07884705243305</v>
      </c>
      <c r="GX26" s="10">
        <v>9.7637377964491705</v>
      </c>
      <c r="GY26" s="10">
        <v>3.2545792654830601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91.128219433525601</v>
      </c>
      <c r="IU26" s="10">
        <v>0</v>
      </c>
      <c r="IV26" s="10">
        <v>1703.77224548038</v>
      </c>
      <c r="IW26" s="10">
        <v>0</v>
      </c>
      <c r="IX26" s="10">
        <v>0</v>
      </c>
      <c r="IY26" s="10">
        <v>146.45606694673799</v>
      </c>
      <c r="IZ26" s="10">
        <v>0</v>
      </c>
      <c r="JA26" s="10">
        <v>0</v>
      </c>
      <c r="JB26" s="10">
        <v>4701.2397489902696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37.427661553055103</v>
      </c>
      <c r="JJ26" s="10">
        <v>2423.0342631521398</v>
      </c>
      <c r="JK26" s="10">
        <v>0</v>
      </c>
      <c r="JL26" s="10">
        <v>0</v>
      </c>
      <c r="JM26" s="10">
        <v>0</v>
      </c>
      <c r="JN26" s="10">
        <v>6.5091585309661104</v>
      </c>
      <c r="JO26" s="10">
        <v>8.1364481637076391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71.600743840627203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</v>
      </c>
      <c r="NG26" s="10">
        <v>0</v>
      </c>
      <c r="NH26" s="10">
        <v>0</v>
      </c>
      <c r="NI26" s="10">
        <v>0</v>
      </c>
      <c r="NJ26" s="10">
        <v>0</v>
      </c>
      <c r="NK26" s="10">
        <v>0</v>
      </c>
      <c r="NL26" s="10">
        <v>0</v>
      </c>
      <c r="NM26" s="10">
        <v>0</v>
      </c>
      <c r="NN26" s="10">
        <v>0</v>
      </c>
      <c r="NO26" s="10">
        <v>0</v>
      </c>
      <c r="NP26" s="10">
        <v>0</v>
      </c>
      <c r="NQ26" s="10">
        <v>0</v>
      </c>
      <c r="NR26" s="10">
        <v>0</v>
      </c>
      <c r="NS26" s="10">
        <v>0</v>
      </c>
      <c r="NT26" s="10">
        <v>0</v>
      </c>
      <c r="NU26" s="10">
        <v>515.85081357906404</v>
      </c>
      <c r="NV26" s="10">
        <v>0</v>
      </c>
      <c r="NW26" s="10">
        <v>0</v>
      </c>
      <c r="NX26" s="10">
        <v>27.663923756606</v>
      </c>
      <c r="NY26" s="10">
        <v>0</v>
      </c>
      <c r="NZ26" s="10">
        <v>1013.80144119797</v>
      </c>
      <c r="OA26" s="10">
        <v>0</v>
      </c>
      <c r="OB26" s="10">
        <v>1653.3262668653899</v>
      </c>
      <c r="OC26" s="13">
        <f t="shared" si="0"/>
        <v>4606064.4602401219</v>
      </c>
      <c r="OD26" s="11">
        <f>MU_390_Domestic!OC26</f>
        <v>0</v>
      </c>
      <c r="OE26" s="11">
        <f>MU_390!OC26</f>
        <v>4606064.4602401191</v>
      </c>
      <c r="OF26" s="11">
        <f t="shared" si="1"/>
        <v>0</v>
      </c>
      <c r="OG26" s="11"/>
    </row>
    <row r="27" spans="1:397">
      <c r="A27" s="9">
        <v>24</v>
      </c>
      <c r="B27" s="21" t="s">
        <v>806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1924.80283294585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115.731815904972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551.24891259999697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4.56836115414362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4.56836115414362</v>
      </c>
      <c r="CF27" s="10">
        <v>0</v>
      </c>
      <c r="CG27" s="10">
        <v>0</v>
      </c>
      <c r="CH27" s="10">
        <v>0</v>
      </c>
      <c r="CI27" s="10">
        <v>0</v>
      </c>
      <c r="CJ27" s="10">
        <v>601.50088529557695</v>
      </c>
      <c r="CK27" s="10">
        <v>8966.17015853255</v>
      </c>
      <c r="CL27" s="10">
        <v>1781.6608501160099</v>
      </c>
      <c r="CM27" s="10">
        <v>4.56836115414362</v>
      </c>
      <c r="CN27" s="10">
        <v>1020.26732442541</v>
      </c>
      <c r="CO27" s="10">
        <v>0</v>
      </c>
      <c r="CP27" s="10">
        <v>0</v>
      </c>
      <c r="CQ27" s="10">
        <v>0</v>
      </c>
      <c r="CR27" s="10">
        <v>45.6836115414362</v>
      </c>
      <c r="CS27" s="10">
        <v>0</v>
      </c>
      <c r="CT27" s="10">
        <v>2433.4137081071699</v>
      </c>
      <c r="CU27" s="10">
        <v>3796.3081190933499</v>
      </c>
      <c r="CV27" s="10">
        <v>22120.004708363402</v>
      </c>
      <c r="CW27" s="10">
        <v>0</v>
      </c>
      <c r="CX27" s="10">
        <v>0</v>
      </c>
      <c r="CY27" s="10">
        <v>57148.675251285298</v>
      </c>
      <c r="CZ27" s="10">
        <v>0</v>
      </c>
      <c r="DA27" s="10">
        <v>0</v>
      </c>
      <c r="DB27" s="10">
        <v>0</v>
      </c>
      <c r="DC27" s="10">
        <v>31.978528079005301</v>
      </c>
      <c r="DD27" s="10">
        <v>0</v>
      </c>
      <c r="DE27" s="10">
        <v>452.267754260218</v>
      </c>
      <c r="DF27" s="10">
        <v>0</v>
      </c>
      <c r="DG27" s="10">
        <v>945.65075890772903</v>
      </c>
      <c r="DH27" s="10">
        <v>0</v>
      </c>
      <c r="DI27" s="10">
        <v>0</v>
      </c>
      <c r="DJ27" s="10">
        <v>0</v>
      </c>
      <c r="DK27" s="10">
        <v>330.444790149722</v>
      </c>
      <c r="DL27" s="10">
        <v>0</v>
      </c>
      <c r="DM27" s="10">
        <v>861.897471081763</v>
      </c>
      <c r="DN27" s="10">
        <v>31.978528079005301</v>
      </c>
      <c r="DO27" s="10">
        <v>39.592463335911397</v>
      </c>
      <c r="DP27" s="10">
        <v>164.46100154916999</v>
      </c>
      <c r="DQ27" s="10">
        <v>38.069676284530203</v>
      </c>
      <c r="DR27" s="10">
        <v>1166.454881358</v>
      </c>
      <c r="DS27" s="10">
        <v>62.4342691066295</v>
      </c>
      <c r="DT27" s="10">
        <v>0</v>
      </c>
      <c r="DU27" s="10">
        <v>135.52804757292699</v>
      </c>
      <c r="DV27" s="10">
        <v>0</v>
      </c>
      <c r="DW27" s="10">
        <v>28.932953976242899</v>
      </c>
      <c r="DX27" s="10">
        <v>322.83085489281598</v>
      </c>
      <c r="DY27" s="10">
        <v>0</v>
      </c>
      <c r="DZ27" s="10">
        <v>447.69939310607498</v>
      </c>
      <c r="EA27" s="10">
        <v>446.17660605469399</v>
      </c>
      <c r="EB27" s="10">
        <v>0</v>
      </c>
      <c r="EC27" s="10">
        <v>24.364592822099301</v>
      </c>
      <c r="ED27" s="10">
        <v>39692.967281302503</v>
      </c>
      <c r="EE27" s="10">
        <v>17320.179922409799</v>
      </c>
      <c r="EF27" s="10">
        <v>37745.322642585998</v>
      </c>
      <c r="EG27" s="10">
        <v>61844.950517744997</v>
      </c>
      <c r="EH27" s="10">
        <v>828.39615595137695</v>
      </c>
      <c r="EI27" s="10">
        <v>2891.7726105729098</v>
      </c>
      <c r="EJ27" s="10">
        <v>42027.399831069903</v>
      </c>
      <c r="EK27" s="10">
        <v>21620.530555510399</v>
      </c>
      <c r="EL27" s="10">
        <v>7350.4930970170899</v>
      </c>
      <c r="EM27" s="10">
        <v>887.784850955244</v>
      </c>
      <c r="EN27" s="10">
        <v>5351.0736985535596</v>
      </c>
      <c r="EO27" s="10">
        <v>52026.019610438903</v>
      </c>
      <c r="EP27" s="10">
        <v>1892688.7768192701</v>
      </c>
      <c r="EQ27" s="10">
        <v>33598.773501675001</v>
      </c>
      <c r="ER27" s="10">
        <v>57873.521887742798</v>
      </c>
      <c r="ES27" s="10">
        <v>2718.1748867154502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79.184926671822794</v>
      </c>
      <c r="FA27" s="10">
        <v>574.09071837071497</v>
      </c>
      <c r="FB27" s="10">
        <v>0</v>
      </c>
      <c r="FC27" s="10">
        <v>0</v>
      </c>
      <c r="FD27" s="10">
        <v>1031086.72642547</v>
      </c>
      <c r="FE27" s="10">
        <v>112632.944255411</v>
      </c>
      <c r="FF27" s="10">
        <v>11110.254326877301</v>
      </c>
      <c r="FG27" s="10">
        <v>758104.30565961997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394.40184630773302</v>
      </c>
      <c r="FN27" s="10">
        <v>0</v>
      </c>
      <c r="FO27" s="10">
        <v>0</v>
      </c>
      <c r="FP27" s="10">
        <v>63.957056158010701</v>
      </c>
      <c r="FQ27" s="10">
        <v>467.495624774031</v>
      </c>
      <c r="FR27" s="10">
        <v>0</v>
      </c>
      <c r="FS27" s="10">
        <v>225.37248360441899</v>
      </c>
      <c r="FT27" s="10">
        <v>0</v>
      </c>
      <c r="FU27" s="10">
        <v>4.56836115414362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38.069676284530203</v>
      </c>
      <c r="GD27" s="10">
        <v>94.412797185634801</v>
      </c>
      <c r="GE27" s="10">
        <v>0</v>
      </c>
      <c r="GF27" s="10">
        <v>0</v>
      </c>
      <c r="GG27" s="10">
        <v>4.56836115414362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705.050404789499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551.24891259999697</v>
      </c>
      <c r="GX27" s="10">
        <v>9.13672230828724</v>
      </c>
      <c r="GY27" s="10">
        <v>3.0455741027624099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85.276074877347597</v>
      </c>
      <c r="IU27" s="10">
        <v>0</v>
      </c>
      <c r="IV27" s="10">
        <v>1594.3580427961199</v>
      </c>
      <c r="IW27" s="10">
        <v>0</v>
      </c>
      <c r="IX27" s="10">
        <v>0</v>
      </c>
      <c r="IY27" s="10">
        <v>137.050834624309</v>
      </c>
      <c r="IZ27" s="10">
        <v>0</v>
      </c>
      <c r="JA27" s="10">
        <v>0</v>
      </c>
      <c r="JB27" s="10">
        <v>4399.3317914403096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35.024102181767802</v>
      </c>
      <c r="JJ27" s="10">
        <v>2267.4299195066201</v>
      </c>
      <c r="JK27" s="10">
        <v>0</v>
      </c>
      <c r="JL27" s="10">
        <v>0</v>
      </c>
      <c r="JM27" s="10">
        <v>0</v>
      </c>
      <c r="JN27" s="10">
        <v>6.0911482055248296</v>
      </c>
      <c r="JO27" s="10">
        <v>7.6139352569060303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67.002630260773103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0</v>
      </c>
      <c r="NJ27" s="10">
        <v>0</v>
      </c>
      <c r="NK27" s="10">
        <v>0</v>
      </c>
      <c r="NL27" s="10">
        <v>0</v>
      </c>
      <c r="NM27" s="10">
        <v>0</v>
      </c>
      <c r="NN27" s="10">
        <v>0</v>
      </c>
      <c r="NO27" s="10">
        <v>0</v>
      </c>
      <c r="NP27" s="10">
        <v>0</v>
      </c>
      <c r="NQ27" s="10">
        <v>0</v>
      </c>
      <c r="NR27" s="10">
        <v>0</v>
      </c>
      <c r="NS27" s="10">
        <v>0</v>
      </c>
      <c r="NT27" s="10">
        <v>0</v>
      </c>
      <c r="NU27" s="10">
        <v>482.72349528784298</v>
      </c>
      <c r="NV27" s="10">
        <v>0</v>
      </c>
      <c r="NW27" s="10">
        <v>0</v>
      </c>
      <c r="NX27" s="10">
        <v>25.887379873480501</v>
      </c>
      <c r="NY27" s="10">
        <v>0</v>
      </c>
      <c r="NZ27" s="10">
        <v>948.69633301049203</v>
      </c>
      <c r="OA27" s="10">
        <v>0</v>
      </c>
      <c r="OB27" s="10">
        <v>1547.1516442033101</v>
      </c>
      <c r="OC27" s="13">
        <f t="shared" si="0"/>
        <v>4310268.5451661739</v>
      </c>
      <c r="OD27" s="11">
        <f>MU_390_Domestic!OC27</f>
        <v>0</v>
      </c>
      <c r="OE27" s="11">
        <f>MU_390!OC27</f>
        <v>4310268.5451661739</v>
      </c>
      <c r="OF27" s="11">
        <f t="shared" si="1"/>
        <v>0</v>
      </c>
      <c r="OG27" s="11"/>
    </row>
    <row r="28" spans="1:397">
      <c r="A28" s="9">
        <v>25</v>
      </c>
      <c r="B28" s="21" t="s">
        <v>807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14.7415955369564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0.88636175696889996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4.2218810002992297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3.49879640908776E-2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3.49879640908776E-2</v>
      </c>
      <c r="CF28" s="10">
        <v>0</v>
      </c>
      <c r="CG28" s="10">
        <v>0</v>
      </c>
      <c r="CH28" s="10">
        <v>0</v>
      </c>
      <c r="CI28" s="10">
        <v>0</v>
      </c>
      <c r="CJ28" s="10">
        <v>4.6067486052988897</v>
      </c>
      <c r="CK28" s="10">
        <v>68.669710855695797</v>
      </c>
      <c r="CL28" s="10">
        <v>13.6453059954423</v>
      </c>
      <c r="CM28" s="10">
        <v>3.49879640908776E-2</v>
      </c>
      <c r="CN28" s="10">
        <v>7.8139786469626697</v>
      </c>
      <c r="CO28" s="10">
        <v>0</v>
      </c>
      <c r="CP28" s="10">
        <v>0</v>
      </c>
      <c r="CQ28" s="10">
        <v>0</v>
      </c>
      <c r="CR28" s="10">
        <v>0.34987964090877599</v>
      </c>
      <c r="CS28" s="10">
        <v>0</v>
      </c>
      <c r="CT28" s="10">
        <v>18.636922205740799</v>
      </c>
      <c r="CU28" s="10">
        <v>29.0749981595193</v>
      </c>
      <c r="CV28" s="10">
        <v>169.411722128029</v>
      </c>
      <c r="CW28" s="10">
        <v>0</v>
      </c>
      <c r="CX28" s="10">
        <v>0</v>
      </c>
      <c r="CY28" s="10">
        <v>437.68776812218198</v>
      </c>
      <c r="CZ28" s="10">
        <v>0</v>
      </c>
      <c r="DA28" s="10">
        <v>0</v>
      </c>
      <c r="DB28" s="10">
        <v>0</v>
      </c>
      <c r="DC28" s="10">
        <v>0.24491574863614299</v>
      </c>
      <c r="DD28" s="10">
        <v>0</v>
      </c>
      <c r="DE28" s="10">
        <v>3.46380844499688</v>
      </c>
      <c r="DF28" s="10">
        <v>0</v>
      </c>
      <c r="DG28" s="10">
        <v>7.2425085668116704</v>
      </c>
      <c r="DH28" s="10">
        <v>0</v>
      </c>
      <c r="DI28" s="10">
        <v>0</v>
      </c>
      <c r="DJ28" s="10">
        <v>0</v>
      </c>
      <c r="DK28" s="10">
        <v>2.5307960692401501</v>
      </c>
      <c r="DL28" s="10">
        <v>0</v>
      </c>
      <c r="DM28" s="10">
        <v>6.60106255847891</v>
      </c>
      <c r="DN28" s="10">
        <v>0.24491574863614299</v>
      </c>
      <c r="DO28" s="10">
        <v>0.303229022120939</v>
      </c>
      <c r="DP28" s="10">
        <v>1.2595667072715899</v>
      </c>
      <c r="DQ28" s="10">
        <v>0.29156636742398001</v>
      </c>
      <c r="DR28" s="10">
        <v>8.9335934978707492</v>
      </c>
      <c r="DS28" s="10">
        <v>0.47816884257532699</v>
      </c>
      <c r="DT28" s="10">
        <v>0</v>
      </c>
      <c r="DU28" s="10">
        <v>1.03797626802937</v>
      </c>
      <c r="DV28" s="10">
        <v>0</v>
      </c>
      <c r="DW28" s="10">
        <v>0.22159043924222499</v>
      </c>
      <c r="DX28" s="10">
        <v>2.4724827957553499</v>
      </c>
      <c r="DY28" s="10">
        <v>0</v>
      </c>
      <c r="DZ28" s="10">
        <v>3.4288204809060101</v>
      </c>
      <c r="EA28" s="10">
        <v>3.4171578262090501</v>
      </c>
      <c r="EB28" s="10">
        <v>0</v>
      </c>
      <c r="EC28" s="10">
        <v>0.18660247515134701</v>
      </c>
      <c r="ED28" s="10">
        <v>303.99875733093899</v>
      </c>
      <c r="EE28" s="10">
        <v>132.65103452321401</v>
      </c>
      <c r="EF28" s="10">
        <v>289.08222197352802</v>
      </c>
      <c r="EG28" s="10">
        <v>473.65539520760399</v>
      </c>
      <c r="EH28" s="10">
        <v>6.3444841551458104</v>
      </c>
      <c r="EI28" s="10">
        <v>22.1473812695255</v>
      </c>
      <c r="EJ28" s="10">
        <v>321.87760698137703</v>
      </c>
      <c r="EK28" s="10">
        <v>165.58637138742699</v>
      </c>
      <c r="EL28" s="10">
        <v>56.295634222222098</v>
      </c>
      <c r="EM28" s="10">
        <v>6.79932768832722</v>
      </c>
      <c r="EN28" s="10">
        <v>40.982568605114601</v>
      </c>
      <c r="EO28" s="10">
        <v>398.45459772161098</v>
      </c>
      <c r="EP28" s="10">
        <v>14495.641812052299</v>
      </c>
      <c r="EQ28" s="10">
        <v>257.32481323370803</v>
      </c>
      <c r="ER28" s="10">
        <v>443.23919175793498</v>
      </c>
      <c r="ES28" s="10">
        <v>20.817838634072199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0.60645804424187899</v>
      </c>
      <c r="FA28" s="10">
        <v>4.3968208207536197</v>
      </c>
      <c r="FB28" s="10">
        <v>0</v>
      </c>
      <c r="FC28" s="10">
        <v>0</v>
      </c>
      <c r="FD28" s="10">
        <v>7896.8418085845597</v>
      </c>
      <c r="FE28" s="10">
        <v>862.62825466058803</v>
      </c>
      <c r="FF28" s="10">
        <v>85.090728669014396</v>
      </c>
      <c r="FG28" s="10">
        <v>5806.1360143341699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3.02062756651243</v>
      </c>
      <c r="FN28" s="10">
        <v>0</v>
      </c>
      <c r="FO28" s="10">
        <v>0</v>
      </c>
      <c r="FP28" s="10">
        <v>0.48983149727228698</v>
      </c>
      <c r="FQ28" s="10">
        <v>3.58043499196648</v>
      </c>
      <c r="FR28" s="10">
        <v>0</v>
      </c>
      <c r="FS28" s="10">
        <v>1.72607289514996</v>
      </c>
      <c r="FT28" s="10">
        <v>0</v>
      </c>
      <c r="FU28" s="10">
        <v>3.49879640908776E-2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0.29156636742398001</v>
      </c>
      <c r="GD28" s="10">
        <v>0.72308459121147095</v>
      </c>
      <c r="GE28" s="10">
        <v>0</v>
      </c>
      <c r="GF28" s="10">
        <v>0</v>
      </c>
      <c r="GG28" s="10">
        <v>3.49879640908776E-2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5.3998091246921103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4.2218810002992297</v>
      </c>
      <c r="GX28" s="10">
        <v>6.9975928181755201E-2</v>
      </c>
      <c r="GY28" s="10">
        <v>2.33253093939184E-2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0.65310866302971604</v>
      </c>
      <c r="IU28" s="10">
        <v>0</v>
      </c>
      <c r="IV28" s="10">
        <v>12.210799467716299</v>
      </c>
      <c r="IW28" s="10">
        <v>0</v>
      </c>
      <c r="IX28" s="10">
        <v>0</v>
      </c>
      <c r="IY28" s="10">
        <v>1.0496389227263301</v>
      </c>
      <c r="IZ28" s="10">
        <v>0</v>
      </c>
      <c r="JA28" s="10">
        <v>0</v>
      </c>
      <c r="JB28" s="10">
        <v>33.693409419515099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0.26824105803006199</v>
      </c>
      <c r="JJ28" s="10">
        <v>17.365692843772301</v>
      </c>
      <c r="JK28" s="10">
        <v>0</v>
      </c>
      <c r="JL28" s="10">
        <v>0</v>
      </c>
      <c r="JM28" s="10">
        <v>0</v>
      </c>
      <c r="JN28" s="10">
        <v>4.6650618787836801E-2</v>
      </c>
      <c r="JO28" s="10">
        <v>5.8313273484796001E-2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0.513156806666205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0</v>
      </c>
      <c r="NJ28" s="10">
        <v>0</v>
      </c>
      <c r="NK28" s="10">
        <v>0</v>
      </c>
      <c r="NL28" s="10">
        <v>0</v>
      </c>
      <c r="NM28" s="10">
        <v>0</v>
      </c>
      <c r="NN28" s="10">
        <v>0</v>
      </c>
      <c r="NO28" s="10">
        <v>0</v>
      </c>
      <c r="NP28" s="10">
        <v>0</v>
      </c>
      <c r="NQ28" s="10">
        <v>0</v>
      </c>
      <c r="NR28" s="10">
        <v>0</v>
      </c>
      <c r="NS28" s="10">
        <v>0</v>
      </c>
      <c r="NT28" s="10">
        <v>0</v>
      </c>
      <c r="NU28" s="10">
        <v>3.6970615389360701</v>
      </c>
      <c r="NV28" s="10">
        <v>0</v>
      </c>
      <c r="NW28" s="10">
        <v>0</v>
      </c>
      <c r="NX28" s="10">
        <v>0.19826512984830699</v>
      </c>
      <c r="NY28" s="10">
        <v>0</v>
      </c>
      <c r="NZ28" s="10">
        <v>7.2658338762055896</v>
      </c>
      <c r="OA28" s="10">
        <v>0</v>
      </c>
      <c r="OB28" s="10">
        <v>11.849257172110599</v>
      </c>
      <c r="OC28" s="13">
        <f t="shared" si="0"/>
        <v>33011.295734254112</v>
      </c>
      <c r="OD28" s="11">
        <f>MU_390_Domestic!OC28</f>
        <v>0</v>
      </c>
      <c r="OE28" s="11">
        <f>MU_390!OC28</f>
        <v>33011.295734254083</v>
      </c>
      <c r="OF28" s="11">
        <f t="shared" si="1"/>
        <v>0</v>
      </c>
      <c r="OG28" s="11"/>
    </row>
    <row r="29" spans="1:397">
      <c r="A29" s="9">
        <v>26</v>
      </c>
      <c r="B29" s="21" t="s">
        <v>808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55.582655542078498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3.3419951117072499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15.9184504005003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0.13192085967265499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0.13192085967265499</v>
      </c>
      <c r="CF29" s="10">
        <v>0</v>
      </c>
      <c r="CG29" s="10">
        <v>0</v>
      </c>
      <c r="CH29" s="10">
        <v>0</v>
      </c>
      <c r="CI29" s="10">
        <v>0</v>
      </c>
      <c r="CJ29" s="10">
        <v>17.369579856899499</v>
      </c>
      <c r="CK29" s="10">
        <v>258.91667391752998</v>
      </c>
      <c r="CL29" s="10">
        <v>51.449135272335297</v>
      </c>
      <c r="CM29" s="10">
        <v>0.13192085967265499</v>
      </c>
      <c r="CN29" s="10">
        <v>29.462325326892898</v>
      </c>
      <c r="CO29" s="10">
        <v>0</v>
      </c>
      <c r="CP29" s="10">
        <v>0</v>
      </c>
      <c r="CQ29" s="10">
        <v>0</v>
      </c>
      <c r="CR29" s="10">
        <v>1.3192085967265501</v>
      </c>
      <c r="CS29" s="10">
        <v>0</v>
      </c>
      <c r="CT29" s="10">
        <v>70.269844585634004</v>
      </c>
      <c r="CU29" s="10">
        <v>109.626234387976</v>
      </c>
      <c r="CV29" s="10">
        <v>638.76080253499401</v>
      </c>
      <c r="CW29" s="10">
        <v>0</v>
      </c>
      <c r="CX29" s="10">
        <v>0</v>
      </c>
      <c r="CY29" s="10">
        <v>1650.2859808850201</v>
      </c>
      <c r="CZ29" s="10">
        <v>0</v>
      </c>
      <c r="DA29" s="10">
        <v>0</v>
      </c>
      <c r="DB29" s="10">
        <v>0</v>
      </c>
      <c r="DC29" s="10">
        <v>0.92344601770858303</v>
      </c>
      <c r="DD29" s="10">
        <v>0</v>
      </c>
      <c r="DE29" s="10">
        <v>13.0601651075928</v>
      </c>
      <c r="DF29" s="10">
        <v>0</v>
      </c>
      <c r="DG29" s="10">
        <v>27.3076179522395</v>
      </c>
      <c r="DH29" s="10">
        <v>0</v>
      </c>
      <c r="DI29" s="10">
        <v>0</v>
      </c>
      <c r="DJ29" s="10">
        <v>0</v>
      </c>
      <c r="DK29" s="10">
        <v>9.5422755163220199</v>
      </c>
      <c r="DL29" s="10">
        <v>0</v>
      </c>
      <c r="DM29" s="10">
        <v>24.889068858240801</v>
      </c>
      <c r="DN29" s="10">
        <v>0.92344601770858303</v>
      </c>
      <c r="DO29" s="10">
        <v>1.1433141171630099</v>
      </c>
      <c r="DP29" s="10">
        <v>4.7491509482155703</v>
      </c>
      <c r="DQ29" s="10">
        <v>1.0993404972721199</v>
      </c>
      <c r="DR29" s="10">
        <v>33.683792836417801</v>
      </c>
      <c r="DS29" s="10">
        <v>1.8029184155262801</v>
      </c>
      <c r="DT29" s="10">
        <v>0</v>
      </c>
      <c r="DU29" s="10">
        <v>3.9136521702887501</v>
      </c>
      <c r="DV29" s="10">
        <v>0</v>
      </c>
      <c r="DW29" s="10">
        <v>0.83549877792681304</v>
      </c>
      <c r="DX29" s="10">
        <v>9.3224074168676001</v>
      </c>
      <c r="DY29" s="10">
        <v>0</v>
      </c>
      <c r="DZ29" s="10">
        <v>12.928244247920199</v>
      </c>
      <c r="EA29" s="10">
        <v>12.8842706280293</v>
      </c>
      <c r="EB29" s="10">
        <v>0</v>
      </c>
      <c r="EC29" s="10">
        <v>0.70357791825415805</v>
      </c>
      <c r="ED29" s="10">
        <v>1146.2163760758101</v>
      </c>
      <c r="EE29" s="10">
        <v>500.15595263892499</v>
      </c>
      <c r="EF29" s="10">
        <v>1089.97411623536</v>
      </c>
      <c r="EG29" s="10">
        <v>1785.9006246285101</v>
      </c>
      <c r="EH29" s="10">
        <v>23.921649220641399</v>
      </c>
      <c r="EI29" s="10">
        <v>83.505904172790395</v>
      </c>
      <c r="EJ29" s="10">
        <v>1213.62793536853</v>
      </c>
      <c r="EK29" s="10">
        <v>624.33745521078401</v>
      </c>
      <c r="EL29" s="10">
        <v>212.260663213301</v>
      </c>
      <c r="EM29" s="10">
        <v>25.636620396385901</v>
      </c>
      <c r="EN29" s="10">
        <v>154.523300296569</v>
      </c>
      <c r="EO29" s="10">
        <v>1502.35872357208</v>
      </c>
      <c r="EP29" s="10">
        <v>54655.295872199596</v>
      </c>
      <c r="EQ29" s="10">
        <v>970.23394927248398</v>
      </c>
      <c r="ER29" s="10">
        <v>1671.21742395308</v>
      </c>
      <c r="ES29" s="10">
        <v>78.4929115052295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2.28662823432601</v>
      </c>
      <c r="FA29" s="10">
        <v>16.5780546988636</v>
      </c>
      <c r="FB29" s="10">
        <v>0</v>
      </c>
      <c r="FC29" s="10">
        <v>0</v>
      </c>
      <c r="FD29" s="10">
        <v>29774.757896217601</v>
      </c>
      <c r="FE29" s="10">
        <v>3252.5087952293002</v>
      </c>
      <c r="FF29" s="10">
        <v>320.83153072389598</v>
      </c>
      <c r="FG29" s="10">
        <v>21891.826926478101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11.389167551739201</v>
      </c>
      <c r="FN29" s="10">
        <v>0</v>
      </c>
      <c r="FO29" s="10">
        <v>0</v>
      </c>
      <c r="FP29" s="10">
        <v>1.8468920354171701</v>
      </c>
      <c r="FQ29" s="10">
        <v>13.4999013065017</v>
      </c>
      <c r="FR29" s="10">
        <v>0</v>
      </c>
      <c r="FS29" s="10">
        <v>6.5080957438509603</v>
      </c>
      <c r="FT29" s="10">
        <v>0</v>
      </c>
      <c r="FU29" s="10">
        <v>0.13192085967265499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1.0993404972721199</v>
      </c>
      <c r="GD29" s="10">
        <v>2.7263644332348602</v>
      </c>
      <c r="GE29" s="10">
        <v>0</v>
      </c>
      <c r="GF29" s="10">
        <v>0</v>
      </c>
      <c r="GG29" s="10">
        <v>0.13192085967265499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20.359786009479699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15.9184504005003</v>
      </c>
      <c r="GX29" s="10">
        <v>0.26384171934530898</v>
      </c>
      <c r="GY29" s="10">
        <v>8.7947239781769798E-2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2.46252271388955</v>
      </c>
      <c r="IU29" s="10">
        <v>0</v>
      </c>
      <c r="IV29" s="10">
        <v>46.040380025756498</v>
      </c>
      <c r="IW29" s="10">
        <v>0</v>
      </c>
      <c r="IX29" s="10">
        <v>0</v>
      </c>
      <c r="IY29" s="10">
        <v>3.9576257901796401</v>
      </c>
      <c r="IZ29" s="10">
        <v>0</v>
      </c>
      <c r="JA29" s="10">
        <v>0</v>
      </c>
      <c r="JB29" s="10">
        <v>127.039787864766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1.0113932574903499</v>
      </c>
      <c r="JJ29" s="10">
        <v>65.476720017527597</v>
      </c>
      <c r="JK29" s="10">
        <v>0</v>
      </c>
      <c r="JL29" s="10">
        <v>0</v>
      </c>
      <c r="JM29" s="10">
        <v>0</v>
      </c>
      <c r="JN29" s="10">
        <v>0.17589447956354001</v>
      </c>
      <c r="JO29" s="10">
        <v>0.21986809945442401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1.9348392751989401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</v>
      </c>
      <c r="NF29" s="10">
        <v>0</v>
      </c>
      <c r="NG29" s="10">
        <v>0</v>
      </c>
      <c r="NH29" s="10">
        <v>0</v>
      </c>
      <c r="NI29" s="10">
        <v>0</v>
      </c>
      <c r="NJ29" s="10">
        <v>0</v>
      </c>
      <c r="NK29" s="10">
        <v>0</v>
      </c>
      <c r="NL29" s="10">
        <v>0</v>
      </c>
      <c r="NM29" s="10">
        <v>0</v>
      </c>
      <c r="NN29" s="10">
        <v>0</v>
      </c>
      <c r="NO29" s="10">
        <v>0</v>
      </c>
      <c r="NP29" s="10">
        <v>0</v>
      </c>
      <c r="NQ29" s="10">
        <v>0</v>
      </c>
      <c r="NR29" s="10">
        <v>0</v>
      </c>
      <c r="NS29" s="10">
        <v>0</v>
      </c>
      <c r="NT29" s="10">
        <v>0</v>
      </c>
      <c r="NU29" s="10">
        <v>13.9396375054105</v>
      </c>
      <c r="NV29" s="10">
        <v>0</v>
      </c>
      <c r="NW29" s="10">
        <v>0</v>
      </c>
      <c r="NX29" s="10">
        <v>0.74755153814504305</v>
      </c>
      <c r="NY29" s="10">
        <v>0</v>
      </c>
      <c r="NZ29" s="10">
        <v>27.395565192021301</v>
      </c>
      <c r="OA29" s="10">
        <v>0</v>
      </c>
      <c r="OB29" s="10">
        <v>44.677197809139003</v>
      </c>
      <c r="OC29" s="13">
        <f t="shared" si="0"/>
        <v>124467.90275820819</v>
      </c>
      <c r="OD29" s="11">
        <f>MU_390_Domestic!OC29</f>
        <v>0</v>
      </c>
      <c r="OE29" s="11">
        <f>MU_390!OC29</f>
        <v>124467.90275820823</v>
      </c>
      <c r="OF29" s="11">
        <f t="shared" si="1"/>
        <v>0</v>
      </c>
      <c r="OG29" s="11"/>
    </row>
    <row r="30" spans="1:397">
      <c r="A30" s="9">
        <v>27</v>
      </c>
      <c r="B30" s="21" t="s">
        <v>809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415.99437238963901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25.012319858870701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119.13762880146299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0.987328415481739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0.987328415481739</v>
      </c>
      <c r="CF30" s="10">
        <v>0</v>
      </c>
      <c r="CG30" s="10">
        <v>0</v>
      </c>
      <c r="CH30" s="10">
        <v>0</v>
      </c>
      <c r="CI30" s="10">
        <v>0</v>
      </c>
      <c r="CJ30" s="10">
        <v>129.99824137176199</v>
      </c>
      <c r="CK30" s="10">
        <v>1937.79657011883</v>
      </c>
      <c r="CL30" s="10">
        <v>385.05808203787802</v>
      </c>
      <c r="CM30" s="10">
        <v>0.987328415481739</v>
      </c>
      <c r="CN30" s="10">
        <v>220.50334612425499</v>
      </c>
      <c r="CO30" s="10">
        <v>0</v>
      </c>
      <c r="CP30" s="10">
        <v>0</v>
      </c>
      <c r="CQ30" s="10">
        <v>0</v>
      </c>
      <c r="CR30" s="10">
        <v>9.8732841548173909</v>
      </c>
      <c r="CS30" s="10">
        <v>0</v>
      </c>
      <c r="CT30" s="10">
        <v>525.91693597993901</v>
      </c>
      <c r="CU30" s="10">
        <v>820.46991326532498</v>
      </c>
      <c r="CV30" s="10">
        <v>4780.6441877625803</v>
      </c>
      <c r="CW30" s="10">
        <v>0</v>
      </c>
      <c r="CX30" s="10">
        <v>0</v>
      </c>
      <c r="CY30" s="10">
        <v>12351.1493682047</v>
      </c>
      <c r="CZ30" s="10">
        <v>0</v>
      </c>
      <c r="DA30" s="10">
        <v>0</v>
      </c>
      <c r="DB30" s="10">
        <v>0</v>
      </c>
      <c r="DC30" s="10">
        <v>6.9112989083721699</v>
      </c>
      <c r="DD30" s="10">
        <v>0</v>
      </c>
      <c r="DE30" s="10">
        <v>97.745513132692096</v>
      </c>
      <c r="DF30" s="10">
        <v>0</v>
      </c>
      <c r="DG30" s="10">
        <v>204.37698200471999</v>
      </c>
      <c r="DH30" s="10">
        <v>0</v>
      </c>
      <c r="DI30" s="10">
        <v>0</v>
      </c>
      <c r="DJ30" s="10">
        <v>0</v>
      </c>
      <c r="DK30" s="10">
        <v>71.416755386512406</v>
      </c>
      <c r="DL30" s="10">
        <v>0</v>
      </c>
      <c r="DM30" s="10">
        <v>186.275961054221</v>
      </c>
      <c r="DN30" s="10">
        <v>6.9112989083721699</v>
      </c>
      <c r="DO30" s="10">
        <v>8.5568462675083996</v>
      </c>
      <c r="DP30" s="10">
        <v>35.543822957342599</v>
      </c>
      <c r="DQ30" s="10">
        <v>8.2277367956811602</v>
      </c>
      <c r="DR30" s="10">
        <v>252.09785541967099</v>
      </c>
      <c r="DS30" s="10">
        <v>13.4934883449171</v>
      </c>
      <c r="DT30" s="10">
        <v>0</v>
      </c>
      <c r="DU30" s="10">
        <v>29.290742992624899</v>
      </c>
      <c r="DV30" s="10">
        <v>0</v>
      </c>
      <c r="DW30" s="10">
        <v>6.2530799647176796</v>
      </c>
      <c r="DX30" s="10">
        <v>69.771208027376204</v>
      </c>
      <c r="DY30" s="10">
        <v>0</v>
      </c>
      <c r="DZ30" s="10">
        <v>96.758184717210398</v>
      </c>
      <c r="EA30" s="10">
        <v>96.429075245383203</v>
      </c>
      <c r="EB30" s="10">
        <v>0</v>
      </c>
      <c r="EC30" s="10">
        <v>5.2657515492359401</v>
      </c>
      <c r="ED30" s="10">
        <v>8578.5674926489992</v>
      </c>
      <c r="EE30" s="10">
        <v>3743.2911325630998</v>
      </c>
      <c r="EF30" s="10">
        <v>8157.6364781819502</v>
      </c>
      <c r="EG30" s="10">
        <v>13366.1229793199</v>
      </c>
      <c r="EH30" s="10">
        <v>179.035552674022</v>
      </c>
      <c r="EI30" s="10">
        <v>624.97888699994098</v>
      </c>
      <c r="EJ30" s="10">
        <v>9083.0923129601706</v>
      </c>
      <c r="EK30" s="10">
        <v>4672.6962810032401</v>
      </c>
      <c r="EL30" s="10">
        <v>1588.6114205101201</v>
      </c>
      <c r="EM30" s="10">
        <v>191.87082207528499</v>
      </c>
      <c r="EN30" s="10">
        <v>1156.4906840009401</v>
      </c>
      <c r="EO30" s="10">
        <v>11244.0251049779</v>
      </c>
      <c r="EP30" s="10">
        <v>409053.78273827402</v>
      </c>
      <c r="EQ30" s="10">
        <v>7261.4713863963598</v>
      </c>
      <c r="ER30" s="10">
        <v>12507.8054767945</v>
      </c>
      <c r="ES30" s="10">
        <v>587.46040721163399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17.113692535016799</v>
      </c>
      <c r="FA30" s="10">
        <v>124.074270878872</v>
      </c>
      <c r="FB30" s="10">
        <v>0</v>
      </c>
      <c r="FC30" s="10">
        <v>0</v>
      </c>
      <c r="FD30" s="10">
        <v>222841.66892158799</v>
      </c>
      <c r="FE30" s="10">
        <v>24342.582083702298</v>
      </c>
      <c r="FF30" s="10">
        <v>2401.1827064515901</v>
      </c>
      <c r="FG30" s="10">
        <v>163843.85945447601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85.239353203256798</v>
      </c>
      <c r="FN30" s="10">
        <v>0</v>
      </c>
      <c r="FO30" s="10">
        <v>0</v>
      </c>
      <c r="FP30" s="10">
        <v>13.822597816744301</v>
      </c>
      <c r="FQ30" s="10">
        <v>101.036607850965</v>
      </c>
      <c r="FR30" s="10">
        <v>0</v>
      </c>
      <c r="FS30" s="10">
        <v>48.708201830432401</v>
      </c>
      <c r="FT30" s="10">
        <v>0</v>
      </c>
      <c r="FU30" s="10">
        <v>0.987328415481739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8.2277367956811602</v>
      </c>
      <c r="GD30" s="10">
        <v>20.4047872532893</v>
      </c>
      <c r="GE30" s="10">
        <v>0</v>
      </c>
      <c r="GF30" s="10">
        <v>0</v>
      </c>
      <c r="GG30" s="10">
        <v>0.987328415481739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152.377685456015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119.13762880146299</v>
      </c>
      <c r="GX30" s="10">
        <v>1.97465683096348</v>
      </c>
      <c r="GY30" s="10">
        <v>0.65821894365449196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18.430130422325799</v>
      </c>
      <c r="IU30" s="10">
        <v>0</v>
      </c>
      <c r="IV30" s="10">
        <v>344.57761700312699</v>
      </c>
      <c r="IW30" s="10">
        <v>0</v>
      </c>
      <c r="IX30" s="10">
        <v>0</v>
      </c>
      <c r="IY30" s="10">
        <v>29.619852464452201</v>
      </c>
      <c r="IZ30" s="10">
        <v>0</v>
      </c>
      <c r="JA30" s="10">
        <v>0</v>
      </c>
      <c r="JB30" s="10">
        <v>950.79726410891396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7.5695178520266602</v>
      </c>
      <c r="JJ30" s="10">
        <v>490.04400355077001</v>
      </c>
      <c r="JK30" s="10">
        <v>0</v>
      </c>
      <c r="JL30" s="10">
        <v>0</v>
      </c>
      <c r="JM30" s="10">
        <v>0</v>
      </c>
      <c r="JN30" s="10">
        <v>1.3164378873089799</v>
      </c>
      <c r="JO30" s="10">
        <v>1.64554735913623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14.480816760398801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0</v>
      </c>
      <c r="NJ30" s="10">
        <v>0</v>
      </c>
      <c r="NK30" s="10">
        <v>0</v>
      </c>
      <c r="NL30" s="10">
        <v>0</v>
      </c>
      <c r="NM30" s="10">
        <v>0</v>
      </c>
      <c r="NN30" s="10">
        <v>0</v>
      </c>
      <c r="NO30" s="10">
        <v>0</v>
      </c>
      <c r="NP30" s="10">
        <v>0</v>
      </c>
      <c r="NQ30" s="10">
        <v>0</v>
      </c>
      <c r="NR30" s="10">
        <v>0</v>
      </c>
      <c r="NS30" s="10">
        <v>0</v>
      </c>
      <c r="NT30" s="10">
        <v>0</v>
      </c>
      <c r="NU30" s="10">
        <v>104.327702569237</v>
      </c>
      <c r="NV30" s="10">
        <v>0</v>
      </c>
      <c r="NW30" s="10">
        <v>0</v>
      </c>
      <c r="NX30" s="10">
        <v>5.5948610210631902</v>
      </c>
      <c r="NY30" s="10">
        <v>0</v>
      </c>
      <c r="NZ30" s="10">
        <v>205.03520094837401</v>
      </c>
      <c r="OA30" s="10">
        <v>0</v>
      </c>
      <c r="OB30" s="10">
        <v>334.37522337648198</v>
      </c>
      <c r="OC30" s="13">
        <f t="shared" si="0"/>
        <v>931548.63843015383</v>
      </c>
      <c r="OD30" s="11">
        <f>MU_390_Domestic!OC30</f>
        <v>0</v>
      </c>
      <c r="OE30" s="11">
        <f>MU_390!OC30</f>
        <v>931548.63843015407</v>
      </c>
      <c r="OF30" s="11">
        <f t="shared" si="1"/>
        <v>0</v>
      </c>
      <c r="OG30" s="11"/>
    </row>
    <row r="31" spans="1:397">
      <c r="A31" s="9">
        <v>28</v>
      </c>
      <c r="B31" s="21" t="s">
        <v>810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759.28155298028605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45.653004767802003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217.45247007821499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1.8020922934658701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1.8020922934658701</v>
      </c>
      <c r="CF31" s="10">
        <v>0</v>
      </c>
      <c r="CG31" s="10">
        <v>0</v>
      </c>
      <c r="CH31" s="10">
        <v>0</v>
      </c>
      <c r="CI31" s="10">
        <v>0</v>
      </c>
      <c r="CJ31" s="10">
        <v>237.27548530633899</v>
      </c>
      <c r="CK31" s="10">
        <v>3536.9064746423401</v>
      </c>
      <c r="CL31" s="10">
        <v>702.81599445168797</v>
      </c>
      <c r="CM31" s="10">
        <v>1.8020922934658701</v>
      </c>
      <c r="CN31" s="10">
        <v>402.46727887404398</v>
      </c>
      <c r="CO31" s="10">
        <v>0</v>
      </c>
      <c r="CP31" s="10">
        <v>0</v>
      </c>
      <c r="CQ31" s="10">
        <v>0</v>
      </c>
      <c r="CR31" s="10">
        <v>18.020922934658699</v>
      </c>
      <c r="CS31" s="10">
        <v>0</v>
      </c>
      <c r="CT31" s="10">
        <v>959.91449498615202</v>
      </c>
      <c r="CU31" s="10">
        <v>1497.5386958701399</v>
      </c>
      <c r="CV31" s="10">
        <v>8725.7308849617293</v>
      </c>
      <c r="CW31" s="10">
        <v>0</v>
      </c>
      <c r="CX31" s="10">
        <v>0</v>
      </c>
      <c r="CY31" s="10">
        <v>22543.5738938268</v>
      </c>
      <c r="CZ31" s="10">
        <v>0</v>
      </c>
      <c r="DA31" s="10">
        <v>0</v>
      </c>
      <c r="DB31" s="10">
        <v>0</v>
      </c>
      <c r="DC31" s="10">
        <v>12.614646054261099</v>
      </c>
      <c r="DD31" s="10">
        <v>0</v>
      </c>
      <c r="DE31" s="10">
        <v>178.40713705312101</v>
      </c>
      <c r="DF31" s="10">
        <v>0</v>
      </c>
      <c r="DG31" s="10">
        <v>373.033104747435</v>
      </c>
      <c r="DH31" s="10">
        <v>0</v>
      </c>
      <c r="DI31" s="10">
        <v>0</v>
      </c>
      <c r="DJ31" s="10">
        <v>0</v>
      </c>
      <c r="DK31" s="10">
        <v>130.35134256069799</v>
      </c>
      <c r="DL31" s="10">
        <v>0</v>
      </c>
      <c r="DM31" s="10">
        <v>339.99474603389399</v>
      </c>
      <c r="DN31" s="10">
        <v>12.614646054261099</v>
      </c>
      <c r="DO31" s="10">
        <v>15.618133210037501</v>
      </c>
      <c r="DP31" s="10">
        <v>64.875322564771196</v>
      </c>
      <c r="DQ31" s="10">
        <v>15.0174357788822</v>
      </c>
      <c r="DR31" s="10">
        <v>460.134232264952</v>
      </c>
      <c r="DS31" s="10">
        <v>24.628594677366898</v>
      </c>
      <c r="DT31" s="10">
        <v>0</v>
      </c>
      <c r="DU31" s="10">
        <v>53.462071372820702</v>
      </c>
      <c r="DV31" s="10">
        <v>0</v>
      </c>
      <c r="DW31" s="10">
        <v>11.413251191950501</v>
      </c>
      <c r="DX31" s="10">
        <v>127.34785540492101</v>
      </c>
      <c r="DY31" s="10">
        <v>0</v>
      </c>
      <c r="DZ31" s="10">
        <v>176.60504475965499</v>
      </c>
      <c r="EA31" s="10">
        <v>176.00434732849999</v>
      </c>
      <c r="EB31" s="10">
        <v>0</v>
      </c>
      <c r="EC31" s="10">
        <v>9.6111588984846303</v>
      </c>
      <c r="ED31" s="10">
        <v>15657.779240493801</v>
      </c>
      <c r="EE31" s="10">
        <v>6832.3325819602596</v>
      </c>
      <c r="EF31" s="10">
        <v>14889.4872260462</v>
      </c>
      <c r="EG31" s="10">
        <v>24396.1247715098</v>
      </c>
      <c r="EH31" s="10">
        <v>326.77940254847698</v>
      </c>
      <c r="EI31" s="10">
        <v>1140.7244217638899</v>
      </c>
      <c r="EJ31" s="10">
        <v>16578.648402454801</v>
      </c>
      <c r="EK31" s="10">
        <v>8528.7021275427996</v>
      </c>
      <c r="EL31" s="10">
        <v>2899.56650018658</v>
      </c>
      <c r="EM31" s="10">
        <v>350.20660236353399</v>
      </c>
      <c r="EN31" s="10">
        <v>2110.85077307969</v>
      </c>
      <c r="EO31" s="10">
        <v>20522.827735420498</v>
      </c>
      <c r="EP31" s="10">
        <v>746613.44485465204</v>
      </c>
      <c r="EQ31" s="10">
        <v>13253.788121010301</v>
      </c>
      <c r="ER31" s="10">
        <v>22829.505871056801</v>
      </c>
      <c r="ES31" s="10">
        <v>1072.2449146121901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31.236266420075001</v>
      </c>
      <c r="FA31" s="10">
        <v>226.462931545544</v>
      </c>
      <c r="FB31" s="10">
        <v>0</v>
      </c>
      <c r="FC31" s="10">
        <v>0</v>
      </c>
      <c r="FD31" s="10">
        <v>406735.23412240198</v>
      </c>
      <c r="FE31" s="10">
        <v>44430.585495400999</v>
      </c>
      <c r="FF31" s="10">
        <v>4382.6884577089904</v>
      </c>
      <c r="FG31" s="10">
        <v>299051.20912634901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155.58063466921999</v>
      </c>
      <c r="FN31" s="10">
        <v>0</v>
      </c>
      <c r="FO31" s="10">
        <v>0</v>
      </c>
      <c r="FP31" s="10">
        <v>25.229292108522099</v>
      </c>
      <c r="FQ31" s="10">
        <v>184.414111364674</v>
      </c>
      <c r="FR31" s="10">
        <v>0</v>
      </c>
      <c r="FS31" s="10">
        <v>88.903219810982804</v>
      </c>
      <c r="FT31" s="10">
        <v>0</v>
      </c>
      <c r="FU31" s="10">
        <v>1.8020922934658701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15.0174357788822</v>
      </c>
      <c r="GD31" s="10">
        <v>37.2432407316279</v>
      </c>
      <c r="GE31" s="10">
        <v>0</v>
      </c>
      <c r="GF31" s="10">
        <v>0</v>
      </c>
      <c r="GG31" s="10">
        <v>1.8020922934658701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278.12291062489902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217.45247007821499</v>
      </c>
      <c r="GX31" s="10">
        <v>3.6041845869317402</v>
      </c>
      <c r="GY31" s="10">
        <v>1.2013948623105799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33.639056144696198</v>
      </c>
      <c r="IU31" s="10">
        <v>0</v>
      </c>
      <c r="IV31" s="10">
        <v>628.93021041958798</v>
      </c>
      <c r="IW31" s="10">
        <v>0</v>
      </c>
      <c r="IX31" s="10">
        <v>0</v>
      </c>
      <c r="IY31" s="10">
        <v>54.062768803975999</v>
      </c>
      <c r="IZ31" s="10">
        <v>0</v>
      </c>
      <c r="JA31" s="10">
        <v>0</v>
      </c>
      <c r="JB31" s="10">
        <v>1735.41487860763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13.8160409165717</v>
      </c>
      <c r="JJ31" s="10">
        <v>894.43847499022604</v>
      </c>
      <c r="JK31" s="10">
        <v>0</v>
      </c>
      <c r="JL31" s="10">
        <v>0</v>
      </c>
      <c r="JM31" s="10">
        <v>0</v>
      </c>
      <c r="JN31" s="10">
        <v>2.4027897246211598</v>
      </c>
      <c r="JO31" s="10">
        <v>3.0034871557764502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26.430686970832699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0</v>
      </c>
      <c r="NJ31" s="10">
        <v>0</v>
      </c>
      <c r="NK31" s="10">
        <v>0</v>
      </c>
      <c r="NL31" s="10">
        <v>0</v>
      </c>
      <c r="NM31" s="10">
        <v>0</v>
      </c>
      <c r="NN31" s="10">
        <v>0</v>
      </c>
      <c r="NO31" s="10">
        <v>0</v>
      </c>
      <c r="NP31" s="10">
        <v>0</v>
      </c>
      <c r="NQ31" s="10">
        <v>0</v>
      </c>
      <c r="NR31" s="10">
        <v>0</v>
      </c>
      <c r="NS31" s="10">
        <v>0</v>
      </c>
      <c r="NT31" s="10">
        <v>0</v>
      </c>
      <c r="NU31" s="10">
        <v>190.42108567622699</v>
      </c>
      <c r="NV31" s="10">
        <v>0</v>
      </c>
      <c r="NW31" s="10">
        <v>0</v>
      </c>
      <c r="NX31" s="10">
        <v>10.2118563296399</v>
      </c>
      <c r="NY31" s="10">
        <v>0</v>
      </c>
      <c r="NZ31" s="10">
        <v>374.234499609745</v>
      </c>
      <c r="OA31" s="10">
        <v>0</v>
      </c>
      <c r="OB31" s="10">
        <v>610.30859005377397</v>
      </c>
      <c r="OC31" s="13">
        <f t="shared" si="0"/>
        <v>1700281.8879516514</v>
      </c>
      <c r="OD31" s="11">
        <f>MU_390_Domestic!OC31</f>
        <v>0</v>
      </c>
      <c r="OE31" s="11">
        <f>MU_390!OC31</f>
        <v>1700281.8879516511</v>
      </c>
      <c r="OF31" s="11">
        <f t="shared" si="1"/>
        <v>0</v>
      </c>
      <c r="OG31" s="11"/>
    </row>
    <row r="32" spans="1:397">
      <c r="A32" s="9">
        <v>29</v>
      </c>
      <c r="B32" s="21" t="s">
        <v>811</v>
      </c>
      <c r="C32" s="10">
        <v>2975.2480723055201</v>
      </c>
      <c r="D32" s="10">
        <v>93.528487284728698</v>
      </c>
      <c r="E32" s="10">
        <v>57.285694812830997</v>
      </c>
      <c r="F32" s="10">
        <v>84.088773082757797</v>
      </c>
      <c r="G32" s="10">
        <v>4854.5351356743104</v>
      </c>
      <c r="H32" s="10">
        <v>1084.54353480693</v>
      </c>
      <c r="I32" s="10">
        <v>34.971521332550701</v>
      </c>
      <c r="J32" s="10">
        <v>335.88926303124299</v>
      </c>
      <c r="K32" s="10">
        <v>14.6431661651553</v>
      </c>
      <c r="L32" s="10">
        <v>3198.2596656711999</v>
      </c>
      <c r="M32" s="10">
        <v>553.03801177057005</v>
      </c>
      <c r="N32" s="10">
        <v>1410.2469300149501</v>
      </c>
      <c r="O32" s="10">
        <v>40.664559689012499</v>
      </c>
      <c r="P32" s="10">
        <v>394.44622898342101</v>
      </c>
      <c r="Q32" s="10">
        <v>1071.9177934023701</v>
      </c>
      <c r="R32" s="10">
        <v>973.50955895495895</v>
      </c>
      <c r="S32" s="10">
        <v>581.50320355287795</v>
      </c>
      <c r="T32" s="10">
        <v>920.64563135924197</v>
      </c>
      <c r="U32" s="10">
        <v>265.94622036614197</v>
      </c>
      <c r="V32" s="10">
        <v>0</v>
      </c>
      <c r="W32" s="10">
        <v>1942.9526619410201</v>
      </c>
      <c r="X32" s="10">
        <v>55.512579798347097</v>
      </c>
      <c r="Y32" s="10">
        <v>0.55077555469939099</v>
      </c>
      <c r="Z32" s="10">
        <v>5.6930383564617504</v>
      </c>
      <c r="AA32" s="10">
        <v>55.303801177056997</v>
      </c>
      <c r="AB32" s="10">
        <v>7.3196207440222398</v>
      </c>
      <c r="AC32" s="10">
        <v>0</v>
      </c>
      <c r="AD32" s="10">
        <v>186.24368337567699</v>
      </c>
      <c r="AE32" s="10">
        <v>0</v>
      </c>
      <c r="AF32" s="10">
        <v>0</v>
      </c>
      <c r="AG32" s="10">
        <v>1274.30196072334</v>
      </c>
      <c r="AH32" s="10">
        <v>8.1329119378024899</v>
      </c>
      <c r="AI32" s="10">
        <v>0</v>
      </c>
      <c r="AJ32" s="10">
        <v>10.572785519143199</v>
      </c>
      <c r="AK32" s="10">
        <v>0</v>
      </c>
      <c r="AL32" s="10">
        <v>0</v>
      </c>
      <c r="AM32" s="10">
        <v>0</v>
      </c>
      <c r="AN32" s="10">
        <v>0</v>
      </c>
      <c r="AO32" s="10">
        <v>4.0664559689012503</v>
      </c>
      <c r="AP32" s="10">
        <v>0</v>
      </c>
      <c r="AQ32" s="10">
        <v>0</v>
      </c>
      <c r="AR32" s="10">
        <v>0</v>
      </c>
      <c r="AS32" s="10">
        <v>0</v>
      </c>
      <c r="AT32" s="10">
        <v>828.74372646207405</v>
      </c>
      <c r="AU32" s="10">
        <v>0</v>
      </c>
      <c r="AV32" s="10">
        <v>194.54664478719801</v>
      </c>
      <c r="AW32" s="10">
        <v>0</v>
      </c>
      <c r="AX32" s="10">
        <v>570.11712683995495</v>
      </c>
      <c r="AY32" s="10">
        <v>215.522166351766</v>
      </c>
      <c r="AZ32" s="10">
        <v>1512.7216204312599</v>
      </c>
      <c r="BA32" s="10">
        <v>0</v>
      </c>
      <c r="BB32" s="10">
        <v>0</v>
      </c>
      <c r="BC32" s="10">
        <v>0</v>
      </c>
      <c r="BD32" s="10">
        <v>164.28482114361</v>
      </c>
      <c r="BE32" s="10">
        <v>180.55064501921501</v>
      </c>
      <c r="BF32" s="10">
        <v>0</v>
      </c>
      <c r="BG32" s="10">
        <v>0</v>
      </c>
      <c r="BH32" s="10">
        <v>0</v>
      </c>
      <c r="BI32" s="10">
        <v>3.2531647751210002</v>
      </c>
      <c r="BJ32" s="10">
        <v>0</v>
      </c>
      <c r="BK32" s="10">
        <v>0</v>
      </c>
      <c r="BL32" s="10">
        <v>2675.7280275370199</v>
      </c>
      <c r="BM32" s="10">
        <v>420.25420448548198</v>
      </c>
      <c r="BN32" s="10">
        <v>7.1062249642701497E-2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3.0244508561471699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0.60402912196296299</v>
      </c>
      <c r="CC32" s="10">
        <v>1.59890061696078</v>
      </c>
      <c r="CD32" s="10">
        <v>0.85274699571241797</v>
      </c>
      <c r="CE32" s="10">
        <v>68.273251336895498</v>
      </c>
      <c r="CF32" s="10">
        <v>126.174577764624</v>
      </c>
      <c r="CG32" s="10">
        <v>76.883595067421297</v>
      </c>
      <c r="CH32" s="10">
        <v>326.21569354066997</v>
      </c>
      <c r="CI32" s="10">
        <v>76.386159319922399</v>
      </c>
      <c r="CJ32" s="10">
        <v>587.90171585516998</v>
      </c>
      <c r="CK32" s="10">
        <v>9170.4479579955605</v>
      </c>
      <c r="CL32" s="10">
        <v>1262.4915356629799</v>
      </c>
      <c r="CM32" s="10">
        <v>3.0244508561471699</v>
      </c>
      <c r="CN32" s="10">
        <v>1809.1886153358701</v>
      </c>
      <c r="CO32" s="10">
        <v>0</v>
      </c>
      <c r="CP32" s="10">
        <v>0</v>
      </c>
      <c r="CQ32" s="10">
        <v>0</v>
      </c>
      <c r="CR32" s="10">
        <v>83.921727350968098</v>
      </c>
      <c r="CS32" s="10">
        <v>16.348660156580099</v>
      </c>
      <c r="CT32" s="10">
        <v>2944.8217138406699</v>
      </c>
      <c r="CU32" s="10">
        <v>5092.2650369354697</v>
      </c>
      <c r="CV32" s="10">
        <v>15718.7487124483</v>
      </c>
      <c r="CW32" s="10">
        <v>0</v>
      </c>
      <c r="CX32" s="10">
        <v>0</v>
      </c>
      <c r="CY32" s="10">
        <v>54681.385848079801</v>
      </c>
      <c r="CZ32" s="10">
        <v>25.2120270071877</v>
      </c>
      <c r="DA32" s="10">
        <v>0</v>
      </c>
      <c r="DB32" s="10">
        <v>708.37662978259698</v>
      </c>
      <c r="DC32" s="10">
        <v>55.329386131800703</v>
      </c>
      <c r="DD32" s="10">
        <v>877.54119808888902</v>
      </c>
      <c r="DE32" s="10">
        <v>506.80988917253302</v>
      </c>
      <c r="DF32" s="10">
        <v>2.4398735813407502</v>
      </c>
      <c r="DG32" s="10">
        <v>1173.40630063657</v>
      </c>
      <c r="DH32" s="10">
        <v>43.104433270353198</v>
      </c>
      <c r="DI32" s="10">
        <v>255.37343484699801</v>
      </c>
      <c r="DJ32" s="10">
        <v>0</v>
      </c>
      <c r="DK32" s="10">
        <v>331.81608786343298</v>
      </c>
      <c r="DL32" s="10">
        <v>0</v>
      </c>
      <c r="DM32" s="10">
        <v>7085.0755237062303</v>
      </c>
      <c r="DN32" s="10">
        <v>721.41487383782498</v>
      </c>
      <c r="DO32" s="10">
        <v>26.211907419942101</v>
      </c>
      <c r="DP32" s="10">
        <v>350.427715374032</v>
      </c>
      <c r="DQ32" s="10">
        <v>101.653129349903</v>
      </c>
      <c r="DR32" s="10">
        <v>1585.5343123831601</v>
      </c>
      <c r="DS32" s="10">
        <v>118.47039931896001</v>
      </c>
      <c r="DT32" s="10">
        <v>218.77533112688701</v>
      </c>
      <c r="DU32" s="10">
        <v>771.05805839217498</v>
      </c>
      <c r="DV32" s="10">
        <v>90.275322509607705</v>
      </c>
      <c r="DW32" s="10">
        <v>47.655578329395503</v>
      </c>
      <c r="DX32" s="10">
        <v>7509.3791913655796</v>
      </c>
      <c r="DY32" s="10">
        <v>851.24732959779396</v>
      </c>
      <c r="DZ32" s="10">
        <v>488.33290563456097</v>
      </c>
      <c r="EA32" s="10">
        <v>480.00513460515702</v>
      </c>
      <c r="EB32" s="10">
        <v>0</v>
      </c>
      <c r="EC32" s="10">
        <v>22.249816420436201</v>
      </c>
      <c r="ED32" s="10">
        <v>28333.679490616199</v>
      </c>
      <c r="EE32" s="10">
        <v>14984.1931903315</v>
      </c>
      <c r="EF32" s="10">
        <v>33287.638918681398</v>
      </c>
      <c r="EG32" s="10">
        <v>41982.630194911202</v>
      </c>
      <c r="EH32" s="10">
        <v>19459.513784293798</v>
      </c>
      <c r="EI32" s="10">
        <v>21490.344952133099</v>
      </c>
      <c r="EJ32" s="10">
        <v>38311.329670064901</v>
      </c>
      <c r="EK32" s="10">
        <v>23867.097969963899</v>
      </c>
      <c r="EL32" s="10">
        <v>11102.6583014477</v>
      </c>
      <c r="EM32" s="10">
        <v>2416.9695189189101</v>
      </c>
      <c r="EN32" s="10">
        <v>16538.8906888442</v>
      </c>
      <c r="EO32" s="10">
        <v>46583.459999001301</v>
      </c>
      <c r="EP32" s="10">
        <v>1258826.01961627</v>
      </c>
      <c r="EQ32" s="10">
        <v>23549.9735538881</v>
      </c>
      <c r="ER32" s="10">
        <v>52445.827167234696</v>
      </c>
      <c r="ES32" s="10">
        <v>7818.48666299452</v>
      </c>
      <c r="ET32" s="10">
        <v>0</v>
      </c>
      <c r="EU32" s="10">
        <v>78.736972604113305</v>
      </c>
      <c r="EV32" s="10">
        <v>13.529509202712999</v>
      </c>
      <c r="EW32" s="10">
        <v>100.766269993351</v>
      </c>
      <c r="EX32" s="10">
        <v>11.547615566938999</v>
      </c>
      <c r="EY32" s="10">
        <v>236.41274859158301</v>
      </c>
      <c r="EZ32" s="10">
        <v>512.60804177491502</v>
      </c>
      <c r="FA32" s="10">
        <v>10887.4023666104</v>
      </c>
      <c r="FB32" s="10">
        <v>0</v>
      </c>
      <c r="FC32" s="10">
        <v>0</v>
      </c>
      <c r="FD32" s="10">
        <v>682739.08633336006</v>
      </c>
      <c r="FE32" s="10">
        <v>74910.2314508899</v>
      </c>
      <c r="FF32" s="10">
        <v>7355.4644821499096</v>
      </c>
      <c r="FG32" s="10">
        <v>501897.53807476902</v>
      </c>
      <c r="FH32" s="10">
        <v>0</v>
      </c>
      <c r="FI32" s="10">
        <v>32.531647751210002</v>
      </c>
      <c r="FJ32" s="10">
        <v>4.0664559689012503</v>
      </c>
      <c r="FK32" s="10">
        <v>0</v>
      </c>
      <c r="FL32" s="10">
        <v>0</v>
      </c>
      <c r="FM32" s="10">
        <v>5239.3289068458898</v>
      </c>
      <c r="FN32" s="10">
        <v>0</v>
      </c>
      <c r="FO32" s="10">
        <v>0</v>
      </c>
      <c r="FP32" s="10">
        <v>52.104400922240501</v>
      </c>
      <c r="FQ32" s="10">
        <v>910.22705260115094</v>
      </c>
      <c r="FR32" s="10">
        <v>406.44727272634401</v>
      </c>
      <c r="FS32" s="10">
        <v>854.73106946349299</v>
      </c>
      <c r="FT32" s="10">
        <v>3636.2959896411398</v>
      </c>
      <c r="FU32" s="10">
        <v>863.86021432447501</v>
      </c>
      <c r="FV32" s="10">
        <v>3297.7716174185898</v>
      </c>
      <c r="FW32" s="10">
        <v>1.87922493842077</v>
      </c>
      <c r="FX32" s="10">
        <v>78.940475629948807</v>
      </c>
      <c r="FY32" s="10">
        <v>1078.53835665047</v>
      </c>
      <c r="FZ32" s="10">
        <v>336.74944131952901</v>
      </c>
      <c r="GA32" s="10">
        <v>60.3490118708648</v>
      </c>
      <c r="GB32" s="10">
        <v>1476.2324483521199</v>
      </c>
      <c r="GC32" s="10">
        <v>464.52616792045001</v>
      </c>
      <c r="GD32" s="10">
        <v>4911.4688240626201</v>
      </c>
      <c r="GE32" s="10">
        <v>127.50864373774399</v>
      </c>
      <c r="GF32" s="10">
        <v>1490.6466432239199</v>
      </c>
      <c r="GG32" s="10">
        <v>691.05556354713804</v>
      </c>
      <c r="GH32" s="10">
        <v>1996.70010685686</v>
      </c>
      <c r="GI32" s="10">
        <v>24.019667471705102</v>
      </c>
      <c r="GJ32" s="10">
        <v>1092.45127693365</v>
      </c>
      <c r="GK32" s="10">
        <v>624.227105265761</v>
      </c>
      <c r="GL32" s="10">
        <v>617.97053874338906</v>
      </c>
      <c r="GM32" s="10">
        <v>958.760563118189</v>
      </c>
      <c r="GN32" s="10">
        <v>4148.7119860784396</v>
      </c>
      <c r="GO32" s="10">
        <v>1617.5109284801299</v>
      </c>
      <c r="GP32" s="10">
        <v>198.707467864574</v>
      </c>
      <c r="GQ32" s="10">
        <v>133.284727406005</v>
      </c>
      <c r="GR32" s="10">
        <v>2186.4580740052102</v>
      </c>
      <c r="GS32" s="10">
        <v>11.2555172141466</v>
      </c>
      <c r="GT32" s="10">
        <v>11.9306085857522</v>
      </c>
      <c r="GU32" s="10">
        <v>57.553827041310498</v>
      </c>
      <c r="GV32" s="10">
        <v>402.61838769233202</v>
      </c>
      <c r="GW32" s="10">
        <v>422.96179223365402</v>
      </c>
      <c r="GX32" s="10">
        <v>19.906040392621101</v>
      </c>
      <c r="GY32" s="10">
        <v>43.683372078172702</v>
      </c>
      <c r="GZ32" s="10">
        <v>501.36210097157698</v>
      </c>
      <c r="HA32" s="10">
        <v>3110.9370952595</v>
      </c>
      <c r="HB32" s="10">
        <v>1388.3733655251999</v>
      </c>
      <c r="HC32" s="10">
        <v>518.00327754259797</v>
      </c>
      <c r="HD32" s="10">
        <v>407.904675936491</v>
      </c>
      <c r="HE32" s="10">
        <v>211.32803040707901</v>
      </c>
      <c r="HF32" s="10">
        <v>3572.92427688203</v>
      </c>
      <c r="HG32" s="10">
        <v>821.66476520675599</v>
      </c>
      <c r="HH32" s="10">
        <v>1386.45222332351</v>
      </c>
      <c r="HI32" s="10">
        <v>2917.5489853025701</v>
      </c>
      <c r="HJ32" s="10">
        <v>751.66656803127898</v>
      </c>
      <c r="HK32" s="10">
        <v>1837.3861365727701</v>
      </c>
      <c r="HL32" s="10">
        <v>233.730009999565</v>
      </c>
      <c r="HM32" s="10">
        <v>411.13015894101301</v>
      </c>
      <c r="HN32" s="10">
        <v>797.13112715581303</v>
      </c>
      <c r="HO32" s="10">
        <v>11.9584993871759</v>
      </c>
      <c r="HP32" s="10">
        <v>2039.37424195225</v>
      </c>
      <c r="HQ32" s="10">
        <v>23.751117181577499</v>
      </c>
      <c r="HR32" s="10">
        <v>221.33357211402401</v>
      </c>
      <c r="HS32" s="10">
        <v>1717.4458314527999</v>
      </c>
      <c r="HT32" s="10">
        <v>767.65824469305403</v>
      </c>
      <c r="HU32" s="10">
        <v>284.61183492868298</v>
      </c>
      <c r="HV32" s="10">
        <v>10.114805573576501</v>
      </c>
      <c r="HW32" s="10">
        <v>372.95691169742901</v>
      </c>
      <c r="HX32" s="10">
        <v>18.2871733133112</v>
      </c>
      <c r="HY32" s="10">
        <v>28.761005781388</v>
      </c>
      <c r="HZ32" s="10">
        <v>791.14661753902999</v>
      </c>
      <c r="IA32" s="10">
        <v>612.81088532089495</v>
      </c>
      <c r="IB32" s="10">
        <v>185.17712253856499</v>
      </c>
      <c r="IC32" s="10">
        <v>77.207299867924306</v>
      </c>
      <c r="ID32" s="10">
        <v>919.27127346089401</v>
      </c>
      <c r="IE32" s="10">
        <v>2584.60668981136</v>
      </c>
      <c r="IF32" s="10">
        <v>262.85250413679603</v>
      </c>
      <c r="IG32" s="10">
        <v>1.20805824392593</v>
      </c>
      <c r="IH32" s="10">
        <v>1481.9933276598799</v>
      </c>
      <c r="II32" s="10">
        <v>13848.6011752494</v>
      </c>
      <c r="IJ32" s="10">
        <v>2052.69160956015</v>
      </c>
      <c r="IK32" s="10">
        <v>65.276482251348099</v>
      </c>
      <c r="IL32" s="10">
        <v>80.957900390544197</v>
      </c>
      <c r="IM32" s="10">
        <v>194.46728094867601</v>
      </c>
      <c r="IN32" s="10">
        <v>1350.87667286899</v>
      </c>
      <c r="IO32" s="10">
        <v>658.15770413210396</v>
      </c>
      <c r="IP32" s="10">
        <v>17.935786742208499</v>
      </c>
      <c r="IQ32" s="10">
        <v>0</v>
      </c>
      <c r="IR32" s="10">
        <v>4.4690723732685598</v>
      </c>
      <c r="IS32" s="10">
        <v>40.139442170913803</v>
      </c>
      <c r="IT32" s="10">
        <v>68.880535637554104</v>
      </c>
      <c r="IU32" s="10">
        <v>80.411905301947499</v>
      </c>
      <c r="IV32" s="10">
        <v>1805.4785150959499</v>
      </c>
      <c r="IW32" s="10">
        <v>6.8930382153420497</v>
      </c>
      <c r="IX32" s="10">
        <v>7.1498144741371297</v>
      </c>
      <c r="IY32" s="10">
        <v>1027.64498091926</v>
      </c>
      <c r="IZ32" s="10">
        <v>0</v>
      </c>
      <c r="JA32" s="10">
        <v>1.35018274321133</v>
      </c>
      <c r="JB32" s="10">
        <v>4939.9533754065096</v>
      </c>
      <c r="JC32" s="10">
        <v>0</v>
      </c>
      <c r="JD32" s="10">
        <v>17638.9867413459</v>
      </c>
      <c r="JE32" s="10">
        <v>26063.874606614801</v>
      </c>
      <c r="JF32" s="10">
        <v>7910.2018003896201</v>
      </c>
      <c r="JG32" s="10">
        <v>78020.027159944104</v>
      </c>
      <c r="JH32" s="10">
        <v>18802.649558884299</v>
      </c>
      <c r="JI32" s="10">
        <v>23107.860216257799</v>
      </c>
      <c r="JJ32" s="10">
        <v>21885.584237548199</v>
      </c>
      <c r="JK32" s="10">
        <v>8923.7451047824707</v>
      </c>
      <c r="JL32" s="10">
        <v>1847.10070042548</v>
      </c>
      <c r="JM32" s="10">
        <v>605.38253796827405</v>
      </c>
      <c r="JN32" s="10">
        <v>41.823087109371997</v>
      </c>
      <c r="JO32" s="10">
        <v>37669.654347650103</v>
      </c>
      <c r="JP32" s="10">
        <v>466.015854036083</v>
      </c>
      <c r="JQ32" s="10">
        <v>130.93988219862001</v>
      </c>
      <c r="JR32" s="10">
        <v>92.715196090948396</v>
      </c>
      <c r="JS32" s="10">
        <v>0</v>
      </c>
      <c r="JT32" s="10">
        <v>5030.2060335308397</v>
      </c>
      <c r="JU32" s="10">
        <v>0</v>
      </c>
      <c r="JV32" s="10">
        <v>11444.6336788757</v>
      </c>
      <c r="JW32" s="10">
        <v>0</v>
      </c>
      <c r="JX32" s="10">
        <v>0</v>
      </c>
      <c r="JY32" s="10">
        <v>2986.4052635610801</v>
      </c>
      <c r="JZ32" s="10">
        <v>2032.66341113059</v>
      </c>
      <c r="KA32" s="10">
        <v>54.490509983276702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6.5063295502420004</v>
      </c>
      <c r="KQ32" s="10">
        <v>11.386076712923501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2.4398735813407502</v>
      </c>
      <c r="KX32" s="10">
        <v>0.81329119378024906</v>
      </c>
      <c r="KY32" s="10">
        <v>0.81329119378024906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405.019014502564</v>
      </c>
      <c r="LN32" s="10">
        <v>5.6930383564617504</v>
      </c>
      <c r="LO32" s="10">
        <v>2.4398735813407502</v>
      </c>
      <c r="LP32" s="10">
        <v>163.25050255620599</v>
      </c>
      <c r="LQ32" s="10">
        <v>505.82248786732799</v>
      </c>
      <c r="LR32" s="10">
        <v>8794.9309695396205</v>
      </c>
      <c r="LS32" s="10">
        <v>9671.6588764347307</v>
      </c>
      <c r="LT32" s="10">
        <v>0</v>
      </c>
      <c r="LU32" s="10">
        <v>0</v>
      </c>
      <c r="LV32" s="10">
        <v>779.94625483525897</v>
      </c>
      <c r="LW32" s="10">
        <v>41.477850882792701</v>
      </c>
      <c r="LX32" s="10">
        <v>1552.5728889264999</v>
      </c>
      <c r="LY32" s="10">
        <v>21.9588622320667</v>
      </c>
      <c r="LZ32" s="10">
        <v>653.07282860554005</v>
      </c>
      <c r="MA32" s="10">
        <v>95.155069672289201</v>
      </c>
      <c r="MB32" s="10">
        <v>1123.15513861052</v>
      </c>
      <c r="MC32" s="10">
        <v>618.91459846677003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747.02313761854202</v>
      </c>
      <c r="NA32" s="10">
        <v>15.5271015469303</v>
      </c>
      <c r="NB32" s="10">
        <v>0</v>
      </c>
      <c r="NC32" s="10">
        <v>0</v>
      </c>
      <c r="ND32" s="10">
        <v>0</v>
      </c>
      <c r="NE32" s="10">
        <v>0</v>
      </c>
      <c r="NF32" s="10">
        <v>6.5063295502420004</v>
      </c>
      <c r="NG32" s="10">
        <v>77.262663409123704</v>
      </c>
      <c r="NH32" s="10">
        <v>7.1417560890915004</v>
      </c>
      <c r="NI32" s="10">
        <v>1258.5874322142499</v>
      </c>
      <c r="NJ32" s="10">
        <v>142.440401640229</v>
      </c>
      <c r="NK32" s="10">
        <v>2.7714277360653599</v>
      </c>
      <c r="NL32" s="10">
        <v>0.106593374464052</v>
      </c>
      <c r="NM32" s="10">
        <v>3.7307681062418299</v>
      </c>
      <c r="NN32" s="10">
        <v>0.49743574749891101</v>
      </c>
      <c r="NO32" s="10">
        <v>0.106593374464052</v>
      </c>
      <c r="NP32" s="10">
        <v>0</v>
      </c>
      <c r="NQ32" s="10">
        <v>0</v>
      </c>
      <c r="NR32" s="10">
        <v>0</v>
      </c>
      <c r="NS32" s="10">
        <v>1276.86717423499</v>
      </c>
      <c r="NT32" s="10">
        <v>3067.1698096190698</v>
      </c>
      <c r="NU32" s="10">
        <v>522.90643891128002</v>
      </c>
      <c r="NV32" s="10">
        <v>1.8120873658888901</v>
      </c>
      <c r="NW32" s="10">
        <v>48.890827754178602</v>
      </c>
      <c r="NX32" s="10">
        <v>45.670048083045302</v>
      </c>
      <c r="NY32" s="10">
        <v>13.8492893261052</v>
      </c>
      <c r="NZ32" s="10">
        <v>692.10471472130303</v>
      </c>
      <c r="OA32" s="10">
        <v>5934.5858410144801</v>
      </c>
      <c r="OB32" s="10">
        <v>1636.76212530161</v>
      </c>
      <c r="OC32" s="13">
        <f t="shared" si="0"/>
        <v>3468330.8113983804</v>
      </c>
      <c r="OD32" s="11">
        <f>MU_390_Domestic!OC32</f>
        <v>207380689.79654306</v>
      </c>
      <c r="OE32" s="11">
        <f>MU_390!OC32</f>
        <v>210849020.60794157</v>
      </c>
      <c r="OF32" s="11">
        <f t="shared" si="1"/>
        <v>0</v>
      </c>
      <c r="OG32" s="11"/>
    </row>
    <row r="33" spans="1:397">
      <c r="A33" s="9">
        <v>30</v>
      </c>
      <c r="B33" s="21" t="s">
        <v>812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265.26268195191602</v>
      </c>
      <c r="Y33" s="10">
        <v>3.3719832451514802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581.48270183606598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34.962567515459703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166.532229481532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1.38010134929446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1.38010134929446</v>
      </c>
      <c r="CF33" s="10">
        <v>0</v>
      </c>
      <c r="CG33" s="10">
        <v>0</v>
      </c>
      <c r="CH33" s="10">
        <v>0</v>
      </c>
      <c r="CI33" s="10">
        <v>0</v>
      </c>
      <c r="CJ33" s="10">
        <v>181.713344323771</v>
      </c>
      <c r="CK33" s="10">
        <v>2708.6789148819298</v>
      </c>
      <c r="CL33" s="10">
        <v>538.23952622484001</v>
      </c>
      <c r="CM33" s="10">
        <v>1.38010134929446</v>
      </c>
      <c r="CN33" s="10">
        <v>308.222634675763</v>
      </c>
      <c r="CO33" s="10">
        <v>0</v>
      </c>
      <c r="CP33" s="10">
        <v>0</v>
      </c>
      <c r="CQ33" s="10">
        <v>0</v>
      </c>
      <c r="CR33" s="10">
        <v>13.8010134929446</v>
      </c>
      <c r="CS33" s="10">
        <v>0</v>
      </c>
      <c r="CT33" s="10">
        <v>735.13398539084903</v>
      </c>
      <c r="CU33" s="10">
        <v>1146.8642212637001</v>
      </c>
      <c r="CV33" s="10">
        <v>6682.4507332837802</v>
      </c>
      <c r="CW33" s="10">
        <v>0</v>
      </c>
      <c r="CX33" s="10">
        <v>0</v>
      </c>
      <c r="CY33" s="10">
        <v>17264.607845890601</v>
      </c>
      <c r="CZ33" s="10">
        <v>0</v>
      </c>
      <c r="DA33" s="10">
        <v>0</v>
      </c>
      <c r="DB33" s="10">
        <v>0</v>
      </c>
      <c r="DC33" s="10">
        <v>9.6607094450612205</v>
      </c>
      <c r="DD33" s="10">
        <v>0</v>
      </c>
      <c r="DE33" s="10">
        <v>136.630033580152</v>
      </c>
      <c r="DF33" s="10">
        <v>0</v>
      </c>
      <c r="DG33" s="10">
        <v>285.68097930395299</v>
      </c>
      <c r="DH33" s="10">
        <v>0</v>
      </c>
      <c r="DI33" s="10">
        <v>0</v>
      </c>
      <c r="DJ33" s="10">
        <v>0</v>
      </c>
      <c r="DK33" s="10">
        <v>99.827330932299304</v>
      </c>
      <c r="DL33" s="10">
        <v>0</v>
      </c>
      <c r="DM33" s="10">
        <v>260.379121233555</v>
      </c>
      <c r="DN33" s="10">
        <v>9.6607094450612205</v>
      </c>
      <c r="DO33" s="10">
        <v>11.960878360552</v>
      </c>
      <c r="DP33" s="10">
        <v>49.683648574600603</v>
      </c>
      <c r="DQ33" s="10">
        <v>11.500844577453799</v>
      </c>
      <c r="DR33" s="10">
        <v>352.385877853186</v>
      </c>
      <c r="DS33" s="10">
        <v>18.861385107024301</v>
      </c>
      <c r="DT33" s="10">
        <v>0</v>
      </c>
      <c r="DU33" s="10">
        <v>40.943006695735697</v>
      </c>
      <c r="DV33" s="10">
        <v>0</v>
      </c>
      <c r="DW33" s="10">
        <v>8.7406418788649205</v>
      </c>
      <c r="DX33" s="10">
        <v>22509.518170839001</v>
      </c>
      <c r="DY33" s="10">
        <v>0</v>
      </c>
      <c r="DZ33" s="10">
        <v>135.24993223085701</v>
      </c>
      <c r="EA33" s="10">
        <v>134.78989844775899</v>
      </c>
      <c r="EB33" s="10">
        <v>0</v>
      </c>
      <c r="EC33" s="10">
        <v>7.3605405295704598</v>
      </c>
      <c r="ED33" s="10">
        <v>11991.240590236501</v>
      </c>
      <c r="EE33" s="10">
        <v>5232.4242489584003</v>
      </c>
      <c r="EF33" s="10">
        <v>11402.857381653899</v>
      </c>
      <c r="EG33" s="10">
        <v>18973.965785212898</v>
      </c>
      <c r="EH33" s="10">
        <v>55673.5093280336</v>
      </c>
      <c r="EI33" s="10">
        <v>13689.318880097901</v>
      </c>
      <c r="EJ33" s="10">
        <v>12696.472379725899</v>
      </c>
      <c r="EK33" s="10">
        <v>6531.5596524275797</v>
      </c>
      <c r="EL33" s="10">
        <v>2220.5830710147902</v>
      </c>
      <c r="EM33" s="10">
        <v>268.19969554622401</v>
      </c>
      <c r="EN33" s="10">
        <v>1616.55871380691</v>
      </c>
      <c r="EO33" s="10">
        <v>15725.355456185</v>
      </c>
      <c r="EP33" s="10">
        <v>571781.04938430898</v>
      </c>
      <c r="EQ33" s="10">
        <v>10150.1853902777</v>
      </c>
      <c r="ER33" s="10">
        <v>17483.5839266453</v>
      </c>
      <c r="ES33" s="10">
        <v>821.16030283020405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206.00885195928399</v>
      </c>
      <c r="FA33" s="10">
        <v>173.43273622800399</v>
      </c>
      <c r="FB33" s="10">
        <v>0</v>
      </c>
      <c r="FC33" s="10">
        <v>0</v>
      </c>
      <c r="FD33" s="10">
        <v>311491.17470467498</v>
      </c>
      <c r="FE33" s="10">
        <v>34026.398766854902</v>
      </c>
      <c r="FF33" s="10">
        <v>3356.4064814841299</v>
      </c>
      <c r="FG33" s="10">
        <v>229023.21857758501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119.148749822422</v>
      </c>
      <c r="FN33" s="10">
        <v>0</v>
      </c>
      <c r="FO33" s="10">
        <v>0</v>
      </c>
      <c r="FP33" s="10">
        <v>19.321418890122398</v>
      </c>
      <c r="FQ33" s="10">
        <v>141.23037141113301</v>
      </c>
      <c r="FR33" s="10">
        <v>0</v>
      </c>
      <c r="FS33" s="10">
        <v>68.084999898526704</v>
      </c>
      <c r="FT33" s="10">
        <v>0</v>
      </c>
      <c r="FU33" s="10">
        <v>1.38010134929446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11.500844577453799</v>
      </c>
      <c r="GD33" s="10">
        <v>28.522094552085498</v>
      </c>
      <c r="GE33" s="10">
        <v>0</v>
      </c>
      <c r="GF33" s="10">
        <v>0</v>
      </c>
      <c r="GG33" s="10">
        <v>1.38010134929446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212.99564157444499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166.532229481532</v>
      </c>
      <c r="GX33" s="10">
        <v>2.7602026985889201</v>
      </c>
      <c r="GY33" s="10">
        <v>0.92006756619630703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25.7618918534966</v>
      </c>
      <c r="IU33" s="10">
        <v>0</v>
      </c>
      <c r="IV33" s="10">
        <v>481.65537090376699</v>
      </c>
      <c r="IW33" s="10">
        <v>0</v>
      </c>
      <c r="IX33" s="10">
        <v>0</v>
      </c>
      <c r="IY33" s="10">
        <v>41.403040478833802</v>
      </c>
      <c r="IZ33" s="10">
        <v>0</v>
      </c>
      <c r="JA33" s="10">
        <v>0</v>
      </c>
      <c r="JB33" s="10">
        <v>1329.03759937057</v>
      </c>
      <c r="JC33" s="10">
        <v>0</v>
      </c>
      <c r="JD33" s="10">
        <v>10159.6151130009</v>
      </c>
      <c r="JE33" s="10">
        <v>8170.1530022486104</v>
      </c>
      <c r="JF33" s="10">
        <v>1111.2903387767001</v>
      </c>
      <c r="JG33" s="10">
        <v>13686.346834186499</v>
      </c>
      <c r="JH33" s="10">
        <v>1942.8989390311101</v>
      </c>
      <c r="JI33" s="10">
        <v>32271.805055303801</v>
      </c>
      <c r="JJ33" s="10">
        <v>31153.452527057001</v>
      </c>
      <c r="JK33" s="10">
        <v>6607.0179848562402</v>
      </c>
      <c r="JL33" s="10">
        <v>4521.5867192505802</v>
      </c>
      <c r="JM33" s="10">
        <v>1612.6002034570499</v>
      </c>
      <c r="JN33" s="10">
        <v>91.826532879051697</v>
      </c>
      <c r="JO33" s="10">
        <v>45436.030867822599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182.22671574790499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</v>
      </c>
      <c r="NH33" s="10">
        <v>0</v>
      </c>
      <c r="NI33" s="10">
        <v>0</v>
      </c>
      <c r="NJ33" s="10">
        <v>0</v>
      </c>
      <c r="NK33" s="10">
        <v>0</v>
      </c>
      <c r="NL33" s="10">
        <v>0</v>
      </c>
      <c r="NM33" s="10">
        <v>0</v>
      </c>
      <c r="NN33" s="10">
        <v>0</v>
      </c>
      <c r="NO33" s="10">
        <v>0</v>
      </c>
      <c r="NP33" s="10">
        <v>0</v>
      </c>
      <c r="NQ33" s="10">
        <v>0</v>
      </c>
      <c r="NR33" s="10">
        <v>0</v>
      </c>
      <c r="NS33" s="10">
        <v>0</v>
      </c>
      <c r="NT33" s="10">
        <v>0</v>
      </c>
      <c r="NU33" s="10">
        <v>145.83070924211501</v>
      </c>
      <c r="NV33" s="10">
        <v>0</v>
      </c>
      <c r="NW33" s="10">
        <v>0</v>
      </c>
      <c r="NX33" s="10">
        <v>7.8205743126686098</v>
      </c>
      <c r="NY33" s="10">
        <v>0</v>
      </c>
      <c r="NZ33" s="10">
        <v>286.60104687015001</v>
      </c>
      <c r="OA33" s="10">
        <v>0</v>
      </c>
      <c r="OB33" s="10">
        <v>488.75021751368303</v>
      </c>
      <c r="OC33" s="13">
        <f t="shared" si="0"/>
        <v>1549780.4508096236</v>
      </c>
      <c r="OD33" s="11">
        <f>MU_390_Domestic!OC33</f>
        <v>151703164.78325927</v>
      </c>
      <c r="OE33" s="11">
        <f>MU_390!OC33</f>
        <v>153252945.23406878</v>
      </c>
      <c r="OF33" s="11">
        <f t="shared" si="1"/>
        <v>0</v>
      </c>
      <c r="OG33" s="11"/>
    </row>
    <row r="34" spans="1:397">
      <c r="A34" s="9">
        <v>31</v>
      </c>
      <c r="B34" s="21" t="s">
        <v>813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413.42855112603002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24.8580457955524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118.402797078815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0.98123864982443698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0.98123864982443698</v>
      </c>
      <c r="CF34" s="10">
        <v>0</v>
      </c>
      <c r="CG34" s="10">
        <v>0</v>
      </c>
      <c r="CH34" s="10">
        <v>0</v>
      </c>
      <c r="CI34" s="10">
        <v>0</v>
      </c>
      <c r="CJ34" s="10">
        <v>129.19642222688401</v>
      </c>
      <c r="CK34" s="10">
        <v>1925.84439005543</v>
      </c>
      <c r="CL34" s="10">
        <v>382.683073431531</v>
      </c>
      <c r="CM34" s="10">
        <v>0.98123864982443698</v>
      </c>
      <c r="CN34" s="10">
        <v>219.14329846079099</v>
      </c>
      <c r="CO34" s="10">
        <v>0</v>
      </c>
      <c r="CP34" s="10">
        <v>0</v>
      </c>
      <c r="CQ34" s="10">
        <v>0</v>
      </c>
      <c r="CR34" s="10">
        <v>9.8123864982443703</v>
      </c>
      <c r="CS34" s="10">
        <v>0</v>
      </c>
      <c r="CT34" s="10">
        <v>522.67312080648401</v>
      </c>
      <c r="CU34" s="10">
        <v>815.40931800410704</v>
      </c>
      <c r="CV34" s="10">
        <v>4751.1575424499297</v>
      </c>
      <c r="CW34" s="10">
        <v>0</v>
      </c>
      <c r="CX34" s="10">
        <v>0</v>
      </c>
      <c r="CY34" s="10">
        <v>12274.968429753801</v>
      </c>
      <c r="CZ34" s="10">
        <v>0</v>
      </c>
      <c r="DA34" s="10">
        <v>0</v>
      </c>
      <c r="DB34" s="10">
        <v>0</v>
      </c>
      <c r="DC34" s="10">
        <v>6.8686705487710604</v>
      </c>
      <c r="DD34" s="10">
        <v>0</v>
      </c>
      <c r="DE34" s="10">
        <v>97.142626332619301</v>
      </c>
      <c r="DF34" s="10">
        <v>0</v>
      </c>
      <c r="DG34" s="10">
        <v>203.11640051365899</v>
      </c>
      <c r="DH34" s="10">
        <v>0</v>
      </c>
      <c r="DI34" s="10">
        <v>0</v>
      </c>
      <c r="DJ34" s="10">
        <v>0</v>
      </c>
      <c r="DK34" s="10">
        <v>70.976262337300994</v>
      </c>
      <c r="DL34" s="10">
        <v>0</v>
      </c>
      <c r="DM34" s="10">
        <v>185.12702526687701</v>
      </c>
      <c r="DN34" s="10">
        <v>6.8686705487710604</v>
      </c>
      <c r="DO34" s="10">
        <v>8.5040682984784599</v>
      </c>
      <c r="DP34" s="10">
        <v>35.324591393679697</v>
      </c>
      <c r="DQ34" s="10">
        <v>8.1769887485369797</v>
      </c>
      <c r="DR34" s="10">
        <v>250.54293525517301</v>
      </c>
      <c r="DS34" s="10">
        <v>13.4102615476006</v>
      </c>
      <c r="DT34" s="10">
        <v>0</v>
      </c>
      <c r="DU34" s="10">
        <v>29.1100799447916</v>
      </c>
      <c r="DV34" s="10">
        <v>0</v>
      </c>
      <c r="DW34" s="10">
        <v>6.2145114488880999</v>
      </c>
      <c r="DX34" s="10">
        <v>69.3408645875936</v>
      </c>
      <c r="DY34" s="10">
        <v>0</v>
      </c>
      <c r="DZ34" s="10">
        <v>96.161387682794896</v>
      </c>
      <c r="EA34" s="10">
        <v>95.834308132853394</v>
      </c>
      <c r="EB34" s="10">
        <v>0</v>
      </c>
      <c r="EC34" s="10">
        <v>5.2332727990636698</v>
      </c>
      <c r="ED34" s="10">
        <v>8525.6555487746009</v>
      </c>
      <c r="EE34" s="10">
        <v>3720.2028010343802</v>
      </c>
      <c r="EF34" s="10">
        <v>8107.32080439944</v>
      </c>
      <c r="EG34" s="10">
        <v>13283.6817617733</v>
      </c>
      <c r="EH34" s="10">
        <v>177.931275168165</v>
      </c>
      <c r="EI34" s="10">
        <v>621.12406533886895</v>
      </c>
      <c r="EJ34" s="10">
        <v>9027.0684988348803</v>
      </c>
      <c r="EK34" s="10">
        <v>4643.8754500691202</v>
      </c>
      <c r="EL34" s="10">
        <v>1578.8129875675199</v>
      </c>
      <c r="EM34" s="10">
        <v>190.68737761588201</v>
      </c>
      <c r="EN34" s="10">
        <v>1149.3575384943599</v>
      </c>
      <c r="EO34" s="10">
        <v>11174.672823750599</v>
      </c>
      <c r="EP34" s="10">
        <v>406530.77049731399</v>
      </c>
      <c r="EQ34" s="10">
        <v>7216.6831899088002</v>
      </c>
      <c r="ER34" s="10">
        <v>12430.6582955259</v>
      </c>
      <c r="ES34" s="10">
        <v>583.83699664554001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17.008136596956899</v>
      </c>
      <c r="FA34" s="10">
        <v>123.30899032793801</v>
      </c>
      <c r="FB34" s="10">
        <v>0</v>
      </c>
      <c r="FC34" s="10">
        <v>0</v>
      </c>
      <c r="FD34" s="10">
        <v>221467.19866312499</v>
      </c>
      <c r="FE34" s="10">
        <v>24192.438911421501</v>
      </c>
      <c r="FF34" s="10">
        <v>2386.3723963730299</v>
      </c>
      <c r="FG34" s="10">
        <v>162833.28314286601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84.713603434843094</v>
      </c>
      <c r="FN34" s="10">
        <v>0</v>
      </c>
      <c r="FO34" s="10">
        <v>0</v>
      </c>
      <c r="FP34" s="10">
        <v>13.7373410975421</v>
      </c>
      <c r="FQ34" s="10">
        <v>100.413421832034</v>
      </c>
      <c r="FR34" s="10">
        <v>0</v>
      </c>
      <c r="FS34" s="10">
        <v>48.4077733913389</v>
      </c>
      <c r="FT34" s="10">
        <v>0</v>
      </c>
      <c r="FU34" s="10">
        <v>0.98123864982443698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8.1769887485369797</v>
      </c>
      <c r="GD34" s="10">
        <v>20.278932096371701</v>
      </c>
      <c r="GE34" s="10">
        <v>0</v>
      </c>
      <c r="GF34" s="10">
        <v>0</v>
      </c>
      <c r="GG34" s="10">
        <v>0.98123864982443698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151.43783162290501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118.402797078815</v>
      </c>
      <c r="GX34" s="10">
        <v>1.96247729964887</v>
      </c>
      <c r="GY34" s="10">
        <v>0.65415909988295795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18.316454796722802</v>
      </c>
      <c r="IU34" s="10">
        <v>0</v>
      </c>
      <c r="IV34" s="10">
        <v>342.45228878872899</v>
      </c>
      <c r="IW34" s="10">
        <v>0</v>
      </c>
      <c r="IX34" s="10">
        <v>0</v>
      </c>
      <c r="IY34" s="10">
        <v>29.437159494733098</v>
      </c>
      <c r="IZ34" s="10">
        <v>0</v>
      </c>
      <c r="JA34" s="10">
        <v>0</v>
      </c>
      <c r="JB34" s="10">
        <v>944.93281978093296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7.52282964865402</v>
      </c>
      <c r="JJ34" s="10">
        <v>487.02144986286203</v>
      </c>
      <c r="JK34" s="10">
        <v>0</v>
      </c>
      <c r="JL34" s="10">
        <v>0</v>
      </c>
      <c r="JM34" s="10">
        <v>0</v>
      </c>
      <c r="JN34" s="10">
        <v>1.3083181997659199</v>
      </c>
      <c r="JO34" s="10">
        <v>1.6353977497073999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14.391500197425099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</v>
      </c>
      <c r="NE34" s="10">
        <v>0</v>
      </c>
      <c r="NF34" s="10">
        <v>0</v>
      </c>
      <c r="NG34" s="10">
        <v>0</v>
      </c>
      <c r="NH34" s="10">
        <v>0</v>
      </c>
      <c r="NI34" s="10">
        <v>0</v>
      </c>
      <c r="NJ34" s="10">
        <v>0</v>
      </c>
      <c r="NK34" s="10">
        <v>0</v>
      </c>
      <c r="NL34" s="10">
        <v>0</v>
      </c>
      <c r="NM34" s="10">
        <v>0</v>
      </c>
      <c r="NN34" s="10">
        <v>0</v>
      </c>
      <c r="NO34" s="10">
        <v>0</v>
      </c>
      <c r="NP34" s="10">
        <v>0</v>
      </c>
      <c r="NQ34" s="10">
        <v>0</v>
      </c>
      <c r="NR34" s="10">
        <v>0</v>
      </c>
      <c r="NS34" s="10">
        <v>0</v>
      </c>
      <c r="NT34" s="10">
        <v>0</v>
      </c>
      <c r="NU34" s="10">
        <v>103.68421733144901</v>
      </c>
      <c r="NV34" s="10">
        <v>0</v>
      </c>
      <c r="NW34" s="10">
        <v>0</v>
      </c>
      <c r="NX34" s="10">
        <v>5.5603523490051501</v>
      </c>
      <c r="NY34" s="10">
        <v>0</v>
      </c>
      <c r="NZ34" s="10">
        <v>203.770559613541</v>
      </c>
      <c r="OA34" s="10">
        <v>0</v>
      </c>
      <c r="OB34" s="10">
        <v>332.31282274054303</v>
      </c>
      <c r="OC34" s="13">
        <f t="shared" si="0"/>
        <v>925802.91814350581</v>
      </c>
      <c r="OD34" s="11">
        <f>MU_390_Domestic!OC34</f>
        <v>283775.69089906511</v>
      </c>
      <c r="OE34" s="11">
        <f>MU_390!OC34</f>
        <v>1209578.6090425712</v>
      </c>
      <c r="OF34" s="11">
        <f t="shared" si="1"/>
        <v>0</v>
      </c>
      <c r="OG34" s="11"/>
    </row>
    <row r="35" spans="1:397">
      <c r="A35" s="9">
        <v>32</v>
      </c>
      <c r="B35" s="21" t="s">
        <v>814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150.90846081771099</v>
      </c>
      <c r="AE35" s="10">
        <v>11.6900920351748</v>
      </c>
      <c r="AF35" s="10">
        <v>0</v>
      </c>
      <c r="AG35" s="10">
        <v>48.885839419821799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18.066505872542798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103.08535703745</v>
      </c>
      <c r="DQ35" s="10">
        <v>0</v>
      </c>
      <c r="DR35" s="10">
        <v>0</v>
      </c>
      <c r="DS35" s="10">
        <v>0</v>
      </c>
      <c r="DT35" s="10">
        <v>0</v>
      </c>
      <c r="DU35" s="10">
        <v>7.4391494769294004</v>
      </c>
      <c r="DV35" s="10">
        <v>20.191977151665501</v>
      </c>
      <c r="DW35" s="10">
        <v>0</v>
      </c>
      <c r="DX35" s="10">
        <v>60.5759314549965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82.893379885784697</v>
      </c>
      <c r="EH35" s="10">
        <v>250586.68739472699</v>
      </c>
      <c r="EI35" s="10">
        <v>47999.517896427598</v>
      </c>
      <c r="EJ35" s="10">
        <v>0</v>
      </c>
      <c r="EK35" s="10">
        <v>516.48952082681296</v>
      </c>
      <c r="EL35" s="10">
        <v>1.0627356395613401</v>
      </c>
      <c r="EM35" s="10">
        <v>0</v>
      </c>
      <c r="EN35" s="10">
        <v>17.003770232981498</v>
      </c>
      <c r="EO35" s="10">
        <v>1259.34173288019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177.47685180674401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549.43432565321405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23.3801840703495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10.627356395613401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483.54471600041097</v>
      </c>
      <c r="JC35" s="10">
        <v>0</v>
      </c>
      <c r="JD35" s="10">
        <v>5368.9404510638997</v>
      </c>
      <c r="JE35" s="10">
        <v>2205.17645208979</v>
      </c>
      <c r="JF35" s="10">
        <v>1487.82989538588</v>
      </c>
      <c r="JG35" s="10">
        <v>5638.8753035124901</v>
      </c>
      <c r="JH35" s="10">
        <v>2205.17645208979</v>
      </c>
      <c r="JI35" s="10">
        <v>27988.205803487501</v>
      </c>
      <c r="JJ35" s="10">
        <v>5800.4111207258102</v>
      </c>
      <c r="JK35" s="10">
        <v>4392.2863983070301</v>
      </c>
      <c r="JL35" s="10">
        <v>4987.4183564613804</v>
      </c>
      <c r="JM35" s="10">
        <v>1165.8209965987901</v>
      </c>
      <c r="JN35" s="10">
        <v>92.458000641836804</v>
      </c>
      <c r="JO35" s="10">
        <v>20697.839316096699</v>
      </c>
      <c r="JP35" s="10">
        <v>0</v>
      </c>
      <c r="JQ35" s="10">
        <v>0</v>
      </c>
      <c r="JR35" s="10">
        <v>37.195747384646999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992.59508735029397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3.1882069186840298</v>
      </c>
      <c r="KF35" s="10">
        <v>522.86593466418105</v>
      </c>
      <c r="KG35" s="10">
        <v>5536.8526821145997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73.328759129732703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488.85839419821798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</v>
      </c>
      <c r="NK35" s="10">
        <v>0</v>
      </c>
      <c r="NL35" s="10">
        <v>0</v>
      </c>
      <c r="NM35" s="10">
        <v>0</v>
      </c>
      <c r="NN35" s="10">
        <v>0</v>
      </c>
      <c r="NO35" s="10">
        <v>0</v>
      </c>
      <c r="NP35" s="10">
        <v>0</v>
      </c>
      <c r="NQ35" s="10">
        <v>0</v>
      </c>
      <c r="NR35" s="10">
        <v>0</v>
      </c>
      <c r="NS35" s="10">
        <v>0</v>
      </c>
      <c r="NT35" s="10">
        <v>0</v>
      </c>
      <c r="NU35" s="10">
        <v>0</v>
      </c>
      <c r="NV35" s="10">
        <v>0</v>
      </c>
      <c r="NW35" s="10">
        <v>0</v>
      </c>
      <c r="NX35" s="10">
        <v>0</v>
      </c>
      <c r="NY35" s="10">
        <v>0</v>
      </c>
      <c r="NZ35" s="10">
        <v>0</v>
      </c>
      <c r="OA35" s="10">
        <v>0</v>
      </c>
      <c r="OB35" s="10">
        <v>1640.8638274827099</v>
      </c>
      <c r="OC35" s="13">
        <f t="shared" si="0"/>
        <v>393454.4903635165</v>
      </c>
      <c r="OD35" s="11">
        <f>MU_390_Domestic!OC35</f>
        <v>0</v>
      </c>
      <c r="OE35" s="11">
        <f>MU_390!OC35</f>
        <v>393454.49036351684</v>
      </c>
      <c r="OF35" s="11">
        <f t="shared" si="1"/>
        <v>0</v>
      </c>
      <c r="OG35" s="11"/>
    </row>
    <row r="36" spans="1:397">
      <c r="A36" s="9">
        <v>33</v>
      </c>
      <c r="B36" s="21" t="s">
        <v>815</v>
      </c>
      <c r="C36" s="10">
        <v>26.0146410082566</v>
      </c>
      <c r="D36" s="10">
        <v>0.818742122591545</v>
      </c>
      <c r="E36" s="10">
        <v>0.49836477027311399</v>
      </c>
      <c r="F36" s="10">
        <v>0.73330816197329696</v>
      </c>
      <c r="G36" s="10">
        <v>42.496275910860298</v>
      </c>
      <c r="H36" s="10">
        <v>9.4902891253437307</v>
      </c>
      <c r="I36" s="10">
        <v>0.30613835888205598</v>
      </c>
      <c r="J36" s="10">
        <v>2.9403521446113698</v>
      </c>
      <c r="K36" s="10">
        <v>0.121031444209185</v>
      </c>
      <c r="L36" s="10">
        <v>27.979622102476299</v>
      </c>
      <c r="M36" s="10">
        <v>4.8412577683673996</v>
      </c>
      <c r="N36" s="10">
        <v>12.345207309336899</v>
      </c>
      <c r="O36" s="10">
        <v>0.35597483590936702</v>
      </c>
      <c r="P36" s="10">
        <v>3.4529559083208601</v>
      </c>
      <c r="Q36" s="10">
        <v>9.3834966745709192</v>
      </c>
      <c r="R36" s="10">
        <v>8.5220375716702499</v>
      </c>
      <c r="S36" s="10">
        <v>5.0904401535039501</v>
      </c>
      <c r="T36" s="10">
        <v>8.0592702849880702</v>
      </c>
      <c r="U36" s="10">
        <v>2.3280754268472599</v>
      </c>
      <c r="V36" s="10">
        <v>0</v>
      </c>
      <c r="W36" s="10">
        <v>17.008477659749602</v>
      </c>
      <c r="X36" s="10">
        <v>0.128150940927372</v>
      </c>
      <c r="Y36" s="10">
        <v>0</v>
      </c>
      <c r="Z36" s="10">
        <v>4.98364770273114E-2</v>
      </c>
      <c r="AA36" s="10">
        <v>0.48412577683673902</v>
      </c>
      <c r="AB36" s="10">
        <v>6.4075470463686099E-2</v>
      </c>
      <c r="AC36" s="10">
        <v>0</v>
      </c>
      <c r="AD36" s="10">
        <v>1.6303647484649</v>
      </c>
      <c r="AE36" s="10">
        <v>0</v>
      </c>
      <c r="AF36" s="10">
        <v>0</v>
      </c>
      <c r="AG36" s="10">
        <v>336.84320717463999</v>
      </c>
      <c r="AH36" s="10">
        <v>7.1194967181873403E-2</v>
      </c>
      <c r="AI36" s="10">
        <v>0</v>
      </c>
      <c r="AJ36" s="10">
        <v>9.2553457336435496E-2</v>
      </c>
      <c r="AK36" s="10">
        <v>0</v>
      </c>
      <c r="AL36" s="10">
        <v>0</v>
      </c>
      <c r="AM36" s="10">
        <v>0</v>
      </c>
      <c r="AN36" s="10">
        <v>0</v>
      </c>
      <c r="AO36" s="10">
        <v>3.5597483590936702E-2</v>
      </c>
      <c r="AP36" s="10">
        <v>0</v>
      </c>
      <c r="AQ36" s="10">
        <v>0</v>
      </c>
      <c r="AR36" s="10">
        <v>0</v>
      </c>
      <c r="AS36" s="10">
        <v>0</v>
      </c>
      <c r="AT36" s="10">
        <v>7.2547671558328997</v>
      </c>
      <c r="AU36" s="10">
        <v>0</v>
      </c>
      <c r="AV36" s="10">
        <v>21.285557835270598</v>
      </c>
      <c r="AW36" s="10">
        <v>0</v>
      </c>
      <c r="AX36" s="10">
        <v>4.9907671994493299</v>
      </c>
      <c r="AY36" s="10">
        <v>1.88666663031965</v>
      </c>
      <c r="AZ36" s="10">
        <v>13.242263895828501</v>
      </c>
      <c r="BA36" s="10">
        <v>0</v>
      </c>
      <c r="BB36" s="10">
        <v>0</v>
      </c>
      <c r="BC36" s="10">
        <v>0</v>
      </c>
      <c r="BD36" s="10">
        <v>1.4381383370738401</v>
      </c>
      <c r="BE36" s="10">
        <v>1.5805282714375899</v>
      </c>
      <c r="BF36" s="10">
        <v>0</v>
      </c>
      <c r="BG36" s="10">
        <v>0</v>
      </c>
      <c r="BH36" s="10">
        <v>0</v>
      </c>
      <c r="BI36" s="10">
        <v>2.8477986872749401E-2</v>
      </c>
      <c r="BJ36" s="10">
        <v>0</v>
      </c>
      <c r="BK36" s="10">
        <v>0</v>
      </c>
      <c r="BL36" s="10">
        <v>23.423144202836401</v>
      </c>
      <c r="BM36" s="10">
        <v>96.953462008814299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0.79946963728158205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1.3547903813002</v>
      </c>
      <c r="CF36" s="10">
        <v>1.0892829978826599</v>
      </c>
      <c r="CG36" s="10">
        <v>0.65499369807323604</v>
      </c>
      <c r="CH36" s="10">
        <v>2.5701383152656301</v>
      </c>
      <c r="CI36" s="10">
        <v>0.65499369807323604</v>
      </c>
      <c r="CJ36" s="10">
        <v>106.908105983976</v>
      </c>
      <c r="CK36" s="10">
        <v>1597.4066465528799</v>
      </c>
      <c r="CL36" s="10">
        <v>312.51934720507199</v>
      </c>
      <c r="CM36" s="10">
        <v>0.79946963728158205</v>
      </c>
      <c r="CN36" s="10">
        <v>188.47279741803999</v>
      </c>
      <c r="CO36" s="10">
        <v>0</v>
      </c>
      <c r="CP36" s="10">
        <v>0</v>
      </c>
      <c r="CQ36" s="10">
        <v>0</v>
      </c>
      <c r="CR36" s="10">
        <v>8.4645831562161895</v>
      </c>
      <c r="CS36" s="10">
        <v>0.121031444209185</v>
      </c>
      <c r="CT36" s="10">
        <v>437.52680140981698</v>
      </c>
      <c r="CU36" s="10">
        <v>686.93519267436704</v>
      </c>
      <c r="CV36" s="10">
        <v>3880.4368388821499</v>
      </c>
      <c r="CW36" s="10">
        <v>0</v>
      </c>
      <c r="CX36" s="10">
        <v>0</v>
      </c>
      <c r="CY36" s="10">
        <v>10148.571927534</v>
      </c>
      <c r="CZ36" s="10">
        <v>0.220704398263808</v>
      </c>
      <c r="DA36" s="10">
        <v>0</v>
      </c>
      <c r="DB36" s="10">
        <v>6.2010816415411796</v>
      </c>
      <c r="DC36" s="10">
        <v>5.8953063231349399</v>
      </c>
      <c r="DD36" s="10">
        <v>7.6819369589241502</v>
      </c>
      <c r="DE36" s="10">
        <v>80.962965754014405</v>
      </c>
      <c r="DF36" s="10">
        <v>2.1358490154561999E-2</v>
      </c>
      <c r="DG36" s="10">
        <v>170.28163620862799</v>
      </c>
      <c r="DH36" s="10">
        <v>0.377333326063929</v>
      </c>
      <c r="DI36" s="10">
        <v>2.2355219695108302</v>
      </c>
      <c r="DJ36" s="10">
        <v>0</v>
      </c>
      <c r="DK36" s="10">
        <v>58.817913807195801</v>
      </c>
      <c r="DL36" s="10">
        <v>0</v>
      </c>
      <c r="DM36" s="10">
        <v>207.860440279806</v>
      </c>
      <c r="DN36" s="10">
        <v>11.7261741353304</v>
      </c>
      <c r="DO36" s="10">
        <v>6.9287368564403797</v>
      </c>
      <c r="DP36" s="10">
        <v>30.895397467438599</v>
      </c>
      <c r="DQ36" s="10">
        <v>7.3314796688561303</v>
      </c>
      <c r="DR36" s="10">
        <v>211.25074410408499</v>
      </c>
      <c r="DS36" s="10">
        <v>11.5739592442033</v>
      </c>
      <c r="DT36" s="10">
        <v>1.9151446171924</v>
      </c>
      <c r="DU36" s="10">
        <v>29.669498495758202</v>
      </c>
      <c r="DV36" s="10">
        <v>0.79026413571879495</v>
      </c>
      <c r="DW36" s="10">
        <v>5.31249008791991</v>
      </c>
      <c r="DX36" s="10">
        <v>90.384658746470194</v>
      </c>
      <c r="DY36" s="10">
        <v>7.4256350770694004</v>
      </c>
      <c r="DZ36" s="10">
        <v>80.028225679087299</v>
      </c>
      <c r="EA36" s="10">
        <v>79.697660329529697</v>
      </c>
      <c r="EB36" s="10">
        <v>0</v>
      </c>
      <c r="EC36" s="10">
        <v>4.3136745425290801</v>
      </c>
      <c r="ED36" s="10">
        <v>6964.2947981772804</v>
      </c>
      <c r="EE36" s="10">
        <v>3061.7053181853698</v>
      </c>
      <c r="EF36" s="10">
        <v>6678.0536631480099</v>
      </c>
      <c r="EG36" s="10">
        <v>10831.6606041253</v>
      </c>
      <c r="EH36" s="10">
        <v>236.40619057874</v>
      </c>
      <c r="EI36" s="10">
        <v>660.27969881189802</v>
      </c>
      <c r="EJ36" s="10">
        <v>7446.6600832924896</v>
      </c>
      <c r="EK36" s="10">
        <v>3866.9142954807098</v>
      </c>
      <c r="EL36" s="10">
        <v>1340.9389472211301</v>
      </c>
      <c r="EM36" s="10">
        <v>171.27567467687001</v>
      </c>
      <c r="EN36" s="10">
        <v>1047.5451814231401</v>
      </c>
      <c r="EO36" s="10">
        <v>9210.8852077607007</v>
      </c>
      <c r="EP36" s="10">
        <v>331273.84309458599</v>
      </c>
      <c r="EQ36" s="10">
        <v>5891.2666040563499</v>
      </c>
      <c r="ER36" s="10">
        <v>10251.3287330884</v>
      </c>
      <c r="ES36" s="10">
        <v>528.14800549886399</v>
      </c>
      <c r="ET36" s="10">
        <v>0</v>
      </c>
      <c r="EU36" s="10">
        <v>0</v>
      </c>
      <c r="EV36" s="10">
        <v>1.42389934363747E-2</v>
      </c>
      <c r="EW36" s="10">
        <v>0</v>
      </c>
      <c r="EX36" s="10">
        <v>0</v>
      </c>
      <c r="EY36" s="10">
        <v>0.14950943108193401</v>
      </c>
      <c r="EZ36" s="10">
        <v>17.047008242628699</v>
      </c>
      <c r="FA36" s="10">
        <v>191.93797825365601</v>
      </c>
      <c r="FB36" s="10">
        <v>0</v>
      </c>
      <c r="FC36" s="10">
        <v>0</v>
      </c>
      <c r="FD36" s="10">
        <v>180442.640552383</v>
      </c>
      <c r="FE36" s="10">
        <v>19713.921215295799</v>
      </c>
      <c r="FF36" s="10">
        <v>1944.3101578688099</v>
      </c>
      <c r="FG36" s="10">
        <v>132669.321408088</v>
      </c>
      <c r="FH36" s="10">
        <v>0</v>
      </c>
      <c r="FI36" s="10">
        <v>0.284779868727494</v>
      </c>
      <c r="FJ36" s="10">
        <v>3.5597483590936702E-2</v>
      </c>
      <c r="FK36" s="10">
        <v>0</v>
      </c>
      <c r="FL36" s="10">
        <v>0</v>
      </c>
      <c r="FM36" s="10">
        <v>112.42133067938001</v>
      </c>
      <c r="FN36" s="10">
        <v>0</v>
      </c>
      <c r="FO36" s="10">
        <v>0</v>
      </c>
      <c r="FP36" s="10">
        <v>11.1996944186603</v>
      </c>
      <c r="FQ36" s="10">
        <v>86.710606623928101</v>
      </c>
      <c r="FR36" s="10">
        <v>3.27496849036618</v>
      </c>
      <c r="FS36" s="10">
        <v>45.207294447623099</v>
      </c>
      <c r="FT36" s="10">
        <v>31.8312698270156</v>
      </c>
      <c r="FU36" s="10">
        <v>7.9118468587507396</v>
      </c>
      <c r="FV36" s="10">
        <v>28.321357944949298</v>
      </c>
      <c r="FW36" s="10">
        <v>7.1194967181873502E-3</v>
      </c>
      <c r="FX36" s="10">
        <v>0.66211319479142305</v>
      </c>
      <c r="FY36" s="10">
        <v>9.3621381844163594</v>
      </c>
      <c r="FZ36" s="10">
        <v>2.79796221024763</v>
      </c>
      <c r="GA36" s="10">
        <v>0.42005030637305302</v>
      </c>
      <c r="GB36" s="10">
        <v>12.330968315900501</v>
      </c>
      <c r="GC36" s="10">
        <v>9.0188003910665309</v>
      </c>
      <c r="GD36" s="10">
        <v>57.4594786333966</v>
      </c>
      <c r="GE36" s="10">
        <v>0.98961004382804096</v>
      </c>
      <c r="GF36" s="10">
        <v>12.551672714164299</v>
      </c>
      <c r="GG36" s="10">
        <v>6.3953940577768398</v>
      </c>
      <c r="GH36" s="10">
        <v>17.2220625612952</v>
      </c>
      <c r="GI36" s="10">
        <v>0.19222641139105801</v>
      </c>
      <c r="GJ36" s="10">
        <v>9.5187671122164801</v>
      </c>
      <c r="GK36" s="10">
        <v>4.9978866961675203</v>
      </c>
      <c r="GL36" s="10">
        <v>5.2613080747404499</v>
      </c>
      <c r="GM36" s="10">
        <v>1.37406286661016</v>
      </c>
      <c r="GN36" s="10">
        <v>36.046011884182498</v>
      </c>
      <c r="GO36" s="10">
        <v>131.45832329888199</v>
      </c>
      <c r="GP36" s="10">
        <v>1.7086792123649599</v>
      </c>
      <c r="GQ36" s="10">
        <v>1.0821635011644799</v>
      </c>
      <c r="GR36" s="10">
        <v>19.0517732178693</v>
      </c>
      <c r="GS36" s="10">
        <v>1.42389934363747E-2</v>
      </c>
      <c r="GT36" s="10">
        <v>1.42389934363747E-2</v>
      </c>
      <c r="GU36" s="10">
        <v>0.39869181621849098</v>
      </c>
      <c r="GV36" s="10">
        <v>3.4529559083208601</v>
      </c>
      <c r="GW36" s="10">
        <v>96.746996603986901</v>
      </c>
      <c r="GX36" s="10">
        <v>1.5989392745631601</v>
      </c>
      <c r="GY36" s="10">
        <v>0.81064013019702796</v>
      </c>
      <c r="GZ36" s="10">
        <v>4.2859370243487804</v>
      </c>
      <c r="HA36" s="10">
        <v>25.893609564047399</v>
      </c>
      <c r="HB36" s="10">
        <v>11.675974617827199</v>
      </c>
      <c r="HC36" s="10">
        <v>4.5208804160489597</v>
      </c>
      <c r="HD36" s="10">
        <v>3.4671949017572401</v>
      </c>
      <c r="HE36" s="10">
        <v>1.4381383370738401</v>
      </c>
      <c r="HF36" s="10">
        <v>29.417760439550101</v>
      </c>
      <c r="HG36" s="10">
        <v>7.1408552083419101</v>
      </c>
      <c r="HH36" s="10">
        <v>12.1316224077912</v>
      </c>
      <c r="HI36" s="10">
        <v>24.654817135082801</v>
      </c>
      <c r="HJ36" s="10">
        <v>6.5641759741687302</v>
      </c>
      <c r="HK36" s="10">
        <v>15.9191946618669</v>
      </c>
      <c r="HL36" s="10">
        <v>1.9222641139105801</v>
      </c>
      <c r="HM36" s="10">
        <v>3.4814338951936099</v>
      </c>
      <c r="HN36" s="10">
        <v>6.7208049019688501</v>
      </c>
      <c r="HO36" s="10">
        <v>9.2553457336435496E-2</v>
      </c>
      <c r="HP36" s="10">
        <v>17.606515384077301</v>
      </c>
      <c r="HQ36" s="10">
        <v>0.16374842451830901</v>
      </c>
      <c r="HR36" s="10">
        <v>1.9151446171924</v>
      </c>
      <c r="HS36" s="10">
        <v>14.993660088502599</v>
      </c>
      <c r="HT36" s="10">
        <v>6.1726036546684302</v>
      </c>
      <c r="HU36" s="10">
        <v>2.3067169366927001</v>
      </c>
      <c r="HV36" s="10">
        <v>8.5433960618248095E-2</v>
      </c>
      <c r="HW36" s="10">
        <v>3.18241503302974</v>
      </c>
      <c r="HX36" s="10">
        <v>0.14950943108193401</v>
      </c>
      <c r="HY36" s="10">
        <v>0.16374842451830901</v>
      </c>
      <c r="HZ36" s="10">
        <v>6.8774338297689797</v>
      </c>
      <c r="IA36" s="10">
        <v>5.3396225386405103</v>
      </c>
      <c r="IB36" s="10">
        <v>1.4381383370738401</v>
      </c>
      <c r="IC36" s="10">
        <v>0.64787420135504803</v>
      </c>
      <c r="ID36" s="10">
        <v>7.9097608539061399</v>
      </c>
      <c r="IE36" s="10">
        <v>15.0150185786571</v>
      </c>
      <c r="IF36" s="10">
        <v>1.5591697812830301</v>
      </c>
      <c r="IG36" s="10">
        <v>0</v>
      </c>
      <c r="IH36" s="10">
        <v>11.4908677031544</v>
      </c>
      <c r="II36" s="10">
        <v>115.52095374930801</v>
      </c>
      <c r="IJ36" s="10">
        <v>17.941131729832101</v>
      </c>
      <c r="IK36" s="10">
        <v>0.569559737454988</v>
      </c>
      <c r="IL36" s="10">
        <v>0.67635218822779797</v>
      </c>
      <c r="IM36" s="10">
        <v>1.66596223205584</v>
      </c>
      <c r="IN36" s="10">
        <v>11.8254840489092</v>
      </c>
      <c r="IO36" s="10">
        <v>5.7098363679862496</v>
      </c>
      <c r="IP36" s="10">
        <v>0.142389934363747</v>
      </c>
      <c r="IQ36" s="10">
        <v>0</v>
      </c>
      <c r="IR36" s="10">
        <v>1.42389934363747E-2</v>
      </c>
      <c r="IS36" s="10">
        <v>0.34173584247299299</v>
      </c>
      <c r="IT36" s="10">
        <v>14.9447917194108</v>
      </c>
      <c r="IU36" s="10">
        <v>0.313257855600243</v>
      </c>
      <c r="IV36" s="10">
        <v>285.54348190184999</v>
      </c>
      <c r="IW36" s="10">
        <v>0</v>
      </c>
      <c r="IX36" s="10">
        <v>4.98364770273114E-2</v>
      </c>
      <c r="IY36" s="10">
        <v>32.185749337799301</v>
      </c>
      <c r="IZ36" s="10">
        <v>0</v>
      </c>
      <c r="JA36" s="10">
        <v>0</v>
      </c>
      <c r="JB36" s="10">
        <v>787.431700615777</v>
      </c>
      <c r="JC36" s="10">
        <v>0</v>
      </c>
      <c r="JD36" s="10">
        <v>132.194815063303</v>
      </c>
      <c r="JE36" s="10">
        <v>208.430385921653</v>
      </c>
      <c r="JF36" s="10">
        <v>67.015822608297498</v>
      </c>
      <c r="JG36" s="10">
        <v>649.50456610351296</v>
      </c>
      <c r="JH36" s="10">
        <v>141.47863878381901</v>
      </c>
      <c r="JI36" s="10">
        <v>148.512082086188</v>
      </c>
      <c r="JJ36" s="10">
        <v>518.39731442068</v>
      </c>
      <c r="JK36" s="10">
        <v>66.346589916787906</v>
      </c>
      <c r="JL36" s="10">
        <v>6.6567294315051697</v>
      </c>
      <c r="JM36" s="10">
        <v>2.6840502627566298</v>
      </c>
      <c r="JN36" s="10">
        <v>1.0873180065300001</v>
      </c>
      <c r="JO36" s="10">
        <v>258.43883437936898</v>
      </c>
      <c r="JP36" s="10">
        <v>4.0794716195213496</v>
      </c>
      <c r="JQ36" s="10">
        <v>1.14623897162816</v>
      </c>
      <c r="JR36" s="10">
        <v>0.81162262587335698</v>
      </c>
      <c r="JS36" s="10">
        <v>0</v>
      </c>
      <c r="JT36" s="10">
        <v>44.034087201988697</v>
      </c>
      <c r="JU36" s="10">
        <v>0</v>
      </c>
      <c r="JV36" s="10">
        <v>100.185557818332</v>
      </c>
      <c r="JW36" s="10">
        <v>0</v>
      </c>
      <c r="JX36" s="10">
        <v>0</v>
      </c>
      <c r="JY36" s="10">
        <v>26.142791949183898</v>
      </c>
      <c r="JZ36" s="10">
        <v>17.791622298750202</v>
      </c>
      <c r="KA36" s="10">
        <v>0.47700628011855201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5.6955973745498802E-2</v>
      </c>
      <c r="KQ36" s="10">
        <v>9.96729540546228E-2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2.1358490154561999E-2</v>
      </c>
      <c r="KX36" s="10">
        <v>7.1194967181873502E-3</v>
      </c>
      <c r="KY36" s="10">
        <v>7.1194967181873502E-3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3.5455093656573</v>
      </c>
      <c r="LN36" s="10">
        <v>4.98364770273114E-2</v>
      </c>
      <c r="LO36" s="10">
        <v>2.1358490154561999E-2</v>
      </c>
      <c r="LP36" s="10">
        <v>12.530057809284999</v>
      </c>
      <c r="LQ36" s="10">
        <v>4.0581131293667898</v>
      </c>
      <c r="LR36" s="10">
        <v>76.990237510477996</v>
      </c>
      <c r="LS36" s="10">
        <v>84.665054972683905</v>
      </c>
      <c r="LT36" s="10">
        <v>0</v>
      </c>
      <c r="LU36" s="10">
        <v>0</v>
      </c>
      <c r="LV36" s="10">
        <v>6.8275973527416598</v>
      </c>
      <c r="LW36" s="10">
        <v>0.36309433262755503</v>
      </c>
      <c r="LX36" s="10">
        <v>13.591119235019599</v>
      </c>
      <c r="LY36" s="10">
        <v>0.19222641139105801</v>
      </c>
      <c r="LZ36" s="10">
        <v>5.7169558647044401</v>
      </c>
      <c r="MA36" s="10">
        <v>0.83298111602791902</v>
      </c>
      <c r="MB36" s="10">
        <v>9.8320249678167198</v>
      </c>
      <c r="MC36" s="10">
        <v>5.4179370025405698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6.3505910726231098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5.6955973745498802E-2</v>
      </c>
      <c r="NG36" s="10">
        <v>0.67635218822779797</v>
      </c>
      <c r="NH36" s="10">
        <v>0</v>
      </c>
      <c r="NI36" s="10">
        <v>10.8857104821085</v>
      </c>
      <c r="NJ36" s="10">
        <v>1.2316729322464099</v>
      </c>
      <c r="NK36" s="10">
        <v>0</v>
      </c>
      <c r="NL36" s="10">
        <v>0</v>
      </c>
      <c r="NM36" s="10">
        <v>0</v>
      </c>
      <c r="NN36" s="10">
        <v>0</v>
      </c>
      <c r="NO36" s="10">
        <v>0</v>
      </c>
      <c r="NP36" s="10">
        <v>0</v>
      </c>
      <c r="NQ36" s="10">
        <v>0</v>
      </c>
      <c r="NR36" s="10">
        <v>0</v>
      </c>
      <c r="NS36" s="10">
        <v>11.1776098475541</v>
      </c>
      <c r="NT36" s="10">
        <v>26.847622124284499</v>
      </c>
      <c r="NU36" s="10">
        <v>86.257165852300702</v>
      </c>
      <c r="NV36" s="10">
        <v>0</v>
      </c>
      <c r="NW36" s="10">
        <v>0</v>
      </c>
      <c r="NX36" s="10">
        <v>4.5303279445956299</v>
      </c>
      <c r="NY36" s="10">
        <v>1.42389934363747E-2</v>
      </c>
      <c r="NZ36" s="10">
        <v>166.023194675475</v>
      </c>
      <c r="OA36" s="10">
        <v>51.950967552613101</v>
      </c>
      <c r="OB36" s="10">
        <v>275.29595606556597</v>
      </c>
      <c r="OC36" s="13">
        <f t="shared" si="0"/>
        <v>759192.80868461984</v>
      </c>
      <c r="OD36" s="11">
        <f>MU_390_Domestic!OC36</f>
        <v>142717607.56294468</v>
      </c>
      <c r="OE36" s="11">
        <f>MU_390!OC36</f>
        <v>143476800.37162924</v>
      </c>
      <c r="OF36" s="11">
        <f t="shared" si="1"/>
        <v>0</v>
      </c>
      <c r="OG36" s="11"/>
    </row>
    <row r="37" spans="1:397">
      <c r="A37" s="9">
        <v>34</v>
      </c>
      <c r="B37" s="21" t="s">
        <v>816</v>
      </c>
      <c r="C37" s="10">
        <v>1457.0924747556301</v>
      </c>
      <c r="D37" s="10">
        <v>144.709396069044</v>
      </c>
      <c r="E37" s="10">
        <v>164.48540634137001</v>
      </c>
      <c r="F37" s="10">
        <v>143.85776597967401</v>
      </c>
      <c r="G37" s="10">
        <v>989.73101134531305</v>
      </c>
      <c r="H37" s="10">
        <v>528.25489676886696</v>
      </c>
      <c r="I37" s="10">
        <v>129.19502919145901</v>
      </c>
      <c r="J37" s="10">
        <v>132.03365890190901</v>
      </c>
      <c r="K37" s="10">
        <v>84.549968065752907</v>
      </c>
      <c r="L37" s="10">
        <v>808.69053369409005</v>
      </c>
      <c r="M37" s="10">
        <v>90.893269599240298</v>
      </c>
      <c r="N37" s="10">
        <v>243.15346751169</v>
      </c>
      <c r="O37" s="10">
        <v>26.766718640208399</v>
      </c>
      <c r="P37" s="10">
        <v>84611.688107862399</v>
      </c>
      <c r="Q37" s="10">
        <v>28954.740788266401</v>
      </c>
      <c r="R37" s="10">
        <v>1297.11514738971</v>
      </c>
      <c r="S37" s="10">
        <v>92.333106135783495</v>
      </c>
      <c r="T37" s="10">
        <v>146.16423406594799</v>
      </c>
      <c r="U37" s="10">
        <v>523.79217119823397</v>
      </c>
      <c r="V37" s="10">
        <v>5.1898879654118</v>
      </c>
      <c r="W37" s="10">
        <v>308.458727306176</v>
      </c>
      <c r="X37" s="10">
        <v>160.553953468088</v>
      </c>
      <c r="Y37" s="10">
        <v>24.486681611564698</v>
      </c>
      <c r="Z37" s="10">
        <v>1.0976377547870599</v>
      </c>
      <c r="AA37" s="10">
        <v>7316.1198066720299</v>
      </c>
      <c r="AB37" s="10">
        <v>6902.8446681181404</v>
      </c>
      <c r="AC37" s="10">
        <v>5495.62196610913</v>
      </c>
      <c r="AD37" s="10">
        <v>46.995636964050497</v>
      </c>
      <c r="AE37" s="10">
        <v>12.0437293590329</v>
      </c>
      <c r="AF37" s="10">
        <v>54.4908041309886</v>
      </c>
      <c r="AG37" s="10">
        <v>1655.14661127669</v>
      </c>
      <c r="AH37" s="10">
        <v>338.45761629849198</v>
      </c>
      <c r="AI37" s="10">
        <v>5338.6434415552203</v>
      </c>
      <c r="AJ37" s="10">
        <v>26329.7314090953</v>
      </c>
      <c r="AK37" s="10">
        <v>1244.8954252266201</v>
      </c>
      <c r="AL37" s="10">
        <v>39239.752474381297</v>
      </c>
      <c r="AM37" s="10">
        <v>6370.6060166167499</v>
      </c>
      <c r="AN37" s="10">
        <v>9120.8930971202299</v>
      </c>
      <c r="AO37" s="10">
        <v>13304.875184401701</v>
      </c>
      <c r="AP37" s="10">
        <v>402.85514054096302</v>
      </c>
      <c r="AQ37" s="10">
        <v>55.952102852911501</v>
      </c>
      <c r="AR37" s="10">
        <v>160792.34846615</v>
      </c>
      <c r="AS37" s="10">
        <v>28157.8319472974</v>
      </c>
      <c r="AT37" s="10">
        <v>35094.644020294501</v>
      </c>
      <c r="AU37" s="10">
        <v>50245.7155072639</v>
      </c>
      <c r="AV37" s="10">
        <v>5591.8123057074599</v>
      </c>
      <c r="AW37" s="10">
        <v>324.885867880663</v>
      </c>
      <c r="AX37" s="10">
        <v>430.58036026539702</v>
      </c>
      <c r="AY37" s="10">
        <v>2614.2594385829302</v>
      </c>
      <c r="AZ37" s="10">
        <v>619695.15930025897</v>
      </c>
      <c r="BA37" s="10">
        <v>4968.1090593906601</v>
      </c>
      <c r="BB37" s="10">
        <v>8420.4822830702105</v>
      </c>
      <c r="BC37" s="10">
        <v>24269.5821673668</v>
      </c>
      <c r="BD37" s="10">
        <v>50103.833669934902</v>
      </c>
      <c r="BE37" s="10">
        <v>115.481697695732</v>
      </c>
      <c r="BF37" s="10">
        <v>346.51542067229798</v>
      </c>
      <c r="BG37" s="10">
        <v>25.223892456091502</v>
      </c>
      <c r="BH37" s="10">
        <v>21.813429645398699</v>
      </c>
      <c r="BI37" s="10">
        <v>3724.63282978805</v>
      </c>
      <c r="BJ37" s="10">
        <v>2993.3072366578599</v>
      </c>
      <c r="BK37" s="10">
        <v>26.442631758839099</v>
      </c>
      <c r="BL37" s="10">
        <v>53040.7960810394</v>
      </c>
      <c r="BM37" s="10">
        <v>521.31968916399603</v>
      </c>
      <c r="BN37" s="10">
        <v>273.37946975004701</v>
      </c>
      <c r="BO37" s="10">
        <v>5.0016022074310396</v>
      </c>
      <c r="BP37" s="10">
        <v>1.95612076115691</v>
      </c>
      <c r="BQ37" s="10">
        <v>2.5464815314159699</v>
      </c>
      <c r="BR37" s="10">
        <v>5.90406975977558</v>
      </c>
      <c r="BS37" s="10">
        <v>1.77989366555719</v>
      </c>
      <c r="BT37" s="10">
        <v>4581.9082208297395</v>
      </c>
      <c r="BU37" s="10">
        <v>11.051538850287701</v>
      </c>
      <c r="BV37" s="10">
        <v>37.591585280783399</v>
      </c>
      <c r="BW37" s="10">
        <v>2.1855973737254799</v>
      </c>
      <c r="BX37" s="10">
        <v>3.5337000595782602</v>
      </c>
      <c r="BY37" s="10">
        <v>6.0445903367309297</v>
      </c>
      <c r="BZ37" s="10">
        <v>4.9696040959121399</v>
      </c>
      <c r="CA37" s="10">
        <v>6.7148010818084201</v>
      </c>
      <c r="CB37" s="10">
        <v>30.822119020391298</v>
      </c>
      <c r="CC37" s="10">
        <v>97.268545416266207</v>
      </c>
      <c r="CD37" s="10">
        <v>0.105736257359833</v>
      </c>
      <c r="CE37" s="10">
        <v>242.07561207459599</v>
      </c>
      <c r="CF37" s="10">
        <v>36.959630510809198</v>
      </c>
      <c r="CG37" s="10">
        <v>25.1374135000694</v>
      </c>
      <c r="CH37" s="10">
        <v>52.407510963798202</v>
      </c>
      <c r="CI37" s="10">
        <v>23.501514198773801</v>
      </c>
      <c r="CJ37" s="10">
        <v>2977.2318338979499</v>
      </c>
      <c r="CK37" s="10">
        <v>11763.7660231592</v>
      </c>
      <c r="CL37" s="10">
        <v>1845.1841610793399</v>
      </c>
      <c r="CM37" s="10">
        <v>25.5082303724882</v>
      </c>
      <c r="CN37" s="10">
        <v>1205.97457553446</v>
      </c>
      <c r="CO37" s="10">
        <v>16.907366168992699</v>
      </c>
      <c r="CP37" s="10">
        <v>171.09139094435801</v>
      </c>
      <c r="CQ37" s="10">
        <v>123.22673851522499</v>
      </c>
      <c r="CR37" s="10">
        <v>346.20178309977302</v>
      </c>
      <c r="CS37" s="10">
        <v>99.323865179199203</v>
      </c>
      <c r="CT37" s="10">
        <v>73789.216715460905</v>
      </c>
      <c r="CU37" s="10">
        <v>2679410.8589027799</v>
      </c>
      <c r="CV37" s="10">
        <v>24891.326308346699</v>
      </c>
      <c r="CW37" s="10">
        <v>3961.0264017125301</v>
      </c>
      <c r="CX37" s="10">
        <v>172885.18186127301</v>
      </c>
      <c r="CY37" s="10">
        <v>152373.58859590799</v>
      </c>
      <c r="CZ37" s="10">
        <v>557.55911492379403</v>
      </c>
      <c r="DA37" s="10">
        <v>79.115492193774401</v>
      </c>
      <c r="DB37" s="10">
        <v>2865.0423189794601</v>
      </c>
      <c r="DC37" s="10">
        <v>35746.345988177403</v>
      </c>
      <c r="DD37" s="10">
        <v>7892.2123232020704</v>
      </c>
      <c r="DE37" s="10">
        <v>8144.8481973040098</v>
      </c>
      <c r="DF37" s="10">
        <v>3017.0665289352301</v>
      </c>
      <c r="DG37" s="10">
        <v>14663.071277028799</v>
      </c>
      <c r="DH37" s="10">
        <v>1782.88075879639</v>
      </c>
      <c r="DI37" s="10">
        <v>5961.7342556667199</v>
      </c>
      <c r="DJ37" s="10">
        <v>1293.5102987866101</v>
      </c>
      <c r="DK37" s="10">
        <v>1228.1231656170901</v>
      </c>
      <c r="DL37" s="10">
        <v>1268.2226763142601</v>
      </c>
      <c r="DM37" s="10">
        <v>98069.078889220196</v>
      </c>
      <c r="DN37" s="10">
        <v>12433.204604701799</v>
      </c>
      <c r="DO37" s="10">
        <v>3269.4454689282702</v>
      </c>
      <c r="DP37" s="10">
        <v>12508.5931717847</v>
      </c>
      <c r="DQ37" s="10">
        <v>1379.5396652269201</v>
      </c>
      <c r="DR37" s="10">
        <v>6296.1631169823404</v>
      </c>
      <c r="DS37" s="10">
        <v>23253.354978026899</v>
      </c>
      <c r="DT37" s="10">
        <v>11424.335757086999</v>
      </c>
      <c r="DU37" s="10">
        <v>20907.485028286901</v>
      </c>
      <c r="DV37" s="10">
        <v>216.83544186002001</v>
      </c>
      <c r="DW37" s="10">
        <v>55.359532005975502</v>
      </c>
      <c r="DX37" s="10">
        <v>24386.452030775901</v>
      </c>
      <c r="DY37" s="10">
        <v>6993.1221072663002</v>
      </c>
      <c r="DZ37" s="10">
        <v>2393.30703094197</v>
      </c>
      <c r="EA37" s="10">
        <v>2379.0222427467602</v>
      </c>
      <c r="EB37" s="10">
        <v>14.7059162791173</v>
      </c>
      <c r="EC37" s="10">
        <v>1459.48033929096</v>
      </c>
      <c r="ED37" s="10">
        <v>34239.442658042899</v>
      </c>
      <c r="EE37" s="10">
        <v>15204.260318094</v>
      </c>
      <c r="EF37" s="10">
        <v>40793.456275898199</v>
      </c>
      <c r="EG37" s="10">
        <v>60215.929059472001</v>
      </c>
      <c r="EH37" s="10">
        <v>83120.971689970596</v>
      </c>
      <c r="EI37" s="10">
        <v>43361.702897952098</v>
      </c>
      <c r="EJ37" s="10">
        <v>38987.028834224198</v>
      </c>
      <c r="EK37" s="10">
        <v>23755.264369294</v>
      </c>
      <c r="EL37" s="10">
        <v>13150.131401257</v>
      </c>
      <c r="EM37" s="10">
        <v>2937.56162831548</v>
      </c>
      <c r="EN37" s="10">
        <v>17396.0834065622</v>
      </c>
      <c r="EO37" s="10">
        <v>74060.201831464699</v>
      </c>
      <c r="EP37" s="10">
        <v>1586415.54307166</v>
      </c>
      <c r="EQ37" s="10">
        <v>29733.0442689788</v>
      </c>
      <c r="ER37" s="10">
        <v>54794.775878536297</v>
      </c>
      <c r="ES37" s="10">
        <v>12870.892217196701</v>
      </c>
      <c r="ET37" s="10">
        <v>0</v>
      </c>
      <c r="EU37" s="10">
        <v>467.63555876298301</v>
      </c>
      <c r="EV37" s="10">
        <v>222.45986333999801</v>
      </c>
      <c r="EW37" s="10">
        <v>3045.80351694811</v>
      </c>
      <c r="EX37" s="10">
        <v>1006.72207851079</v>
      </c>
      <c r="EY37" s="10">
        <v>65.908941645459194</v>
      </c>
      <c r="EZ37" s="10">
        <v>313.25027925703802</v>
      </c>
      <c r="FA37" s="10">
        <v>3359.8658009988799</v>
      </c>
      <c r="FB37" s="10">
        <v>73.689360025023504</v>
      </c>
      <c r="FC37" s="10">
        <v>60.067005535165002</v>
      </c>
      <c r="FD37" s="10">
        <v>863798.83838536195</v>
      </c>
      <c r="FE37" s="10">
        <v>94468.783154929901</v>
      </c>
      <c r="FF37" s="10">
        <v>17708.999903686301</v>
      </c>
      <c r="FG37" s="10">
        <v>635525.34839560895</v>
      </c>
      <c r="FH37" s="10">
        <v>0</v>
      </c>
      <c r="FI37" s="10">
        <v>546.40270043471298</v>
      </c>
      <c r="FJ37" s="10">
        <v>1123.6463729867801</v>
      </c>
      <c r="FK37" s="10">
        <v>80.383117845732698</v>
      </c>
      <c r="FL37" s="10">
        <v>321.84408934552198</v>
      </c>
      <c r="FM37" s="10">
        <v>1608.15925472299</v>
      </c>
      <c r="FN37" s="10">
        <v>2243.5495417488301</v>
      </c>
      <c r="FO37" s="10">
        <v>52.907763642292998</v>
      </c>
      <c r="FP37" s="10">
        <v>2242.2604512763601</v>
      </c>
      <c r="FQ37" s="10">
        <v>831.76298766600905</v>
      </c>
      <c r="FR37" s="10">
        <v>123.401163579892</v>
      </c>
      <c r="FS37" s="10">
        <v>429.598839864176</v>
      </c>
      <c r="FT37" s="10">
        <v>626.75131225288101</v>
      </c>
      <c r="FU37" s="10">
        <v>713.81486476382304</v>
      </c>
      <c r="FV37" s="10">
        <v>1178.38723084348</v>
      </c>
      <c r="FW37" s="10">
        <v>105.37403664321999</v>
      </c>
      <c r="FX37" s="10">
        <v>199.83983920766801</v>
      </c>
      <c r="FY37" s="10">
        <v>242.74793823447499</v>
      </c>
      <c r="FZ37" s="10">
        <v>541.99638269301704</v>
      </c>
      <c r="GA37" s="10">
        <v>144.73722783411699</v>
      </c>
      <c r="GB37" s="10">
        <v>346.21434958545598</v>
      </c>
      <c r="GC37" s="10">
        <v>888.67200663063204</v>
      </c>
      <c r="GD37" s="10">
        <v>8098.0547165236003</v>
      </c>
      <c r="GE37" s="10">
        <v>79.263623795400406</v>
      </c>
      <c r="GF37" s="10">
        <v>425.116113476701</v>
      </c>
      <c r="GG37" s="10">
        <v>209.84831033224299</v>
      </c>
      <c r="GH37" s="10">
        <v>1605.9513874817101</v>
      </c>
      <c r="GI37" s="10">
        <v>563.47617043284902</v>
      </c>
      <c r="GJ37" s="10">
        <v>256.249325064424</v>
      </c>
      <c r="GK37" s="10">
        <v>183.39623757109999</v>
      </c>
      <c r="GL37" s="10">
        <v>510.79709681830002</v>
      </c>
      <c r="GM37" s="10">
        <v>79.688826783647002</v>
      </c>
      <c r="GN37" s="10">
        <v>901.90534544304501</v>
      </c>
      <c r="GO37" s="10">
        <v>1578.0496183068001</v>
      </c>
      <c r="GP37" s="10">
        <v>303.146764157137</v>
      </c>
      <c r="GQ37" s="10">
        <v>115.315064596032</v>
      </c>
      <c r="GR37" s="10">
        <v>485.63434557303401</v>
      </c>
      <c r="GS37" s="10">
        <v>10.778982735768301</v>
      </c>
      <c r="GT37" s="10">
        <v>17.378687465977901</v>
      </c>
      <c r="GU37" s="10">
        <v>437.06284006793697</v>
      </c>
      <c r="GV37" s="10">
        <v>1001.32994474366</v>
      </c>
      <c r="GW37" s="10">
        <v>733.52672171658901</v>
      </c>
      <c r="GX37" s="10">
        <v>165.48211261481899</v>
      </c>
      <c r="GY37" s="10">
        <v>13.877703312379699</v>
      </c>
      <c r="GZ37" s="10">
        <v>1558.7858267839799</v>
      </c>
      <c r="HA37" s="10">
        <v>13324.15309772</v>
      </c>
      <c r="HB37" s="10">
        <v>8696.9934123923194</v>
      </c>
      <c r="HC37" s="10">
        <v>104.648618210409</v>
      </c>
      <c r="HD37" s="10">
        <v>101.046648977842</v>
      </c>
      <c r="HE37" s="10">
        <v>3476.87570658701</v>
      </c>
      <c r="HF37" s="10">
        <v>13529.5824044112</v>
      </c>
      <c r="HG37" s="10">
        <v>2896.8236535367901</v>
      </c>
      <c r="HH37" s="10">
        <v>594.53244799604101</v>
      </c>
      <c r="HI37" s="10">
        <v>842.136607786642</v>
      </c>
      <c r="HJ37" s="10">
        <v>506.80429689384601</v>
      </c>
      <c r="HK37" s="10">
        <v>1981.9159872017401</v>
      </c>
      <c r="HL37" s="10">
        <v>540.90645487014899</v>
      </c>
      <c r="HM37" s="10">
        <v>217.436305048446</v>
      </c>
      <c r="HN37" s="10">
        <v>452.73310804024101</v>
      </c>
      <c r="HO37" s="10">
        <v>202.190717500201</v>
      </c>
      <c r="HP37" s="10">
        <v>356.99311298516102</v>
      </c>
      <c r="HQ37" s="10">
        <v>370.82238220102499</v>
      </c>
      <c r="HR37" s="10">
        <v>379.24328851548398</v>
      </c>
      <c r="HS37" s="10">
        <v>9617.8941369188306</v>
      </c>
      <c r="HT37" s="10">
        <v>1016.67629248961</v>
      </c>
      <c r="HU37" s="10">
        <v>233.28617172250901</v>
      </c>
      <c r="HV37" s="10">
        <v>24.0760135447299</v>
      </c>
      <c r="HW37" s="10">
        <v>538.06310141379299</v>
      </c>
      <c r="HX37" s="10">
        <v>17.8754887065503</v>
      </c>
      <c r="HY37" s="10">
        <v>108.47991010512099</v>
      </c>
      <c r="HZ37" s="10">
        <v>213.44591239449599</v>
      </c>
      <c r="IA37" s="10">
        <v>167.58391851489301</v>
      </c>
      <c r="IB37" s="10">
        <v>102.114348160379</v>
      </c>
      <c r="IC37" s="10">
        <v>20.469699326925799</v>
      </c>
      <c r="ID37" s="10">
        <v>268.277480226477</v>
      </c>
      <c r="IE37" s="10">
        <v>974.02949900032399</v>
      </c>
      <c r="IF37" s="10">
        <v>70.124247299607305</v>
      </c>
      <c r="IG37" s="10">
        <v>6.06221208863042</v>
      </c>
      <c r="IH37" s="10">
        <v>602.83864332510097</v>
      </c>
      <c r="II37" s="10">
        <v>3568.4484835342701</v>
      </c>
      <c r="IJ37" s="10">
        <v>651.20891062815497</v>
      </c>
      <c r="IK37" s="10">
        <v>13.6244523051435</v>
      </c>
      <c r="IL37" s="10">
        <v>48.970081797068303</v>
      </c>
      <c r="IM37" s="10">
        <v>141.541387813125</v>
      </c>
      <c r="IN37" s="10">
        <v>415.26079915495097</v>
      </c>
      <c r="IO37" s="10">
        <v>228.513342380816</v>
      </c>
      <c r="IP37" s="10">
        <v>327.367934820431</v>
      </c>
      <c r="IQ37" s="10">
        <v>2.0266115993968001</v>
      </c>
      <c r="IR37" s="10">
        <v>81.441144841588397</v>
      </c>
      <c r="IS37" s="10">
        <v>70.493691998233601</v>
      </c>
      <c r="IT37" s="10">
        <v>102.162456150284</v>
      </c>
      <c r="IU37" s="10">
        <v>1287.40350934873</v>
      </c>
      <c r="IV37" s="10">
        <v>1526.82134491337</v>
      </c>
      <c r="IW37" s="10">
        <v>5.3754710110410002</v>
      </c>
      <c r="IX37" s="10">
        <v>12.076594190179</v>
      </c>
      <c r="IY37" s="10">
        <v>365.22362056188803</v>
      </c>
      <c r="IZ37" s="10">
        <v>9.7277356771046204</v>
      </c>
      <c r="JA37" s="10">
        <v>7.0050270500889296</v>
      </c>
      <c r="JB37" s="10">
        <v>6431.6163750516498</v>
      </c>
      <c r="JC37" s="10">
        <v>158.21476075685001</v>
      </c>
      <c r="JD37" s="10">
        <v>25493.284535045099</v>
      </c>
      <c r="JE37" s="10">
        <v>19918.5228904385</v>
      </c>
      <c r="JF37" s="10">
        <v>4413.2223930721402</v>
      </c>
      <c r="JG37" s="10">
        <v>51732.498330834998</v>
      </c>
      <c r="JH37" s="10">
        <v>33223.4004005565</v>
      </c>
      <c r="JI37" s="10">
        <v>102176.142065105</v>
      </c>
      <c r="JJ37" s="10">
        <v>91330.927246461099</v>
      </c>
      <c r="JK37" s="10">
        <v>39167.921330972997</v>
      </c>
      <c r="JL37" s="10">
        <v>21612.690966693401</v>
      </c>
      <c r="JM37" s="10">
        <v>3290.6351581591998</v>
      </c>
      <c r="JN37" s="10">
        <v>307.81607800939599</v>
      </c>
      <c r="JO37" s="10">
        <v>127034.05537664</v>
      </c>
      <c r="JP37" s="10">
        <v>584.13250700206504</v>
      </c>
      <c r="JQ37" s="10">
        <v>57.874115110390697</v>
      </c>
      <c r="JR37" s="10">
        <v>113.845314901229</v>
      </c>
      <c r="JS37" s="10">
        <v>20.645004249507402</v>
      </c>
      <c r="JT37" s="10">
        <v>5001.8580827301403</v>
      </c>
      <c r="JU37" s="10">
        <v>23.1504388323787</v>
      </c>
      <c r="JV37" s="10">
        <v>4401.7104525538898</v>
      </c>
      <c r="JW37" s="10">
        <v>2280.46909858856</v>
      </c>
      <c r="JX37" s="10">
        <v>7357.6189961381797</v>
      </c>
      <c r="JY37" s="10">
        <v>3062.9657555055401</v>
      </c>
      <c r="JZ37" s="10">
        <v>3459.0544354872</v>
      </c>
      <c r="KA37" s="10">
        <v>687.41564223152704</v>
      </c>
      <c r="KB37" s="10">
        <v>425.15668116501399</v>
      </c>
      <c r="KC37" s="10">
        <v>353.29127145974002</v>
      </c>
      <c r="KD37" s="10">
        <v>1035.0522232953999</v>
      </c>
      <c r="KE37" s="10">
        <v>48.700357868982998</v>
      </c>
      <c r="KF37" s="10">
        <v>113.005625053321</v>
      </c>
      <c r="KG37" s="10">
        <v>36.7697834968819</v>
      </c>
      <c r="KH37" s="10">
        <v>434.249997622053</v>
      </c>
      <c r="KI37" s="10">
        <v>23.138617652243401</v>
      </c>
      <c r="KJ37" s="10">
        <v>194.669261154232</v>
      </c>
      <c r="KK37" s="10">
        <v>191.84081626985699</v>
      </c>
      <c r="KL37" s="10">
        <v>1488.9779761411701</v>
      </c>
      <c r="KM37" s="10">
        <v>0</v>
      </c>
      <c r="KN37" s="10">
        <v>0</v>
      </c>
      <c r="KO37" s="10">
        <v>656.56047872110196</v>
      </c>
      <c r="KP37" s="10">
        <v>42.560815591934201</v>
      </c>
      <c r="KQ37" s="10">
        <v>10.407459840427</v>
      </c>
      <c r="KR37" s="10">
        <v>189.78777060612001</v>
      </c>
      <c r="KS37" s="10">
        <v>7.3751039508483398</v>
      </c>
      <c r="KT37" s="10">
        <v>388.96271356553899</v>
      </c>
      <c r="KU37" s="10">
        <v>862.52690210928495</v>
      </c>
      <c r="KV37" s="10">
        <v>10286.3370852027</v>
      </c>
      <c r="KW37" s="10">
        <v>14.080183020795801</v>
      </c>
      <c r="KX37" s="10">
        <v>19.2938092107022</v>
      </c>
      <c r="KY37" s="10">
        <v>0.76353010839147795</v>
      </c>
      <c r="KZ37" s="10">
        <v>2.7050859174557198</v>
      </c>
      <c r="LA37" s="10">
        <v>15.252455124155899</v>
      </c>
      <c r="LB37" s="10">
        <v>51.154952781870399</v>
      </c>
      <c r="LC37" s="10">
        <v>74.773156662961796</v>
      </c>
      <c r="LD37" s="10">
        <v>15.6313433796953</v>
      </c>
      <c r="LE37" s="10">
        <v>196.07026656425001</v>
      </c>
      <c r="LF37" s="10">
        <v>135.104502841526</v>
      </c>
      <c r="LG37" s="10">
        <v>84.465646920946497</v>
      </c>
      <c r="LH37" s="10">
        <v>47.510847718121497</v>
      </c>
      <c r="LI37" s="10">
        <v>340.85851989410298</v>
      </c>
      <c r="LJ37" s="10">
        <v>51.326155120373201</v>
      </c>
      <c r="LK37" s="10">
        <v>139.69579267965401</v>
      </c>
      <c r="LL37" s="10">
        <v>45.484213374288103</v>
      </c>
      <c r="LM37" s="10">
        <v>142.30504142701801</v>
      </c>
      <c r="LN37" s="10">
        <v>33.771758479122603</v>
      </c>
      <c r="LO37" s="10">
        <v>579.47602376569705</v>
      </c>
      <c r="LP37" s="10">
        <v>6132.39570691062</v>
      </c>
      <c r="LQ37" s="10">
        <v>68711.047268966504</v>
      </c>
      <c r="LR37" s="10">
        <v>2899.9602652470999</v>
      </c>
      <c r="LS37" s="10">
        <v>2460.2992811251702</v>
      </c>
      <c r="LT37" s="10">
        <v>11122.4216890023</v>
      </c>
      <c r="LU37" s="10">
        <v>240.40523787145</v>
      </c>
      <c r="LV37" s="10">
        <v>138.81587493448501</v>
      </c>
      <c r="LW37" s="10">
        <v>35.309757358611101</v>
      </c>
      <c r="LX37" s="10">
        <v>247.68304072466299</v>
      </c>
      <c r="LY37" s="10">
        <v>10.367707317446101</v>
      </c>
      <c r="LZ37" s="10">
        <v>185.816838337712</v>
      </c>
      <c r="MA37" s="10">
        <v>56.713387286294399</v>
      </c>
      <c r="MB37" s="10">
        <v>182.97446947786301</v>
      </c>
      <c r="MC37" s="10">
        <v>114.687838165299</v>
      </c>
      <c r="MD37" s="10">
        <v>6.9433475666290203</v>
      </c>
      <c r="ME37" s="10">
        <v>0.22028386949965201</v>
      </c>
      <c r="MF37" s="10">
        <v>30205.8975573836</v>
      </c>
      <c r="MG37" s="10">
        <v>5650.7154276452302</v>
      </c>
      <c r="MH37" s="10">
        <v>4481.1970753615997</v>
      </c>
      <c r="MI37" s="10">
        <v>1775.1014024409801</v>
      </c>
      <c r="MJ37" s="10">
        <v>3060.9413462587499</v>
      </c>
      <c r="MK37" s="10">
        <v>17036.529066457599</v>
      </c>
      <c r="ML37" s="10">
        <v>24361.6551500815</v>
      </c>
      <c r="MM37" s="10">
        <v>38785.347982523701</v>
      </c>
      <c r="MN37" s="10">
        <v>130.17014416473401</v>
      </c>
      <c r="MO37" s="10">
        <v>16851.5599027684</v>
      </c>
      <c r="MP37" s="10">
        <v>36831.063899708701</v>
      </c>
      <c r="MQ37" s="10">
        <v>6280.4702081034402</v>
      </c>
      <c r="MR37" s="10">
        <v>22597.8841340707</v>
      </c>
      <c r="MS37" s="10">
        <v>18142.273636826802</v>
      </c>
      <c r="MT37" s="10">
        <v>24473.4078362006</v>
      </c>
      <c r="MU37" s="10">
        <v>135.36884935059601</v>
      </c>
      <c r="MV37" s="10">
        <v>44.075112340996803</v>
      </c>
      <c r="MW37" s="10">
        <v>273.18337939827597</v>
      </c>
      <c r="MX37" s="10">
        <v>245.37860791305201</v>
      </c>
      <c r="MY37" s="10">
        <v>15.2612664789359</v>
      </c>
      <c r="MZ37" s="10">
        <v>136.967699021058</v>
      </c>
      <c r="NA37" s="10">
        <v>218.28369196459499</v>
      </c>
      <c r="NB37" s="10">
        <v>207.075649163283</v>
      </c>
      <c r="NC37" s="10">
        <v>548.33941931331299</v>
      </c>
      <c r="ND37" s="10">
        <v>11.419515794861899</v>
      </c>
      <c r="NE37" s="10">
        <v>252.374823608361</v>
      </c>
      <c r="NF37" s="10">
        <v>21.2813937982678</v>
      </c>
      <c r="NG37" s="10">
        <v>208.433944720244</v>
      </c>
      <c r="NH37" s="10">
        <v>23335.676046731001</v>
      </c>
      <c r="NI37" s="10">
        <v>272975.90719334799</v>
      </c>
      <c r="NJ37" s="10">
        <v>38906.416348990802</v>
      </c>
      <c r="NK37" s="10">
        <v>133.18362749948901</v>
      </c>
      <c r="NL37" s="10">
        <v>48.286240953382197</v>
      </c>
      <c r="NM37" s="10">
        <v>71.117522994390995</v>
      </c>
      <c r="NN37" s="10">
        <v>0.99569733533816995</v>
      </c>
      <c r="NO37" s="10">
        <v>84.606997296713701</v>
      </c>
      <c r="NP37" s="10">
        <v>9.2959792928852991</v>
      </c>
      <c r="NQ37" s="10">
        <v>5.9565439448727204</v>
      </c>
      <c r="NR37" s="10">
        <v>0.41414839868933301</v>
      </c>
      <c r="NS37" s="10">
        <v>232.71853624475</v>
      </c>
      <c r="NT37" s="10">
        <v>531.46967446072495</v>
      </c>
      <c r="NU37" s="10">
        <v>443.459416842922</v>
      </c>
      <c r="NV37" s="10">
        <v>6.2208401767672203</v>
      </c>
      <c r="NW37" s="10">
        <v>2349.3960990378901</v>
      </c>
      <c r="NX37" s="10">
        <v>57.5284774982862</v>
      </c>
      <c r="NY37" s="10">
        <v>48.427100690499501</v>
      </c>
      <c r="NZ37" s="10">
        <v>811.89257802049804</v>
      </c>
      <c r="OA37" s="10">
        <v>948.566676777716</v>
      </c>
      <c r="OB37" s="10">
        <v>4956.7798708358996</v>
      </c>
      <c r="OC37" s="13">
        <f t="shared" si="0"/>
        <v>9859210.2892275378</v>
      </c>
      <c r="OD37" s="11">
        <f>MU_390_Domestic!OC37</f>
        <v>6304221.0076780189</v>
      </c>
      <c r="OE37" s="11">
        <f>MU_390!OC37</f>
        <v>16163431.296905564</v>
      </c>
      <c r="OF37" s="11">
        <f t="shared" si="1"/>
        <v>0</v>
      </c>
      <c r="OG37" s="11"/>
    </row>
    <row r="38" spans="1:397">
      <c r="A38" s="9">
        <v>35</v>
      </c>
      <c r="B38" s="21" t="s">
        <v>817</v>
      </c>
      <c r="C38" s="10">
        <v>0</v>
      </c>
      <c r="D38" s="10">
        <v>0</v>
      </c>
      <c r="E38" s="10">
        <v>0</v>
      </c>
      <c r="F38" s="10">
        <v>0</v>
      </c>
      <c r="G38" s="10">
        <v>191.96892584097</v>
      </c>
      <c r="H38" s="10">
        <v>4.6821689229504804</v>
      </c>
      <c r="I38" s="10">
        <v>0</v>
      </c>
      <c r="J38" s="10">
        <v>0</v>
      </c>
      <c r="K38" s="10">
        <v>0</v>
      </c>
      <c r="L38" s="10">
        <v>0</v>
      </c>
      <c r="M38" s="10">
        <v>1.75581334610643</v>
      </c>
      <c r="N38" s="10">
        <v>1.1705422307376201</v>
      </c>
      <c r="O38" s="10">
        <v>0</v>
      </c>
      <c r="P38" s="10">
        <v>0</v>
      </c>
      <c r="Q38" s="10">
        <v>0</v>
      </c>
      <c r="R38" s="10">
        <v>7.0232533844257201</v>
      </c>
      <c r="S38" s="10">
        <v>0</v>
      </c>
      <c r="T38" s="10">
        <v>5.8527111536880998</v>
      </c>
      <c r="U38" s="10">
        <v>0</v>
      </c>
      <c r="V38" s="10">
        <v>0</v>
      </c>
      <c r="W38" s="10">
        <v>1.6353100046941099E-2</v>
      </c>
      <c r="X38" s="10">
        <v>0</v>
      </c>
      <c r="Y38" s="10">
        <v>4.6821689229504804</v>
      </c>
      <c r="Z38" s="10">
        <v>0</v>
      </c>
      <c r="AA38" s="10">
        <v>39.798435845079098</v>
      </c>
      <c r="AB38" s="10">
        <v>22.825573499383601</v>
      </c>
      <c r="AC38" s="10">
        <v>0</v>
      </c>
      <c r="AD38" s="10">
        <v>485.07660403879402</v>
      </c>
      <c r="AE38" s="10">
        <v>217.91588583937801</v>
      </c>
      <c r="AF38" s="10">
        <v>0</v>
      </c>
      <c r="AG38" s="10">
        <v>4.7721194827582698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59.697653767618696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7.3588950211234998</v>
      </c>
      <c r="CB38" s="10">
        <v>0</v>
      </c>
      <c r="CC38" s="10">
        <v>0</v>
      </c>
      <c r="CD38" s="10">
        <v>0</v>
      </c>
      <c r="CE38" s="10">
        <v>466.06570246649102</v>
      </c>
      <c r="CF38" s="10">
        <v>802.57553402281803</v>
      </c>
      <c r="CG38" s="10">
        <v>8185.7432390333897</v>
      </c>
      <c r="CH38" s="10">
        <v>922.13606489564802</v>
      </c>
      <c r="CI38" s="10">
        <v>3970.0592199029402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115.556283218182</v>
      </c>
      <c r="CW38" s="10">
        <v>0</v>
      </c>
      <c r="CX38" s="10">
        <v>0</v>
      </c>
      <c r="CY38" s="10">
        <v>11.739532717507201</v>
      </c>
      <c r="CZ38" s="10">
        <v>0</v>
      </c>
      <c r="DA38" s="10">
        <v>0</v>
      </c>
      <c r="DB38" s="10">
        <v>0</v>
      </c>
      <c r="DC38" s="10">
        <v>1.4159991775343601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3.4219980123746998</v>
      </c>
      <c r="DQ38" s="10">
        <v>0</v>
      </c>
      <c r="DR38" s="10">
        <v>0</v>
      </c>
      <c r="DS38" s="10">
        <v>0</v>
      </c>
      <c r="DT38" s="10">
        <v>12.625992666348001</v>
      </c>
      <c r="DU38" s="10">
        <v>13.8639793861608</v>
      </c>
      <c r="DV38" s="10">
        <v>0</v>
      </c>
      <c r="DW38" s="10">
        <v>0</v>
      </c>
      <c r="DX38" s="10">
        <v>0</v>
      </c>
      <c r="DY38" s="10">
        <v>5254.9174358355704</v>
      </c>
      <c r="DZ38" s="10">
        <v>239.40319466207899</v>
      </c>
      <c r="EA38" s="10">
        <v>3087.1585416436001</v>
      </c>
      <c r="EB38" s="10">
        <v>0</v>
      </c>
      <c r="EC38" s="10">
        <v>0.88032409278720603</v>
      </c>
      <c r="ED38" s="10">
        <v>6.0179965045210304</v>
      </c>
      <c r="EE38" s="10">
        <v>0</v>
      </c>
      <c r="EF38" s="10">
        <v>0</v>
      </c>
      <c r="EG38" s="10">
        <v>146.55591487480601</v>
      </c>
      <c r="EH38" s="10">
        <v>0</v>
      </c>
      <c r="EI38" s="10">
        <v>12916.906462851501</v>
      </c>
      <c r="EJ38" s="10">
        <v>90.977947156582601</v>
      </c>
      <c r="EK38" s="10">
        <v>10.147994105662899</v>
      </c>
      <c r="EL38" s="10">
        <v>28.6514835543937</v>
      </c>
      <c r="EM38" s="10">
        <v>4.6019973269866696</v>
      </c>
      <c r="EN38" s="10">
        <v>1.68271602258106</v>
      </c>
      <c r="EO38" s="10">
        <v>1967.63556561887</v>
      </c>
      <c r="EP38" s="10">
        <v>152.19465630196899</v>
      </c>
      <c r="EQ38" s="10">
        <v>5212.5313885022397</v>
      </c>
      <c r="ER38" s="10">
        <v>339693.29496932001</v>
      </c>
      <c r="ES38" s="10">
        <v>256069.54056798699</v>
      </c>
      <c r="ET38" s="10">
        <v>0</v>
      </c>
      <c r="EU38" s="10">
        <v>23292.520414966999</v>
      </c>
      <c r="EV38" s="10">
        <v>278797.22862709698</v>
      </c>
      <c r="EW38" s="10">
        <v>784494.89760842896</v>
      </c>
      <c r="EX38" s="10">
        <v>244770.94241699201</v>
      </c>
      <c r="EY38" s="10">
        <v>568.571394280253</v>
      </c>
      <c r="EZ38" s="10">
        <v>999.16187950596702</v>
      </c>
      <c r="FA38" s="10">
        <v>79867.5675422692</v>
      </c>
      <c r="FB38" s="10">
        <v>446500.69523368002</v>
      </c>
      <c r="FC38" s="10">
        <v>39023.722622257403</v>
      </c>
      <c r="FD38" s="10">
        <v>0</v>
      </c>
      <c r="FE38" s="10">
        <v>0</v>
      </c>
      <c r="FF38" s="10">
        <v>0</v>
      </c>
      <c r="FG38" s="10">
        <v>349.40685587517999</v>
      </c>
      <c r="FH38" s="10">
        <v>0</v>
      </c>
      <c r="FI38" s="10">
        <v>1549.7672746585899</v>
      </c>
      <c r="FJ38" s="10">
        <v>142.43395497927901</v>
      </c>
      <c r="FK38" s="10">
        <v>0</v>
      </c>
      <c r="FL38" s="10">
        <v>0</v>
      </c>
      <c r="FM38" s="10">
        <v>345.48520636726698</v>
      </c>
      <c r="FN38" s="10">
        <v>1002.20475902775</v>
      </c>
      <c r="FO38" s="10">
        <v>0</v>
      </c>
      <c r="FP38" s="10">
        <v>190304.052300329</v>
      </c>
      <c r="FQ38" s="10">
        <v>93464.915948589594</v>
      </c>
      <c r="FR38" s="10">
        <v>32637.637013872802</v>
      </c>
      <c r="FS38" s="10">
        <v>123724.026762055</v>
      </c>
      <c r="FT38" s="10">
        <v>96061.840936768902</v>
      </c>
      <c r="FU38" s="10">
        <v>22797.329041063502</v>
      </c>
      <c r="FV38" s="10">
        <v>109448.09909375101</v>
      </c>
      <c r="FW38" s="10">
        <v>2566.5935002783599</v>
      </c>
      <c r="FX38" s="10">
        <v>12912.7256483073</v>
      </c>
      <c r="FY38" s="10">
        <v>5330.5450581264304</v>
      </c>
      <c r="FZ38" s="10">
        <v>42745.0761235674</v>
      </c>
      <c r="GA38" s="10">
        <v>16957.039819049402</v>
      </c>
      <c r="GB38" s="10">
        <v>5475.75445731325</v>
      </c>
      <c r="GC38" s="10">
        <v>84703.8633909255</v>
      </c>
      <c r="GD38" s="10">
        <v>64966.448893594199</v>
      </c>
      <c r="GE38" s="10">
        <v>19951.887604459</v>
      </c>
      <c r="GF38" s="10">
        <v>31813.6503074018</v>
      </c>
      <c r="GG38" s="10">
        <v>5263.0161780605104</v>
      </c>
      <c r="GH38" s="10">
        <v>30622.991443003099</v>
      </c>
      <c r="GI38" s="10">
        <v>11640.4329663027</v>
      </c>
      <c r="GJ38" s="10">
        <v>8597.8476102257591</v>
      </c>
      <c r="GK38" s="10">
        <v>36864.868448879497</v>
      </c>
      <c r="GL38" s="10">
        <v>19721.3792888961</v>
      </c>
      <c r="GM38" s="10">
        <v>30619.7320762827</v>
      </c>
      <c r="GN38" s="10">
        <v>22252.035808445598</v>
      </c>
      <c r="GO38" s="10">
        <v>34350.7840756449</v>
      </c>
      <c r="GP38" s="10">
        <v>10622.7000537239</v>
      </c>
      <c r="GQ38" s="10">
        <v>2777.4930847413798</v>
      </c>
      <c r="GR38" s="10">
        <v>19080.950545135998</v>
      </c>
      <c r="GS38" s="10">
        <v>2264.8238316708998</v>
      </c>
      <c r="GT38" s="10">
        <v>745.09960970648206</v>
      </c>
      <c r="GU38" s="10">
        <v>11158.8489623852</v>
      </c>
      <c r="GV38" s="10">
        <v>10710.3143336047</v>
      </c>
      <c r="GW38" s="10">
        <v>3254.3038205882099</v>
      </c>
      <c r="GX38" s="10">
        <v>174.60267018573199</v>
      </c>
      <c r="GY38" s="10">
        <v>1947.2050045901001</v>
      </c>
      <c r="GZ38" s="10">
        <v>10.383993968585299</v>
      </c>
      <c r="HA38" s="10">
        <v>106.671938040922</v>
      </c>
      <c r="HB38" s="10">
        <v>2520.76269389347</v>
      </c>
      <c r="HC38" s="10">
        <v>366.964989336244</v>
      </c>
      <c r="HD38" s="10">
        <v>440.39785413197302</v>
      </c>
      <c r="HE38" s="10">
        <v>561.44367389237402</v>
      </c>
      <c r="HF38" s="10">
        <v>13509.584871827699</v>
      </c>
      <c r="HG38" s="10">
        <v>22342.1984769806</v>
      </c>
      <c r="HH38" s="10">
        <v>7788.2878162432298</v>
      </c>
      <c r="HI38" s="10">
        <v>26983.290490391599</v>
      </c>
      <c r="HJ38" s="10">
        <v>5211.4869566939897</v>
      </c>
      <c r="HK38" s="10">
        <v>31930.367813142198</v>
      </c>
      <c r="HL38" s="10">
        <v>8512.3674742163294</v>
      </c>
      <c r="HM38" s="10">
        <v>9253.0223455019295</v>
      </c>
      <c r="HN38" s="10">
        <v>24716.242985004999</v>
      </c>
      <c r="HO38" s="10">
        <v>1282.72341856399</v>
      </c>
      <c r="HP38" s="10">
        <v>1610.40914190236</v>
      </c>
      <c r="HQ38" s="10">
        <v>0</v>
      </c>
      <c r="HR38" s="10">
        <v>17143.6629668151</v>
      </c>
      <c r="HS38" s="10">
        <v>5054.2528596489201</v>
      </c>
      <c r="HT38" s="10">
        <v>4543.1873356134502</v>
      </c>
      <c r="HU38" s="10">
        <v>788.20721756092905</v>
      </c>
      <c r="HV38" s="10">
        <v>75.302752304780995</v>
      </c>
      <c r="HW38" s="10">
        <v>807.10164312399604</v>
      </c>
      <c r="HX38" s="10">
        <v>188.03599251323101</v>
      </c>
      <c r="HY38" s="10">
        <v>2005.88094870394</v>
      </c>
      <c r="HZ38" s="10">
        <v>3253.2104789083101</v>
      </c>
      <c r="IA38" s="10">
        <v>1490.1277252074101</v>
      </c>
      <c r="IB38" s="10">
        <v>1342.3690098499001</v>
      </c>
      <c r="IC38" s="10">
        <v>194.44919079685499</v>
      </c>
      <c r="ID38" s="10">
        <v>643.69382294645698</v>
      </c>
      <c r="IE38" s="10">
        <v>252770.38952823501</v>
      </c>
      <c r="IF38" s="10">
        <v>106210.072812083</v>
      </c>
      <c r="IG38" s="10">
        <v>161.03441294942499</v>
      </c>
      <c r="IH38" s="10">
        <v>51082.9110593113</v>
      </c>
      <c r="II38" s="10">
        <v>136890.10790818001</v>
      </c>
      <c r="IJ38" s="10">
        <v>112002.94085819001</v>
      </c>
      <c r="IK38" s="10">
        <v>333.40038128662098</v>
      </c>
      <c r="IL38" s="10">
        <v>3910.2116589387001</v>
      </c>
      <c r="IM38" s="10">
        <v>4622.0104841761204</v>
      </c>
      <c r="IN38" s="10">
        <v>14175.853798739599</v>
      </c>
      <c r="IO38" s="10">
        <v>2205.3165083727599</v>
      </c>
      <c r="IP38" s="10">
        <v>1089.67782999724</v>
      </c>
      <c r="IQ38" s="10">
        <v>0</v>
      </c>
      <c r="IR38" s="10">
        <v>572.47101930896497</v>
      </c>
      <c r="IS38" s="10">
        <v>17648.9631431706</v>
      </c>
      <c r="IT38" s="10">
        <v>45.977467679098901</v>
      </c>
      <c r="IU38" s="10">
        <v>1523.00144277549</v>
      </c>
      <c r="IV38" s="10">
        <v>432.36420207336499</v>
      </c>
      <c r="IW38" s="10">
        <v>1032.0877976439899</v>
      </c>
      <c r="IX38" s="10">
        <v>654.13679931584295</v>
      </c>
      <c r="IY38" s="10">
        <v>945.96002324361996</v>
      </c>
      <c r="IZ38" s="10">
        <v>0</v>
      </c>
      <c r="JA38" s="10">
        <v>0</v>
      </c>
      <c r="JB38" s="10">
        <v>2132.1407412726599</v>
      </c>
      <c r="JC38" s="10">
        <v>0</v>
      </c>
      <c r="JD38" s="10">
        <v>21313.736638987601</v>
      </c>
      <c r="JE38" s="10">
        <v>106798.559926826</v>
      </c>
      <c r="JF38" s="10">
        <v>2180.9824350103499</v>
      </c>
      <c r="JG38" s="10">
        <v>98642.093789294304</v>
      </c>
      <c r="JH38" s="10">
        <v>73110.561778284798</v>
      </c>
      <c r="JI38" s="10">
        <v>53021.796265498197</v>
      </c>
      <c r="JJ38" s="10">
        <v>29638.905503071299</v>
      </c>
      <c r="JK38" s="10">
        <v>5596.2637257158704</v>
      </c>
      <c r="JL38" s="10">
        <v>41409.116922100402</v>
      </c>
      <c r="JM38" s="10">
        <v>4967.0983450413996</v>
      </c>
      <c r="JN38" s="10">
        <v>321.17987348996098</v>
      </c>
      <c r="JO38" s="10">
        <v>45666.901559251099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4.8236036122549297</v>
      </c>
      <c r="JV38" s="10">
        <v>4.5884773993610901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5836.9043442269103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163.92768831735901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834.15844584269701</v>
      </c>
      <c r="NA38" s="10">
        <v>56.875966964296801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0</v>
      </c>
      <c r="NN38" s="10">
        <v>0</v>
      </c>
      <c r="NO38" s="10">
        <v>0</v>
      </c>
      <c r="NP38" s="10">
        <v>0</v>
      </c>
      <c r="NQ38" s="10">
        <v>0</v>
      </c>
      <c r="NR38" s="10">
        <v>0</v>
      </c>
      <c r="NS38" s="10">
        <v>0</v>
      </c>
      <c r="NT38" s="10">
        <v>0</v>
      </c>
      <c r="NU38" s="10">
        <v>0</v>
      </c>
      <c r="NV38" s="10">
        <v>0</v>
      </c>
      <c r="NW38" s="10">
        <v>0</v>
      </c>
      <c r="NX38" s="10">
        <v>0</v>
      </c>
      <c r="NY38" s="10">
        <v>230.81059988315101</v>
      </c>
      <c r="NZ38" s="10">
        <v>0</v>
      </c>
      <c r="OA38" s="10">
        <v>0</v>
      </c>
      <c r="OB38" s="10">
        <v>4936.3266015439904</v>
      </c>
      <c r="OC38" s="13">
        <f t="shared" si="0"/>
        <v>5160531.152553197</v>
      </c>
      <c r="OD38" s="11">
        <f>MU_390_Domestic!OC38</f>
        <v>0</v>
      </c>
      <c r="OE38" s="11">
        <f>MU_390!OC38</f>
        <v>5160531.1525531951</v>
      </c>
      <c r="OF38" s="11">
        <f t="shared" si="1"/>
        <v>0</v>
      </c>
      <c r="OG38" s="11"/>
    </row>
    <row r="39" spans="1:397">
      <c r="A39" s="9">
        <v>36</v>
      </c>
      <c r="B39" s="21" t="s">
        <v>818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2.13876424035145</v>
      </c>
      <c r="AE39" s="10">
        <v>3.2405518793203802E-2</v>
      </c>
      <c r="AF39" s="10">
        <v>0</v>
      </c>
      <c r="AG39" s="10">
        <v>0.97756648359498199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9.9125859761324403E-2</v>
      </c>
      <c r="BU39" s="10">
        <v>0.16520976626887399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195.16915446135499</v>
      </c>
      <c r="CF39" s="10">
        <v>20.922940216319301</v>
      </c>
      <c r="CG39" s="10">
        <v>168.36107783923899</v>
      </c>
      <c r="CH39" s="10">
        <v>28.093609026023199</v>
      </c>
      <c r="CI39" s="10">
        <v>89.6192230121313</v>
      </c>
      <c r="CJ39" s="10">
        <v>0</v>
      </c>
      <c r="CK39" s="10">
        <v>0</v>
      </c>
      <c r="CL39" s="10">
        <v>0</v>
      </c>
      <c r="CM39" s="10">
        <v>0</v>
      </c>
      <c r="CN39" s="10">
        <v>1.0565230702969399</v>
      </c>
      <c r="CO39" s="10">
        <v>0</v>
      </c>
      <c r="CP39" s="10">
        <v>1.4538459431660899</v>
      </c>
      <c r="CQ39" s="10">
        <v>0</v>
      </c>
      <c r="CR39" s="10">
        <v>2.2027968835849902E-2</v>
      </c>
      <c r="CS39" s="10">
        <v>137.91730702074099</v>
      </c>
      <c r="CT39" s="10">
        <v>0</v>
      </c>
      <c r="CU39" s="10">
        <v>1.7321428362370099</v>
      </c>
      <c r="CV39" s="10">
        <v>155.08184649741699</v>
      </c>
      <c r="CW39" s="10">
        <v>0</v>
      </c>
      <c r="CX39" s="10">
        <v>0</v>
      </c>
      <c r="CY39" s="10">
        <v>173.007759595225</v>
      </c>
      <c r="CZ39" s="10">
        <v>0</v>
      </c>
      <c r="DA39" s="10">
        <v>0</v>
      </c>
      <c r="DB39" s="10">
        <v>0</v>
      </c>
      <c r="DC39" s="10">
        <v>19.5246537578135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10.259344767506301</v>
      </c>
      <c r="DQ39" s="10">
        <v>0</v>
      </c>
      <c r="DR39" s="10">
        <v>0</v>
      </c>
      <c r="DS39" s="10">
        <v>1.3742019889283701</v>
      </c>
      <c r="DT39" s="10">
        <v>24.932981795618101</v>
      </c>
      <c r="DU39" s="10">
        <v>93.612224545063199</v>
      </c>
      <c r="DV39" s="10">
        <v>2.12569899265951</v>
      </c>
      <c r="DW39" s="10">
        <v>2.2027968835849902E-2</v>
      </c>
      <c r="DX39" s="10">
        <v>0</v>
      </c>
      <c r="DY39" s="10">
        <v>791.21505744746503</v>
      </c>
      <c r="DZ39" s="10">
        <v>44.320273297729898</v>
      </c>
      <c r="EA39" s="10">
        <v>15.915207483901501</v>
      </c>
      <c r="EB39" s="10">
        <v>0</v>
      </c>
      <c r="EC39" s="10">
        <v>2.903773974375</v>
      </c>
      <c r="ED39" s="10">
        <v>5.0450561287985698</v>
      </c>
      <c r="EE39" s="10">
        <v>0</v>
      </c>
      <c r="EF39" s="10">
        <v>9.6264613163392401</v>
      </c>
      <c r="EG39" s="10">
        <v>4.9783209569020697</v>
      </c>
      <c r="EH39" s="10">
        <v>0</v>
      </c>
      <c r="EI39" s="10">
        <v>0</v>
      </c>
      <c r="EJ39" s="10">
        <v>45.878736819271502</v>
      </c>
      <c r="EK39" s="10">
        <v>23.2433431338569</v>
      </c>
      <c r="EL39" s="10">
        <v>0</v>
      </c>
      <c r="EM39" s="10">
        <v>20.767874752727302</v>
      </c>
      <c r="EN39" s="10">
        <v>22.363218148954601</v>
      </c>
      <c r="EO39" s="10">
        <v>29.6666630207942</v>
      </c>
      <c r="EP39" s="10">
        <v>1.69428756603428</v>
      </c>
      <c r="EQ39" s="10">
        <v>23.994745941003</v>
      </c>
      <c r="ER39" s="10">
        <v>116.239659833172</v>
      </c>
      <c r="ES39" s="10">
        <v>40.005883821289501</v>
      </c>
      <c r="ET39" s="10">
        <v>0</v>
      </c>
      <c r="EU39" s="10">
        <v>0</v>
      </c>
      <c r="EV39" s="10">
        <v>0</v>
      </c>
      <c r="EW39" s="10">
        <v>212.94354848051</v>
      </c>
      <c r="EX39" s="10">
        <v>230.655740796445</v>
      </c>
      <c r="EY39" s="10">
        <v>0</v>
      </c>
      <c r="EZ39" s="10">
        <v>1.2946287074645599</v>
      </c>
      <c r="FA39" s="10">
        <v>22.414508373256002</v>
      </c>
      <c r="FB39" s="10">
        <v>0</v>
      </c>
      <c r="FC39" s="10">
        <v>0</v>
      </c>
      <c r="FD39" s="10">
        <v>330.76466570632198</v>
      </c>
      <c r="FE39" s="10">
        <v>5837.6931776086503</v>
      </c>
      <c r="FF39" s="10">
        <v>27650.352643131399</v>
      </c>
      <c r="FG39" s="10">
        <v>28387.9308101563</v>
      </c>
      <c r="FH39" s="10">
        <v>0</v>
      </c>
      <c r="FI39" s="10">
        <v>27582.4299104653</v>
      </c>
      <c r="FJ39" s="10">
        <v>196.151839056868</v>
      </c>
      <c r="FK39" s="10">
        <v>35410.264311845996</v>
      </c>
      <c r="FL39" s="10">
        <v>43698.225238193103</v>
      </c>
      <c r="FM39" s="10">
        <v>1576.49155490404</v>
      </c>
      <c r="FN39" s="10">
        <v>46.408713328925899</v>
      </c>
      <c r="FO39" s="10">
        <v>2503.9822248069399</v>
      </c>
      <c r="FP39" s="10">
        <v>87.449855894713195</v>
      </c>
      <c r="FQ39" s="10">
        <v>972.90396472763905</v>
      </c>
      <c r="FR39" s="10">
        <v>1416.3565714679501</v>
      </c>
      <c r="FS39" s="10">
        <v>3831.1578032218799</v>
      </c>
      <c r="FT39" s="10">
        <v>497.254060716227</v>
      </c>
      <c r="FU39" s="10">
        <v>1600.9970450676301</v>
      </c>
      <c r="FV39" s="10">
        <v>2935.13287857676</v>
      </c>
      <c r="FW39" s="10">
        <v>139.998715625649</v>
      </c>
      <c r="FX39" s="10">
        <v>1132.27708841308</v>
      </c>
      <c r="FY39" s="10">
        <v>411.67817352176002</v>
      </c>
      <c r="FZ39" s="10">
        <v>685.68967824947697</v>
      </c>
      <c r="GA39" s="10">
        <v>278.855887439583</v>
      </c>
      <c r="GB39" s="10">
        <v>3199.9930307019999</v>
      </c>
      <c r="GC39" s="10">
        <v>551.30896142444794</v>
      </c>
      <c r="GD39" s="10">
        <v>5119.2140126716504</v>
      </c>
      <c r="GE39" s="10">
        <v>36.068525482219997</v>
      </c>
      <c r="GF39" s="10">
        <v>286.47214846435998</v>
      </c>
      <c r="GG39" s="10">
        <v>227.91915682949301</v>
      </c>
      <c r="GH39" s="10">
        <v>123.842298875187</v>
      </c>
      <c r="GI39" s="10">
        <v>515.00276177748401</v>
      </c>
      <c r="GJ39" s="10">
        <v>107.15029766208301</v>
      </c>
      <c r="GK39" s="10">
        <v>74.316741344857107</v>
      </c>
      <c r="GL39" s="10">
        <v>77.070033564783998</v>
      </c>
      <c r="GM39" s="10">
        <v>198.50456384256699</v>
      </c>
      <c r="GN39" s="10">
        <v>464.51523783839798</v>
      </c>
      <c r="GO39" s="10">
        <v>339.47817133898099</v>
      </c>
      <c r="GP39" s="10">
        <v>113.604469494702</v>
      </c>
      <c r="GQ39" s="10">
        <v>184.03213868844401</v>
      </c>
      <c r="GR39" s="10">
        <v>278.17046038391902</v>
      </c>
      <c r="GS39" s="10">
        <v>118.93956417836201</v>
      </c>
      <c r="GT39" s="10">
        <v>87.083447793677294</v>
      </c>
      <c r="GU39" s="10">
        <v>468.58538316343203</v>
      </c>
      <c r="GV39" s="10">
        <v>796.98004733494497</v>
      </c>
      <c r="GW39" s="10">
        <v>334.14102995833798</v>
      </c>
      <c r="GX39" s="10">
        <v>251.757178263772</v>
      </c>
      <c r="GY39" s="10">
        <v>1710.3120199866401</v>
      </c>
      <c r="GZ39" s="10">
        <v>205.19629902714101</v>
      </c>
      <c r="HA39" s="10">
        <v>1740.2121878879</v>
      </c>
      <c r="HB39" s="10">
        <v>150.93045228960199</v>
      </c>
      <c r="HC39" s="10">
        <v>29.7787047434534</v>
      </c>
      <c r="HD39" s="10">
        <v>12.4634738657951</v>
      </c>
      <c r="HE39" s="10">
        <v>1030.43214440985</v>
      </c>
      <c r="HF39" s="10">
        <v>4155.3787278733098</v>
      </c>
      <c r="HG39" s="10">
        <v>1122.3972864005</v>
      </c>
      <c r="HH39" s="10">
        <v>348.99117399189203</v>
      </c>
      <c r="HI39" s="10">
        <v>2945.3567070989102</v>
      </c>
      <c r="HJ39" s="10">
        <v>2186.0731891821902</v>
      </c>
      <c r="HK39" s="10">
        <v>1109.90602827048</v>
      </c>
      <c r="HL39" s="10">
        <v>849.20953244937004</v>
      </c>
      <c r="HM39" s="10">
        <v>3502.95475385803</v>
      </c>
      <c r="HN39" s="10">
        <v>1094.3733604670699</v>
      </c>
      <c r="HO39" s="10">
        <v>175.69952815275599</v>
      </c>
      <c r="HP39" s="10">
        <v>398.73233490830199</v>
      </c>
      <c r="HQ39" s="10">
        <v>98.135448077219607</v>
      </c>
      <c r="HR39" s="10">
        <v>531.40223328161596</v>
      </c>
      <c r="HS39" s="10">
        <v>571.36791873231198</v>
      </c>
      <c r="HT39" s="10">
        <v>400.42790825230003</v>
      </c>
      <c r="HU39" s="10">
        <v>455.73984470611498</v>
      </c>
      <c r="HV39" s="10">
        <v>25.950890851162502</v>
      </c>
      <c r="HW39" s="10">
        <v>558.21160095873404</v>
      </c>
      <c r="HX39" s="10">
        <v>19.842308845505698</v>
      </c>
      <c r="HY39" s="10">
        <v>21.710428799301202</v>
      </c>
      <c r="HZ39" s="10">
        <v>177.61793673369399</v>
      </c>
      <c r="IA39" s="10">
        <v>132.550925184817</v>
      </c>
      <c r="IB39" s="10">
        <v>111.033582984068</v>
      </c>
      <c r="IC39" s="10">
        <v>13.6806895631829</v>
      </c>
      <c r="ID39" s="10">
        <v>106.04116788873201</v>
      </c>
      <c r="IE39" s="10">
        <v>989.96350279636999</v>
      </c>
      <c r="IF39" s="10">
        <v>331.96794480128199</v>
      </c>
      <c r="IG39" s="10">
        <v>18.207092415844102</v>
      </c>
      <c r="IH39" s="10">
        <v>2627.3355220477802</v>
      </c>
      <c r="II39" s="10">
        <v>2599.5841812385402</v>
      </c>
      <c r="IJ39" s="10">
        <v>337.97185122857502</v>
      </c>
      <c r="IK39" s="10">
        <v>11.0217645715435</v>
      </c>
      <c r="IL39" s="10">
        <v>79.961821265603305</v>
      </c>
      <c r="IM39" s="10">
        <v>13.124529168967801</v>
      </c>
      <c r="IN39" s="10">
        <v>302.56469409321699</v>
      </c>
      <c r="IO39" s="10">
        <v>200.354547447562</v>
      </c>
      <c r="IP39" s="10">
        <v>202.57096962501899</v>
      </c>
      <c r="IQ39" s="10">
        <v>0.59950209767427098</v>
      </c>
      <c r="IR39" s="10">
        <v>48.268290551004</v>
      </c>
      <c r="IS39" s="10">
        <v>86.248977375187494</v>
      </c>
      <c r="IT39" s="10">
        <v>11.106961981206901</v>
      </c>
      <c r="IU39" s="10">
        <v>211.23731454561499</v>
      </c>
      <c r="IV39" s="10">
        <v>192.73835073411101</v>
      </c>
      <c r="IW39" s="10">
        <v>104.170595389779</v>
      </c>
      <c r="IX39" s="10">
        <v>11.8330549020706</v>
      </c>
      <c r="IY39" s="10">
        <v>142.82376291951499</v>
      </c>
      <c r="IZ39" s="10">
        <v>0</v>
      </c>
      <c r="JA39" s="10">
        <v>9.0197218259332494</v>
      </c>
      <c r="JB39" s="10">
        <v>2262.4445150330898</v>
      </c>
      <c r="JC39" s="10">
        <v>0</v>
      </c>
      <c r="JD39" s="10">
        <v>489.97506861529899</v>
      </c>
      <c r="JE39" s="10">
        <v>1207.8153108727499</v>
      </c>
      <c r="JF39" s="10">
        <v>67.384595512454297</v>
      </c>
      <c r="JG39" s="10">
        <v>2032.34981139619</v>
      </c>
      <c r="JH39" s="10">
        <v>1658.1163040441199</v>
      </c>
      <c r="JI39" s="10">
        <v>182.041334908664</v>
      </c>
      <c r="JJ39" s="10">
        <v>132.87301255640699</v>
      </c>
      <c r="JK39" s="10">
        <v>6.0157198420253302</v>
      </c>
      <c r="JL39" s="10">
        <v>515.616948962739</v>
      </c>
      <c r="JM39" s="10">
        <v>258.16902260524301</v>
      </c>
      <c r="JN39" s="10">
        <v>31.608513106059998</v>
      </c>
      <c r="JO39" s="10">
        <v>145.23725462372701</v>
      </c>
      <c r="JP39" s="10">
        <v>59.761879451660697</v>
      </c>
      <c r="JQ39" s="10">
        <v>11.542655669985299</v>
      </c>
      <c r="JR39" s="10">
        <v>0</v>
      </c>
      <c r="JS39" s="10">
        <v>0</v>
      </c>
      <c r="JT39" s="10">
        <v>11.873075202523101</v>
      </c>
      <c r="JU39" s="10">
        <v>0</v>
      </c>
      <c r="JV39" s="10">
        <v>0</v>
      </c>
      <c r="JW39" s="10">
        <v>9.7216556379611505E-2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2.3818056313004798</v>
      </c>
      <c r="LN39" s="10">
        <v>72.864580769197602</v>
      </c>
      <c r="LO39" s="10">
        <v>37.202458368931801</v>
      </c>
      <c r="LP39" s="10">
        <v>52.0931319795896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12.4075145569331</v>
      </c>
      <c r="MG39" s="10">
        <v>383.46288149447503</v>
      </c>
      <c r="MH39" s="10">
        <v>196.52252396903501</v>
      </c>
      <c r="MI39" s="10">
        <v>190.266580819653</v>
      </c>
      <c r="MJ39" s="10">
        <v>7.30227166908423</v>
      </c>
      <c r="MK39" s="10">
        <v>24.737409002659401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13.954718257510899</v>
      </c>
      <c r="MT39" s="10">
        <v>8.7671315966682499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271.03912281073502</v>
      </c>
      <c r="NA39" s="10">
        <v>91.405166676030305</v>
      </c>
      <c r="NB39" s="10">
        <v>0</v>
      </c>
      <c r="NC39" s="10">
        <v>0</v>
      </c>
      <c r="ND39" s="10">
        <v>0</v>
      </c>
      <c r="NE39" s="10">
        <v>0</v>
      </c>
      <c r="NF39" s="10">
        <v>0.80473705003122797</v>
      </c>
      <c r="NG39" s="10">
        <v>9.2841811342529006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</v>
      </c>
      <c r="NN39" s="10">
        <v>0</v>
      </c>
      <c r="NO39" s="10">
        <v>0</v>
      </c>
      <c r="NP39" s="10">
        <v>0</v>
      </c>
      <c r="NQ39" s="10">
        <v>0</v>
      </c>
      <c r="NR39" s="10">
        <v>0</v>
      </c>
      <c r="NS39" s="10">
        <v>0</v>
      </c>
      <c r="NT39" s="10">
        <v>0</v>
      </c>
      <c r="NU39" s="10">
        <v>0</v>
      </c>
      <c r="NV39" s="10">
        <v>0</v>
      </c>
      <c r="NW39" s="10">
        <v>0</v>
      </c>
      <c r="NX39" s="10">
        <v>0</v>
      </c>
      <c r="NY39" s="10">
        <v>1.15646836388212</v>
      </c>
      <c r="NZ39" s="10">
        <v>0</v>
      </c>
      <c r="OA39" s="10">
        <v>0</v>
      </c>
      <c r="OB39" s="10">
        <v>225.80534178396201</v>
      </c>
      <c r="OC39" s="13">
        <f t="shared" si="0"/>
        <v>249156.6311340144</v>
      </c>
      <c r="OD39" s="11">
        <f>MU_390_Domestic!OC39</f>
        <v>0</v>
      </c>
      <c r="OE39" s="11">
        <f>MU_390!OC39</f>
        <v>249156.6311340144</v>
      </c>
      <c r="OF39" s="11">
        <f t="shared" si="1"/>
        <v>0</v>
      </c>
      <c r="OG39" s="11"/>
    </row>
    <row r="40" spans="1:397">
      <c r="A40" s="9">
        <v>37</v>
      </c>
      <c r="B40" s="21" t="s">
        <v>819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8.7318230354401893E-2</v>
      </c>
      <c r="BU40" s="10">
        <v>0.145530383924003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1.45519480499044</v>
      </c>
      <c r="CF40" s="10">
        <v>4.9965431813907797</v>
      </c>
      <c r="CG40" s="10">
        <v>76.907956891038197</v>
      </c>
      <c r="CH40" s="10">
        <v>0</v>
      </c>
      <c r="CI40" s="10">
        <v>34.578019220343201</v>
      </c>
      <c r="CJ40" s="10">
        <v>0</v>
      </c>
      <c r="CK40" s="10">
        <v>0</v>
      </c>
      <c r="CL40" s="10">
        <v>0</v>
      </c>
      <c r="CM40" s="10">
        <v>0</v>
      </c>
      <c r="CN40" s="10">
        <v>34.063940682292497</v>
      </c>
      <c r="CO40" s="10">
        <v>0</v>
      </c>
      <c r="CP40" s="10">
        <v>1.2806673785312299</v>
      </c>
      <c r="CQ40" s="10">
        <v>0</v>
      </c>
      <c r="CR40" s="10">
        <v>1.94040511898671E-2</v>
      </c>
      <c r="CS40" s="10">
        <v>7.6528919642100899</v>
      </c>
      <c r="CT40" s="10">
        <v>0</v>
      </c>
      <c r="CU40" s="10">
        <v>54.810751000927198</v>
      </c>
      <c r="CV40" s="10">
        <v>256.30670332900098</v>
      </c>
      <c r="CW40" s="10">
        <v>0</v>
      </c>
      <c r="CX40" s="10">
        <v>0</v>
      </c>
      <c r="CY40" s="10">
        <v>3090.0472984887601</v>
      </c>
      <c r="CZ40" s="10">
        <v>0</v>
      </c>
      <c r="DA40" s="10">
        <v>0</v>
      </c>
      <c r="DB40" s="10">
        <v>0</v>
      </c>
      <c r="DC40" s="10">
        <v>626.05102819229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5.8212153569601304</v>
      </c>
      <c r="DQ40" s="10">
        <v>0</v>
      </c>
      <c r="DR40" s="10">
        <v>0</v>
      </c>
      <c r="DS40" s="10">
        <v>44.306401206353101</v>
      </c>
      <c r="DT40" s="10">
        <v>803.87796234293899</v>
      </c>
      <c r="DU40" s="10">
        <v>1220.3519247583599</v>
      </c>
      <c r="DV40" s="10">
        <v>1.8724909398221701</v>
      </c>
      <c r="DW40" s="10">
        <v>1.94040511898671E-2</v>
      </c>
      <c r="DX40" s="10">
        <v>0</v>
      </c>
      <c r="DY40" s="10">
        <v>585.82563131272298</v>
      </c>
      <c r="DZ40" s="10">
        <v>39.040950994012597</v>
      </c>
      <c r="EA40" s="10">
        <v>14.019426984679001</v>
      </c>
      <c r="EB40" s="10">
        <v>0</v>
      </c>
      <c r="EC40" s="10">
        <v>1.8821929654171099</v>
      </c>
      <c r="ED40" s="10">
        <v>5.50074321642846</v>
      </c>
      <c r="EE40" s="10">
        <v>0</v>
      </c>
      <c r="EF40" s="10">
        <v>256.48870752359102</v>
      </c>
      <c r="EG40" s="10">
        <v>4.3853155689099603</v>
      </c>
      <c r="EH40" s="10">
        <v>0</v>
      </c>
      <c r="EI40" s="10">
        <v>0</v>
      </c>
      <c r="EJ40" s="10">
        <v>1148.3027074342299</v>
      </c>
      <c r="EK40" s="10">
        <v>293.46561102415501</v>
      </c>
      <c r="EL40" s="10">
        <v>0</v>
      </c>
      <c r="EM40" s="10">
        <v>58.220021797184401</v>
      </c>
      <c r="EN40" s="10">
        <v>212.77532925527501</v>
      </c>
      <c r="EO40" s="10">
        <v>172.343507408465</v>
      </c>
      <c r="EP40" s="10">
        <v>54.626456128323298</v>
      </c>
      <c r="EQ40" s="10">
        <v>1068.21162231228</v>
      </c>
      <c r="ER40" s="10">
        <v>9804.1825926698293</v>
      </c>
      <c r="ES40" s="10">
        <v>19078.622288386701</v>
      </c>
      <c r="ET40" s="10">
        <v>0</v>
      </c>
      <c r="EU40" s="10">
        <v>0</v>
      </c>
      <c r="EV40" s="10">
        <v>0</v>
      </c>
      <c r="EW40" s="10">
        <v>6865.6299214349001</v>
      </c>
      <c r="EX40" s="10">
        <v>868.74200437403499</v>
      </c>
      <c r="EY40" s="10">
        <v>0</v>
      </c>
      <c r="EZ40" s="10">
        <v>40.365878798349598</v>
      </c>
      <c r="FA40" s="10">
        <v>513.07044664975001</v>
      </c>
      <c r="FB40" s="10">
        <v>0</v>
      </c>
      <c r="FC40" s="10">
        <v>5.7943259394256001</v>
      </c>
      <c r="FD40" s="10">
        <v>0</v>
      </c>
      <c r="FE40" s="10">
        <v>1289.5017013720801</v>
      </c>
      <c r="FF40" s="10">
        <v>5277.4109668802903</v>
      </c>
      <c r="FG40" s="10">
        <v>7365.4766406634999</v>
      </c>
      <c r="FH40" s="10">
        <v>0</v>
      </c>
      <c r="FI40" s="10">
        <v>1685.1769922255201</v>
      </c>
      <c r="FJ40" s="10">
        <v>125.112405378169</v>
      </c>
      <c r="FK40" s="10">
        <v>6833.9261885694796</v>
      </c>
      <c r="FL40" s="10">
        <v>3617.73624633388</v>
      </c>
      <c r="FM40" s="10">
        <v>6204.6792632556499</v>
      </c>
      <c r="FN40" s="10">
        <v>1390.94815091335</v>
      </c>
      <c r="FO40" s="10">
        <v>30759.5368380666</v>
      </c>
      <c r="FP40" s="10">
        <v>73.932638617712897</v>
      </c>
      <c r="FQ40" s="10">
        <v>38.837208456519001</v>
      </c>
      <c r="FR40" s="10">
        <v>261.92986677752401</v>
      </c>
      <c r="FS40" s="10">
        <v>219.35600868064799</v>
      </c>
      <c r="FT40" s="10">
        <v>23.536307239861799</v>
      </c>
      <c r="FU40" s="10">
        <v>4319.3195684595303</v>
      </c>
      <c r="FV40" s="10">
        <v>1169.1642076251101</v>
      </c>
      <c r="FW40" s="10">
        <v>0.950798508303488</v>
      </c>
      <c r="FX40" s="10">
        <v>45.725646628921801</v>
      </c>
      <c r="FY40" s="10">
        <v>127.77567708527501</v>
      </c>
      <c r="FZ40" s="10">
        <v>43.591200998036399</v>
      </c>
      <c r="GA40" s="10">
        <v>14.2328715477675</v>
      </c>
      <c r="GB40" s="10">
        <v>13.8350884983752</v>
      </c>
      <c r="GC40" s="10">
        <v>25.234968572422201</v>
      </c>
      <c r="GD40" s="10">
        <v>1087.3816292086101</v>
      </c>
      <c r="GE40" s="10">
        <v>6.7332057628838804</v>
      </c>
      <c r="GF40" s="10">
        <v>32.181618898394603</v>
      </c>
      <c r="GG40" s="10">
        <v>109.565928477125</v>
      </c>
      <c r="GH40" s="10">
        <v>158.848378471183</v>
      </c>
      <c r="GI40" s="10">
        <v>14.2328715477675</v>
      </c>
      <c r="GJ40" s="10">
        <v>160.04015752616601</v>
      </c>
      <c r="GK40" s="10">
        <v>18.705505347031899</v>
      </c>
      <c r="GL40" s="10">
        <v>21.2377340273095</v>
      </c>
      <c r="GM40" s="10">
        <v>32.210724975179403</v>
      </c>
      <c r="GN40" s="10">
        <v>280.60355997576198</v>
      </c>
      <c r="GO40" s="10">
        <v>138.90193175831499</v>
      </c>
      <c r="GP40" s="10">
        <v>18.955053963110299</v>
      </c>
      <c r="GQ40" s="10">
        <v>3.3763049070368698</v>
      </c>
      <c r="GR40" s="10">
        <v>433.23254751729399</v>
      </c>
      <c r="GS40" s="10">
        <v>11.535708432376</v>
      </c>
      <c r="GT40" s="10">
        <v>4.0845527754670199</v>
      </c>
      <c r="GU40" s="10">
        <v>10.7013342312117</v>
      </c>
      <c r="GV40" s="10">
        <v>869.77771629134497</v>
      </c>
      <c r="GW40" s="10">
        <v>5866.3892620370898</v>
      </c>
      <c r="GX40" s="10">
        <v>556.57474174742697</v>
      </c>
      <c r="GY40" s="10">
        <v>63.664691953953898</v>
      </c>
      <c r="GZ40" s="10">
        <v>1459.2920064356099</v>
      </c>
      <c r="HA40" s="10">
        <v>11473.3088999847</v>
      </c>
      <c r="HB40" s="10">
        <v>1891.67084314372</v>
      </c>
      <c r="HC40" s="10">
        <v>101.07833520900201</v>
      </c>
      <c r="HD40" s="10">
        <v>24.239801215009798</v>
      </c>
      <c r="HE40" s="10">
        <v>1560.11571810036</v>
      </c>
      <c r="HF40" s="10">
        <v>9380.1572180606199</v>
      </c>
      <c r="HG40" s="10">
        <v>161.596452490659</v>
      </c>
      <c r="HH40" s="10">
        <v>1074.45045651384</v>
      </c>
      <c r="HI40" s="10">
        <v>1403.8129734542999</v>
      </c>
      <c r="HJ40" s="10">
        <v>2159.44673136032</v>
      </c>
      <c r="HK40" s="10">
        <v>1178.1911612188501</v>
      </c>
      <c r="HL40" s="10">
        <v>469.648109387516</v>
      </c>
      <c r="HM40" s="10">
        <v>129.85578409140101</v>
      </c>
      <c r="HN40" s="10">
        <v>207.53532359155099</v>
      </c>
      <c r="HO40" s="10">
        <v>166.632025888166</v>
      </c>
      <c r="HP40" s="10">
        <v>261.57556254163097</v>
      </c>
      <c r="HQ40" s="10">
        <v>15.697746571503</v>
      </c>
      <c r="HR40" s="10">
        <v>47.0336101156946</v>
      </c>
      <c r="HS40" s="10">
        <v>4467.3755145988998</v>
      </c>
      <c r="HT40" s="10">
        <v>2183.31855948977</v>
      </c>
      <c r="HU40" s="10">
        <v>104.828574562095</v>
      </c>
      <c r="HV40" s="10">
        <v>22.4057694679686</v>
      </c>
      <c r="HW40" s="10">
        <v>181.450151067543</v>
      </c>
      <c r="HX40" s="10">
        <v>14.4909664263952</v>
      </c>
      <c r="HY40" s="10">
        <v>4.5595376994703196</v>
      </c>
      <c r="HZ40" s="10">
        <v>385.66838299810399</v>
      </c>
      <c r="IA40" s="10">
        <v>4.9951475429960102</v>
      </c>
      <c r="IB40" s="10">
        <v>30.0374712419143</v>
      </c>
      <c r="IC40" s="10">
        <v>7.0824786843014902</v>
      </c>
      <c r="ID40" s="10">
        <v>28.5724653770793</v>
      </c>
      <c r="IE40" s="10">
        <v>53.5163731816534</v>
      </c>
      <c r="IF40" s="10">
        <v>29.707602371686502</v>
      </c>
      <c r="IG40" s="10">
        <v>1.7560666326829699</v>
      </c>
      <c r="IH40" s="10">
        <v>6203.3240453917097</v>
      </c>
      <c r="II40" s="10">
        <v>7077.9571931805804</v>
      </c>
      <c r="IJ40" s="10">
        <v>55.020187148868096</v>
      </c>
      <c r="IK40" s="10">
        <v>8.5668886003263207</v>
      </c>
      <c r="IL40" s="10">
        <v>3.9584264427328901</v>
      </c>
      <c r="IM40" s="10">
        <v>36.364323863388002</v>
      </c>
      <c r="IN40" s="10">
        <v>22.993800659992498</v>
      </c>
      <c r="IO40" s="10">
        <v>130.048210896406</v>
      </c>
      <c r="IP40" s="10">
        <v>123.41946759315</v>
      </c>
      <c r="IQ40" s="10">
        <v>0</v>
      </c>
      <c r="IR40" s="10">
        <v>12.660903526039201</v>
      </c>
      <c r="IS40" s="10">
        <v>14.3391576923134</v>
      </c>
      <c r="IT40" s="10">
        <v>0.95058043980430496</v>
      </c>
      <c r="IU40" s="10">
        <v>200.512712358795</v>
      </c>
      <c r="IV40" s="10">
        <v>1388.00998544443</v>
      </c>
      <c r="IW40" s="10">
        <v>120.866934712979</v>
      </c>
      <c r="IX40" s="10">
        <v>1.82398081184751</v>
      </c>
      <c r="IY40" s="10">
        <v>39.718869579443798</v>
      </c>
      <c r="IZ40" s="10">
        <v>0</v>
      </c>
      <c r="JA40" s="10">
        <v>2.9297282406209901</v>
      </c>
      <c r="JB40" s="10">
        <v>2019.63338426465</v>
      </c>
      <c r="JC40" s="10">
        <v>0</v>
      </c>
      <c r="JD40" s="10">
        <v>12.758163657337599</v>
      </c>
      <c r="JE40" s="10">
        <v>7.1309888122761604</v>
      </c>
      <c r="JF40" s="10">
        <v>1.73666258149311</v>
      </c>
      <c r="JG40" s="10">
        <v>15.552347028678501</v>
      </c>
      <c r="JH40" s="10">
        <v>0.116424307139203</v>
      </c>
      <c r="JI40" s="10">
        <v>8.0332771926049809</v>
      </c>
      <c r="JJ40" s="10">
        <v>23.304265479030398</v>
      </c>
      <c r="JK40" s="10">
        <v>3.6576636492899501</v>
      </c>
      <c r="JL40" s="10">
        <v>6.90784222359268</v>
      </c>
      <c r="JM40" s="10">
        <v>0.90228838032881997</v>
      </c>
      <c r="JN40" s="10">
        <v>0.53361140772134497</v>
      </c>
      <c r="JO40" s="10">
        <v>14.921715365007801</v>
      </c>
      <c r="JP40" s="10">
        <v>52.643190878109401</v>
      </c>
      <c r="JQ40" s="10">
        <v>10.167722823490401</v>
      </c>
      <c r="JR40" s="10">
        <v>0</v>
      </c>
      <c r="JS40" s="10">
        <v>0</v>
      </c>
      <c r="JT40" s="10">
        <v>10.458783591338401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18.245017932986801</v>
      </c>
      <c r="LO40" s="10">
        <v>0</v>
      </c>
      <c r="LP40" s="10">
        <v>16.7359941512604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107.924519796738</v>
      </c>
      <c r="MG40" s="10">
        <v>337.78572311320602</v>
      </c>
      <c r="MH40" s="10">
        <v>173.11324269039901</v>
      </c>
      <c r="MI40" s="10">
        <v>167.602492152477</v>
      </c>
      <c r="MJ40" s="10">
        <v>6.43244296944094</v>
      </c>
      <c r="MK40" s="10">
        <v>21.790749486220701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12.2924664287808</v>
      </c>
      <c r="MT40" s="10">
        <v>7.7228123735671002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0</v>
      </c>
      <c r="NN40" s="10">
        <v>0</v>
      </c>
      <c r="NO40" s="10">
        <v>0</v>
      </c>
      <c r="NP40" s="10">
        <v>0</v>
      </c>
      <c r="NQ40" s="10">
        <v>0</v>
      </c>
      <c r="NR40" s="10">
        <v>0</v>
      </c>
      <c r="NS40" s="10">
        <v>0</v>
      </c>
      <c r="NT40" s="10">
        <v>0</v>
      </c>
      <c r="NU40" s="10">
        <v>0</v>
      </c>
      <c r="NV40" s="10">
        <v>0</v>
      </c>
      <c r="NW40" s="10">
        <v>0</v>
      </c>
      <c r="NX40" s="10">
        <v>0</v>
      </c>
      <c r="NY40" s="10">
        <v>1.0187126874680199</v>
      </c>
      <c r="NZ40" s="10">
        <v>0</v>
      </c>
      <c r="OA40" s="10">
        <v>0</v>
      </c>
      <c r="OB40" s="10">
        <v>480.893865156152</v>
      </c>
      <c r="OC40" s="13">
        <f t="shared" si="0"/>
        <v>187850.5965277013</v>
      </c>
      <c r="OD40" s="11">
        <f>MU_390_Domestic!OC40</f>
        <v>0</v>
      </c>
      <c r="OE40" s="11">
        <f>MU_390!OC40</f>
        <v>187850.5965277013</v>
      </c>
      <c r="OF40" s="11">
        <f t="shared" si="1"/>
        <v>0</v>
      </c>
      <c r="OG40" s="11"/>
    </row>
    <row r="41" spans="1:397">
      <c r="A41" s="9">
        <v>38</v>
      </c>
      <c r="B41" s="21" t="s">
        <v>820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0.864516384358618</v>
      </c>
      <c r="AE41" s="10">
        <v>1.3098733096342701E-2</v>
      </c>
      <c r="AF41" s="10">
        <v>0</v>
      </c>
      <c r="AG41" s="10">
        <v>0.39514511507300498</v>
      </c>
      <c r="AH41" s="10">
        <v>0</v>
      </c>
      <c r="AI41" s="10">
        <v>127.07809099107899</v>
      </c>
      <c r="AJ41" s="10">
        <v>116.04627007031699</v>
      </c>
      <c r="AK41" s="10">
        <v>0</v>
      </c>
      <c r="AL41" s="10">
        <v>0</v>
      </c>
      <c r="AM41" s="10">
        <v>0</v>
      </c>
      <c r="AN41" s="10">
        <v>57.810984632836302</v>
      </c>
      <c r="AO41" s="10">
        <v>70.964309576821094</v>
      </c>
      <c r="AP41" s="10">
        <v>0</v>
      </c>
      <c r="AQ41" s="10">
        <v>0</v>
      </c>
      <c r="AR41" s="10">
        <v>111.697186822709</v>
      </c>
      <c r="AS41" s="10">
        <v>607.81090265348996</v>
      </c>
      <c r="AT41" s="10">
        <v>1704.73455786112</v>
      </c>
      <c r="AU41" s="10">
        <v>0</v>
      </c>
      <c r="AV41" s="10">
        <v>0</v>
      </c>
      <c r="AW41" s="10">
        <v>0</v>
      </c>
      <c r="AX41" s="10">
        <v>0</v>
      </c>
      <c r="AY41" s="10">
        <v>13.895851352112899</v>
      </c>
      <c r="AZ41" s="10">
        <v>105.332674753039</v>
      </c>
      <c r="BA41" s="10">
        <v>98.9681626833693</v>
      </c>
      <c r="BB41" s="10">
        <v>437.34805438749402</v>
      </c>
      <c r="BC41" s="10">
        <v>501.41747588883902</v>
      </c>
      <c r="BD41" s="10">
        <v>361.61036075841997</v>
      </c>
      <c r="BE41" s="10">
        <v>478.71738284034899</v>
      </c>
      <c r="BF41" s="10">
        <v>460.578523441789</v>
      </c>
      <c r="BG41" s="10">
        <v>24.8215970717132</v>
      </c>
      <c r="BH41" s="10">
        <v>84.754085727772903</v>
      </c>
      <c r="BI41" s="10">
        <v>117.000946880768</v>
      </c>
      <c r="BJ41" s="10">
        <v>362.45896236771</v>
      </c>
      <c r="BK41" s="10">
        <v>0</v>
      </c>
      <c r="BL41" s="10">
        <v>0</v>
      </c>
      <c r="BM41" s="10">
        <v>0</v>
      </c>
      <c r="BN41" s="10">
        <v>37.550621211053297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4.6629887704566803E-2</v>
      </c>
      <c r="BU41" s="10">
        <v>7.7716479507611305E-2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96.163474006547602</v>
      </c>
      <c r="CF41" s="10">
        <v>33.007956450704597</v>
      </c>
      <c r="CG41" s="10">
        <v>1568.14252558304</v>
      </c>
      <c r="CH41" s="10">
        <v>1.8032784197398499</v>
      </c>
      <c r="CI41" s="10">
        <v>903.53940152249299</v>
      </c>
      <c r="CJ41" s="10">
        <v>0</v>
      </c>
      <c r="CK41" s="10">
        <v>0.74252640812817305</v>
      </c>
      <c r="CL41" s="10">
        <v>0.106075201161168</v>
      </c>
      <c r="CM41" s="10">
        <v>0</v>
      </c>
      <c r="CN41" s="10">
        <v>6.7382498875607801</v>
      </c>
      <c r="CO41" s="10">
        <v>0</v>
      </c>
      <c r="CP41" s="10">
        <v>47.038767927097197</v>
      </c>
      <c r="CQ41" s="10">
        <v>171.20537467412399</v>
      </c>
      <c r="CR41" s="10">
        <v>0.54073820307351905</v>
      </c>
      <c r="CS41" s="10">
        <v>1174.63315028288</v>
      </c>
      <c r="CT41" s="10">
        <v>0</v>
      </c>
      <c r="CU41" s="10">
        <v>1.55432959015223E-2</v>
      </c>
      <c r="CV41" s="10">
        <v>17.482550136662802</v>
      </c>
      <c r="CW41" s="10">
        <v>0</v>
      </c>
      <c r="CX41" s="10">
        <v>3.0761808336738601</v>
      </c>
      <c r="CY41" s="10">
        <v>301.41024696283102</v>
      </c>
      <c r="CZ41" s="10">
        <v>0</v>
      </c>
      <c r="DA41" s="10">
        <v>0</v>
      </c>
      <c r="DB41" s="10">
        <v>0</v>
      </c>
      <c r="DC41" s="10">
        <v>5.1810986338407597E-2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810.83883767596501</v>
      </c>
      <c r="DN41" s="10">
        <v>28.3220787100317</v>
      </c>
      <c r="DO41" s="10">
        <v>0</v>
      </c>
      <c r="DP41" s="10">
        <v>816.75233310326803</v>
      </c>
      <c r="DQ41" s="10">
        <v>43.798624269145101</v>
      </c>
      <c r="DR41" s="10">
        <v>0</v>
      </c>
      <c r="DS41" s="10">
        <v>353.75811909694102</v>
      </c>
      <c r="DT41" s="10">
        <v>0</v>
      </c>
      <c r="DU41" s="10">
        <v>11750.282485755301</v>
      </c>
      <c r="DV41" s="10">
        <v>0.99995203633126595</v>
      </c>
      <c r="DW41" s="10">
        <v>1.03621972676815E-2</v>
      </c>
      <c r="DX41" s="10">
        <v>0</v>
      </c>
      <c r="DY41" s="10">
        <v>442.10690808972203</v>
      </c>
      <c r="DZ41" s="10">
        <v>20.848740902575202</v>
      </c>
      <c r="EA41" s="10">
        <v>107.40952701972</v>
      </c>
      <c r="EB41" s="10">
        <v>0</v>
      </c>
      <c r="EC41" s="10">
        <v>1.21728353728744</v>
      </c>
      <c r="ED41" s="10">
        <v>2.3573998783975401</v>
      </c>
      <c r="EE41" s="10">
        <v>1048.35625730627</v>
      </c>
      <c r="EF41" s="10">
        <v>2741.59139315223</v>
      </c>
      <c r="EG41" s="10">
        <v>2.3418565824960198</v>
      </c>
      <c r="EH41" s="10">
        <v>0</v>
      </c>
      <c r="EI41" s="10">
        <v>0</v>
      </c>
      <c r="EJ41" s="10">
        <v>9810.8016413640398</v>
      </c>
      <c r="EK41" s="10">
        <v>9435.3352053660892</v>
      </c>
      <c r="EL41" s="10">
        <v>0</v>
      </c>
      <c r="EM41" s="10">
        <v>2311.9674436557898</v>
      </c>
      <c r="EN41" s="10">
        <v>10076.781978849</v>
      </c>
      <c r="EO41" s="10">
        <v>2334.8862919438402</v>
      </c>
      <c r="EP41" s="10">
        <v>0</v>
      </c>
      <c r="EQ41" s="10">
        <v>9.9687606762274701</v>
      </c>
      <c r="ER41" s="10">
        <v>20430.3736590843</v>
      </c>
      <c r="ES41" s="10">
        <v>16208.860104527501</v>
      </c>
      <c r="ET41" s="10">
        <v>0</v>
      </c>
      <c r="EU41" s="10">
        <v>0</v>
      </c>
      <c r="EV41" s="10">
        <v>0</v>
      </c>
      <c r="EW41" s="10">
        <v>0</v>
      </c>
      <c r="EX41" s="10">
        <v>7687.02811954969</v>
      </c>
      <c r="EY41" s="10">
        <v>0</v>
      </c>
      <c r="EZ41" s="10">
        <v>0</v>
      </c>
      <c r="FA41" s="10">
        <v>130.82156228205099</v>
      </c>
      <c r="FB41" s="10">
        <v>0</v>
      </c>
      <c r="FC41" s="10">
        <v>0</v>
      </c>
      <c r="FD41" s="10">
        <v>0</v>
      </c>
      <c r="FE41" s="10">
        <v>7435.2969701775601</v>
      </c>
      <c r="FF41" s="10">
        <v>244515.02355699599</v>
      </c>
      <c r="FG41" s="10">
        <v>11969.382794090699</v>
      </c>
      <c r="FH41" s="10">
        <v>0</v>
      </c>
      <c r="FI41" s="10">
        <v>107196.19501336799</v>
      </c>
      <c r="FJ41" s="10">
        <v>170.69433689543999</v>
      </c>
      <c r="FK41" s="10">
        <v>8638.7134709429902</v>
      </c>
      <c r="FL41" s="10">
        <v>739290.05817967304</v>
      </c>
      <c r="FM41" s="10">
        <v>922922.90846716997</v>
      </c>
      <c r="FN41" s="10">
        <v>1246.35430417933</v>
      </c>
      <c r="FO41" s="10">
        <v>27112.252275123999</v>
      </c>
      <c r="FP41" s="10">
        <v>7834.84658979906</v>
      </c>
      <c r="FQ41" s="10">
        <v>29902.654480937999</v>
      </c>
      <c r="FR41" s="10">
        <v>1332.43664518736</v>
      </c>
      <c r="FS41" s="10">
        <v>3962.5604423519899</v>
      </c>
      <c r="FT41" s="10">
        <v>7481.7011401280297</v>
      </c>
      <c r="FU41" s="10">
        <v>1128.9322896640399</v>
      </c>
      <c r="FV41" s="10">
        <v>161735.019117135</v>
      </c>
      <c r="FW41" s="10">
        <v>3.4841183023651698</v>
      </c>
      <c r="FX41" s="10">
        <v>45.173234580064403</v>
      </c>
      <c r="FY41" s="10">
        <v>149.17612427495601</v>
      </c>
      <c r="FZ41" s="10">
        <v>1132.1525610226799</v>
      </c>
      <c r="GA41" s="10">
        <v>275.36137732491397</v>
      </c>
      <c r="GB41" s="10">
        <v>1370.31475617978</v>
      </c>
      <c r="GC41" s="10">
        <v>38.618043343999197</v>
      </c>
      <c r="GD41" s="10">
        <v>626.41698262045804</v>
      </c>
      <c r="GE41" s="10">
        <v>192.45767239457001</v>
      </c>
      <c r="GF41" s="10">
        <v>68.524964079206498</v>
      </c>
      <c r="GG41" s="10">
        <v>134.865979137506</v>
      </c>
      <c r="GH41" s="10">
        <v>146.69939900371699</v>
      </c>
      <c r="GI41" s="10">
        <v>465.863108877336</v>
      </c>
      <c r="GJ41" s="10">
        <v>105.14456919982</v>
      </c>
      <c r="GK41" s="10">
        <v>44.5645770963799</v>
      </c>
      <c r="GL41" s="10">
        <v>54.496611501966797</v>
      </c>
      <c r="GM41" s="10">
        <v>200.675459242025</v>
      </c>
      <c r="GN41" s="10">
        <v>2288.78450671671</v>
      </c>
      <c r="GO41" s="10">
        <v>1179.9405919615999</v>
      </c>
      <c r="GP41" s="10">
        <v>201.468074590762</v>
      </c>
      <c r="GQ41" s="10">
        <v>69.149391527564305</v>
      </c>
      <c r="GR41" s="10">
        <v>201.845769666384</v>
      </c>
      <c r="GS41" s="10">
        <v>108.02482018207</v>
      </c>
      <c r="GT41" s="10">
        <v>31.6649681084698</v>
      </c>
      <c r="GU41" s="10">
        <v>436.12208965051502</v>
      </c>
      <c r="GV41" s="10">
        <v>645.55015168165596</v>
      </c>
      <c r="GW41" s="10">
        <v>214.95054592519801</v>
      </c>
      <c r="GX41" s="10">
        <v>385.74065553739399</v>
      </c>
      <c r="GY41" s="10">
        <v>1381.72414185812</v>
      </c>
      <c r="GZ41" s="10">
        <v>15.1761191163107</v>
      </c>
      <c r="HA41" s="10">
        <v>167.86771337526201</v>
      </c>
      <c r="HB41" s="10">
        <v>52.068117931307398</v>
      </c>
      <c r="HC41" s="10">
        <v>14.8960492678438</v>
      </c>
      <c r="HD41" s="10">
        <v>23.581576980842598</v>
      </c>
      <c r="HE41" s="10">
        <v>1978.25216051845</v>
      </c>
      <c r="HF41" s="10">
        <v>6897.5011721418296</v>
      </c>
      <c r="HG41" s="10">
        <v>485.19514992790897</v>
      </c>
      <c r="HH41" s="10">
        <v>419.56119124863397</v>
      </c>
      <c r="HI41" s="10">
        <v>738.12563207831397</v>
      </c>
      <c r="HJ41" s="10">
        <v>81.299343114019393</v>
      </c>
      <c r="HK41" s="10">
        <v>2390.1409850842001</v>
      </c>
      <c r="HL41" s="10">
        <v>2002.75100534935</v>
      </c>
      <c r="HM41" s="10">
        <v>1190.4206923951599</v>
      </c>
      <c r="HN41" s="10">
        <v>3168.77725603212</v>
      </c>
      <c r="HO41" s="10">
        <v>96.389180283983904</v>
      </c>
      <c r="HP41" s="10">
        <v>230.51200203311299</v>
      </c>
      <c r="HQ41" s="10">
        <v>32.637696323359698</v>
      </c>
      <c r="HR41" s="10">
        <v>227.37732772027999</v>
      </c>
      <c r="HS41" s="10">
        <v>208.89312008268701</v>
      </c>
      <c r="HT41" s="10">
        <v>730.66794319079202</v>
      </c>
      <c r="HU41" s="10">
        <v>184.41837548131301</v>
      </c>
      <c r="HV41" s="10">
        <v>26.661119813740601</v>
      </c>
      <c r="HW41" s="10">
        <v>470.09624651003702</v>
      </c>
      <c r="HX41" s="10">
        <v>13.066351334097501</v>
      </c>
      <c r="HY41" s="10">
        <v>24.4475568056423</v>
      </c>
      <c r="HZ41" s="10">
        <v>149.172467229744</v>
      </c>
      <c r="IA41" s="10">
        <v>51.208921571013903</v>
      </c>
      <c r="IB41" s="10">
        <v>412.20884010718402</v>
      </c>
      <c r="IC41" s="10">
        <v>158.726854772011</v>
      </c>
      <c r="ID41" s="10">
        <v>569.43857012717899</v>
      </c>
      <c r="IE41" s="10">
        <v>268.20663266422298</v>
      </c>
      <c r="IF41" s="10">
        <v>1032.02430302536</v>
      </c>
      <c r="IG41" s="10">
        <v>7.4915116452619799</v>
      </c>
      <c r="IH41" s="10">
        <v>3644.7660299234699</v>
      </c>
      <c r="II41" s="10">
        <v>7481.5182817336199</v>
      </c>
      <c r="IJ41" s="10">
        <v>493.70802204658497</v>
      </c>
      <c r="IK41" s="10">
        <v>159.51521812438699</v>
      </c>
      <c r="IL41" s="10">
        <v>12.7839243040165</v>
      </c>
      <c r="IM41" s="10">
        <v>70.265473763566703</v>
      </c>
      <c r="IN41" s="10">
        <v>643.00278211445902</v>
      </c>
      <c r="IO41" s="10">
        <v>139.512722695919</v>
      </c>
      <c r="IP41" s="10">
        <v>789.64820722898003</v>
      </c>
      <c r="IQ41" s="10">
        <v>9.3647938621427507</v>
      </c>
      <c r="IR41" s="10">
        <v>528.42063588574695</v>
      </c>
      <c r="IS41" s="10">
        <v>134.035053467257</v>
      </c>
      <c r="IT41" s="10">
        <v>3.8708362527175399</v>
      </c>
      <c r="IU41" s="10">
        <v>49.693249556625702</v>
      </c>
      <c r="IV41" s="10">
        <v>235.00350267664399</v>
      </c>
      <c r="IW41" s="10">
        <v>48.657831562920499</v>
      </c>
      <c r="IX41" s="10">
        <v>1.29535305462059</v>
      </c>
      <c r="IY41" s="10">
        <v>3.4208612136568401</v>
      </c>
      <c r="IZ41" s="10">
        <v>0</v>
      </c>
      <c r="JA41" s="10">
        <v>8.66327201310453</v>
      </c>
      <c r="JB41" s="10">
        <v>12634.7903878836</v>
      </c>
      <c r="JC41" s="10">
        <v>0</v>
      </c>
      <c r="JD41" s="10">
        <v>70.339817098579999</v>
      </c>
      <c r="JE41" s="10">
        <v>90.096011768030493</v>
      </c>
      <c r="JF41" s="10">
        <v>8.4548219414891008</v>
      </c>
      <c r="JG41" s="10">
        <v>135.35427965584</v>
      </c>
      <c r="JH41" s="10">
        <v>152.52487705848699</v>
      </c>
      <c r="JI41" s="10">
        <v>184.26747494131499</v>
      </c>
      <c r="JJ41" s="10">
        <v>378.80437844256801</v>
      </c>
      <c r="JK41" s="10">
        <v>32.733955520144796</v>
      </c>
      <c r="JL41" s="10">
        <v>332.17929562687902</v>
      </c>
      <c r="JM41" s="10">
        <v>119.58981815967</v>
      </c>
      <c r="JN41" s="10">
        <v>20.607089891286702</v>
      </c>
      <c r="JO41" s="10">
        <v>264.99811083901102</v>
      </c>
      <c r="JP41" s="10">
        <v>28.1126411872199</v>
      </c>
      <c r="JQ41" s="10">
        <v>5.4297913682651098</v>
      </c>
      <c r="JR41" s="10">
        <v>0</v>
      </c>
      <c r="JS41" s="10">
        <v>0</v>
      </c>
      <c r="JT41" s="10">
        <v>5.5852243272803399</v>
      </c>
      <c r="JU41" s="10">
        <v>0</v>
      </c>
      <c r="JV41" s="10">
        <v>0</v>
      </c>
      <c r="JW41" s="10">
        <v>3.9296199289028097E-2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21.6393410368782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0.96275688258118897</v>
      </c>
      <c r="LN41" s="10">
        <v>75.353761593341005</v>
      </c>
      <c r="LO41" s="10">
        <v>0</v>
      </c>
      <c r="LP41" s="10">
        <v>23.101143307909101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25.430029298381498</v>
      </c>
      <c r="MG41" s="10">
        <v>180.38513003579999</v>
      </c>
      <c r="MH41" s="10">
        <v>92.446342923620605</v>
      </c>
      <c r="MI41" s="10">
        <v>89.503478899599102</v>
      </c>
      <c r="MJ41" s="10">
        <v>3.4350683942364202</v>
      </c>
      <c r="MK41" s="10">
        <v>11.6367475316063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6.5644519690762397</v>
      </c>
      <c r="MT41" s="10">
        <v>4.1241545125372401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71.969365579426295</v>
      </c>
      <c r="NA41" s="10">
        <v>36.947159820417298</v>
      </c>
      <c r="NB41" s="10">
        <v>0</v>
      </c>
      <c r="NC41" s="10">
        <v>0</v>
      </c>
      <c r="ND41" s="10">
        <v>0</v>
      </c>
      <c r="NE41" s="10">
        <v>0</v>
      </c>
      <c r="NF41" s="10">
        <v>0.32528520522584398</v>
      </c>
      <c r="NG41" s="10">
        <v>3.7527870321021801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0</v>
      </c>
      <c r="NN41" s="10">
        <v>0</v>
      </c>
      <c r="NO41" s="10">
        <v>0</v>
      </c>
      <c r="NP41" s="10">
        <v>0</v>
      </c>
      <c r="NQ41" s="10">
        <v>0</v>
      </c>
      <c r="NR41" s="10">
        <v>0</v>
      </c>
      <c r="NS41" s="10">
        <v>0</v>
      </c>
      <c r="NT41" s="10">
        <v>0</v>
      </c>
      <c r="NU41" s="10">
        <v>0</v>
      </c>
      <c r="NV41" s="10">
        <v>0</v>
      </c>
      <c r="NW41" s="10">
        <v>0</v>
      </c>
      <c r="NX41" s="10">
        <v>0</v>
      </c>
      <c r="NY41" s="10">
        <v>0.54401535655327904</v>
      </c>
      <c r="NZ41" s="10">
        <v>0</v>
      </c>
      <c r="OA41" s="10">
        <v>0</v>
      </c>
      <c r="OB41" s="10">
        <v>124.97027098477901</v>
      </c>
      <c r="OC41" s="13">
        <f t="shared" si="0"/>
        <v>2457102.8980044094</v>
      </c>
      <c r="OD41" s="11">
        <f>MU_390_Domestic!OC41</f>
        <v>0</v>
      </c>
      <c r="OE41" s="11">
        <f>MU_390!OC41</f>
        <v>2457102.8980044085</v>
      </c>
      <c r="OF41" s="11">
        <f t="shared" si="1"/>
        <v>0</v>
      </c>
      <c r="OG41" s="11"/>
    </row>
    <row r="42" spans="1:397">
      <c r="A42" s="9">
        <v>39</v>
      </c>
      <c r="B42" s="21" t="s">
        <v>821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6.8583370024753898E-2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4.1236836407288696E-3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1.96417562887349E-2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2.1908164334669099E-2</v>
      </c>
      <c r="BU42" s="10">
        <v>0.53149874655634799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0.56309359405673198</v>
      </c>
      <c r="CF42" s="10">
        <v>1.2443193871842499</v>
      </c>
      <c r="CG42" s="10">
        <v>19.152853946037901</v>
      </c>
      <c r="CH42" s="10">
        <v>0</v>
      </c>
      <c r="CI42" s="10">
        <v>8.6111733901449607</v>
      </c>
      <c r="CJ42" s="10">
        <v>2.14323031327356E-2</v>
      </c>
      <c r="CK42" s="10">
        <v>0.31947696416594201</v>
      </c>
      <c r="CL42" s="10">
        <v>6.3483024469115606E-2</v>
      </c>
      <c r="CM42" s="10">
        <v>1.6277698581824499E-4</v>
      </c>
      <c r="CN42" s="10">
        <v>3.6353526832741401E-2</v>
      </c>
      <c r="CO42" s="10">
        <v>0</v>
      </c>
      <c r="CP42" s="10">
        <v>0.318932347783147</v>
      </c>
      <c r="CQ42" s="10">
        <v>0</v>
      </c>
      <c r="CR42" s="10">
        <v>6.4600781579271004E-3</v>
      </c>
      <c r="CS42" s="10">
        <v>4.0901076444093398</v>
      </c>
      <c r="CT42" s="10">
        <v>8.6705874445851802E-2</v>
      </c>
      <c r="CU42" s="10">
        <v>0.14251613766457899</v>
      </c>
      <c r="CV42" s="10">
        <v>1395.1399481327901</v>
      </c>
      <c r="CW42" s="10">
        <v>0</v>
      </c>
      <c r="CX42" s="10">
        <v>0</v>
      </c>
      <c r="CY42" s="10">
        <v>998.607778227832</v>
      </c>
      <c r="CZ42" s="10">
        <v>0</v>
      </c>
      <c r="DA42" s="10">
        <v>0</v>
      </c>
      <c r="DB42" s="10">
        <v>0</v>
      </c>
      <c r="DC42" s="10">
        <v>1.31296770960094</v>
      </c>
      <c r="DD42" s="10">
        <v>0</v>
      </c>
      <c r="DE42" s="10">
        <v>1.6114921596006301E-2</v>
      </c>
      <c r="DF42" s="10">
        <v>0</v>
      </c>
      <c r="DG42" s="10">
        <v>34.503542663919497</v>
      </c>
      <c r="DH42" s="10">
        <v>0</v>
      </c>
      <c r="DI42" s="10">
        <v>0</v>
      </c>
      <c r="DJ42" s="10">
        <v>0</v>
      </c>
      <c r="DK42" s="10">
        <v>1.17742019741864E-2</v>
      </c>
      <c r="DL42" s="10">
        <v>0</v>
      </c>
      <c r="DM42" s="10">
        <v>3.0710591324375602E-2</v>
      </c>
      <c r="DN42" s="10">
        <v>1.1394389007277201E-3</v>
      </c>
      <c r="DO42" s="10">
        <v>1.41073387709146E-3</v>
      </c>
      <c r="DP42" s="10">
        <v>1.4555524614128501</v>
      </c>
      <c r="DQ42" s="10">
        <v>1.3564748818187099E-3</v>
      </c>
      <c r="DR42" s="10">
        <v>4.1562390378925201E-2</v>
      </c>
      <c r="DS42" s="10">
        <v>2.2246188061826799E-3</v>
      </c>
      <c r="DT42" s="10">
        <v>0</v>
      </c>
      <c r="DU42" s="10">
        <v>2.8314204740027402</v>
      </c>
      <c r="DV42" s="10">
        <v>0.46631775092535799</v>
      </c>
      <c r="DW42" s="10">
        <v>5.8632292099268599E-3</v>
      </c>
      <c r="DX42" s="10">
        <v>1.1502906997822601E-2</v>
      </c>
      <c r="DY42" s="10">
        <v>23.687975285348202</v>
      </c>
      <c r="DZ42" s="10">
        <v>9.7385564436964103</v>
      </c>
      <c r="EA42" s="10">
        <v>3.5072406321804199</v>
      </c>
      <c r="EB42" s="10">
        <v>0</v>
      </c>
      <c r="EC42" s="10">
        <v>0.46960204899959501</v>
      </c>
      <c r="ED42" s="10">
        <v>3.2070241170029301</v>
      </c>
      <c r="EE42" s="10">
        <v>0.61714181223223996</v>
      </c>
      <c r="EF42" s="10">
        <v>209.729540172676</v>
      </c>
      <c r="EG42" s="10">
        <v>3.2957222507544199</v>
      </c>
      <c r="EH42" s="10">
        <v>2.9516893428375102E-2</v>
      </c>
      <c r="EI42" s="10">
        <v>0.103037832022949</v>
      </c>
      <c r="EJ42" s="10">
        <v>93.453584295905898</v>
      </c>
      <c r="EK42" s="10">
        <v>3.9596926927139502</v>
      </c>
      <c r="EL42" s="10">
        <v>0.26190817018155599</v>
      </c>
      <c r="EM42" s="10">
        <v>5.5958925687195098</v>
      </c>
      <c r="EN42" s="10">
        <v>2.2733358201628202</v>
      </c>
      <c r="EO42" s="10">
        <v>51.612068771590799</v>
      </c>
      <c r="EP42" s="10">
        <v>67.439102073446904</v>
      </c>
      <c r="EQ42" s="10">
        <v>1.20427527672802</v>
      </c>
      <c r="ER42" s="10">
        <v>2.0621131153408001</v>
      </c>
      <c r="ES42" s="10">
        <v>9.6852306561855797E-2</v>
      </c>
      <c r="ET42" s="10">
        <v>0</v>
      </c>
      <c r="EU42" s="10">
        <v>0</v>
      </c>
      <c r="EV42" s="10">
        <v>224.15306216792001</v>
      </c>
      <c r="EW42" s="10">
        <v>2506.5918653209801</v>
      </c>
      <c r="EX42" s="10">
        <v>2745.6383335025098</v>
      </c>
      <c r="EY42" s="10">
        <v>0</v>
      </c>
      <c r="EZ42" s="10">
        <v>2.8214677541829099E-3</v>
      </c>
      <c r="FA42" s="10">
        <v>2.212297813807</v>
      </c>
      <c r="FB42" s="10">
        <v>0</v>
      </c>
      <c r="FC42" s="10">
        <v>0</v>
      </c>
      <c r="FD42" s="10">
        <v>36.739036994154297</v>
      </c>
      <c r="FE42" s="10">
        <v>176.34143005008701</v>
      </c>
      <c r="FF42" s="10">
        <v>59.539787620779897</v>
      </c>
      <c r="FG42" s="10">
        <v>82.020690246506305</v>
      </c>
      <c r="FH42" s="10">
        <v>0</v>
      </c>
      <c r="FI42" s="10">
        <v>29.3754665487068</v>
      </c>
      <c r="FJ42" s="10">
        <v>12.2996027242129</v>
      </c>
      <c r="FK42" s="10">
        <v>2921.2267317851602</v>
      </c>
      <c r="FL42" s="10">
        <v>90.725778281560807</v>
      </c>
      <c r="FM42" s="10">
        <v>894.61625518954099</v>
      </c>
      <c r="FN42" s="10">
        <v>0.59679007501846404</v>
      </c>
      <c r="FO42" s="10">
        <v>1797.31685733364</v>
      </c>
      <c r="FP42" s="10">
        <v>154.00186451226099</v>
      </c>
      <c r="FQ42" s="10">
        <v>70.010756272234104</v>
      </c>
      <c r="FR42" s="10">
        <v>60.646947217177001</v>
      </c>
      <c r="FS42" s="10">
        <v>33.742617169194403</v>
      </c>
      <c r="FT42" s="10">
        <v>97.066002546841702</v>
      </c>
      <c r="FU42" s="10">
        <v>197.894440386638</v>
      </c>
      <c r="FV42" s="10">
        <v>368.49016076138298</v>
      </c>
      <c r="FW42" s="10">
        <v>0.236783106687488</v>
      </c>
      <c r="FX42" s="10">
        <v>11.3873345083483</v>
      </c>
      <c r="FY42" s="10">
        <v>31.820750153818501</v>
      </c>
      <c r="FZ42" s="10">
        <v>10.8557805953763</v>
      </c>
      <c r="GA42" s="10">
        <v>7.1103444648821901</v>
      </c>
      <c r="GB42" s="10">
        <v>14.539179946222999</v>
      </c>
      <c r="GC42" s="10">
        <v>6.2857734186997298</v>
      </c>
      <c r="GD42" s="10">
        <v>38.192953117908402</v>
      </c>
      <c r="GE42" s="10">
        <v>1.67681098001139</v>
      </c>
      <c r="GF42" s="10">
        <v>8.0143833151264907</v>
      </c>
      <c r="GG42" s="10">
        <v>2.4380512809238799</v>
      </c>
      <c r="GH42" s="10">
        <v>77.791789364006306</v>
      </c>
      <c r="GI42" s="10">
        <v>5.2283700145107899</v>
      </c>
      <c r="GJ42" s="10">
        <v>77.687784402730699</v>
      </c>
      <c r="GK42" s="10">
        <v>6.6393709381868904</v>
      </c>
      <c r="GL42" s="10">
        <v>5.2889614340705098</v>
      </c>
      <c r="GM42" s="10">
        <v>8.0216317775761095</v>
      </c>
      <c r="GN42" s="10">
        <v>214.26995470118101</v>
      </c>
      <c r="GO42" s="10">
        <v>32.338370182159899</v>
      </c>
      <c r="GP42" s="10">
        <v>4.6025198899951798</v>
      </c>
      <c r="GQ42" s="10">
        <v>5.1000269792066302</v>
      </c>
      <c r="GR42" s="10">
        <v>225.880777884325</v>
      </c>
      <c r="GS42" s="10">
        <v>11.2921666674387</v>
      </c>
      <c r="GT42" s="10">
        <v>1.51245733140451</v>
      </c>
      <c r="GU42" s="10">
        <v>2.6650180273091699</v>
      </c>
      <c r="GV42" s="10">
        <v>11.0007498443687</v>
      </c>
      <c r="GW42" s="10">
        <v>17.843599886613699</v>
      </c>
      <c r="GX42" s="10">
        <v>9.3338297353803998</v>
      </c>
      <c r="GY42" s="10">
        <v>15.8549120494527</v>
      </c>
      <c r="GZ42" s="10">
        <v>36.470522763497399</v>
      </c>
      <c r="HA42" s="10">
        <v>399.74750553210498</v>
      </c>
      <c r="HB42" s="10">
        <v>288.42688846300098</v>
      </c>
      <c r="HC42" s="10">
        <v>6.0713099141721898</v>
      </c>
      <c r="HD42" s="10">
        <v>9.2312202774469103</v>
      </c>
      <c r="HE42" s="10">
        <v>40.515120812103</v>
      </c>
      <c r="HF42" s="10">
        <v>373.09835202860103</v>
      </c>
      <c r="HG42" s="10">
        <v>14.1199938185707</v>
      </c>
      <c r="HH42" s="10">
        <v>11.233947268896401</v>
      </c>
      <c r="HI42" s="10">
        <v>116.54366917600601</v>
      </c>
      <c r="HJ42" s="10">
        <v>225.02562481451699</v>
      </c>
      <c r="HK42" s="10">
        <v>1226.8606028106301</v>
      </c>
      <c r="HL42" s="10">
        <v>23.329534908367499</v>
      </c>
      <c r="HM42" s="10">
        <v>18.9141179482395</v>
      </c>
      <c r="HN42" s="10">
        <v>20.036791233265301</v>
      </c>
      <c r="HO42" s="10">
        <v>34.845532417230203</v>
      </c>
      <c r="HP42" s="10">
        <v>30.7817266363916</v>
      </c>
      <c r="HQ42" s="10">
        <v>4.9819774576393803</v>
      </c>
      <c r="HR42" s="10">
        <v>12.1892659871605</v>
      </c>
      <c r="HS42" s="10">
        <v>8833.1433322579505</v>
      </c>
      <c r="HT42" s="10">
        <v>194.41458493123901</v>
      </c>
      <c r="HU42" s="10">
        <v>17.785101064831</v>
      </c>
      <c r="HV42" s="10">
        <v>1.4326580447600501</v>
      </c>
      <c r="HW42" s="10">
        <v>23.166449952466799</v>
      </c>
      <c r="HX42" s="10">
        <v>0.28751131055169399</v>
      </c>
      <c r="HY42" s="10">
        <v>1.4616960276909701</v>
      </c>
      <c r="HZ42" s="10">
        <v>22.285557716526601</v>
      </c>
      <c r="IA42" s="10">
        <v>0.205351036172922</v>
      </c>
      <c r="IB42" s="10">
        <v>14.513054615182</v>
      </c>
      <c r="IC42" s="10">
        <v>3.34861311919324</v>
      </c>
      <c r="ID42" s="10">
        <v>9.2947022823303502</v>
      </c>
      <c r="IE42" s="10">
        <v>25.609865861540701</v>
      </c>
      <c r="IF42" s="10">
        <v>10.7660077602052</v>
      </c>
      <c r="IG42" s="10">
        <v>0.43732390112689001</v>
      </c>
      <c r="IH42" s="10">
        <v>47.772276949405601</v>
      </c>
      <c r="II42" s="10">
        <v>140.34695772871001</v>
      </c>
      <c r="IJ42" s="10">
        <v>13.7020101839259</v>
      </c>
      <c r="IK42" s="10">
        <v>2.1334641143372601</v>
      </c>
      <c r="IL42" s="10">
        <v>0.98579089314790802</v>
      </c>
      <c r="IM42" s="10">
        <v>1.46177326067276</v>
      </c>
      <c r="IN42" s="10">
        <v>5.7262853351974004</v>
      </c>
      <c r="IO42" s="10">
        <v>0</v>
      </c>
      <c r="IP42" s="10">
        <v>30.735896940525802</v>
      </c>
      <c r="IQ42" s="10">
        <v>0</v>
      </c>
      <c r="IR42" s="10">
        <v>12.053177991666701</v>
      </c>
      <c r="IS42" s="10">
        <v>17.745030338194699</v>
      </c>
      <c r="IT42" s="10">
        <v>0.54178571274123899</v>
      </c>
      <c r="IU42" s="10">
        <v>9.2754502821131606</v>
      </c>
      <c r="IV42" s="10">
        <v>29.622548135217802</v>
      </c>
      <c r="IW42" s="10">
        <v>6.2841080118907602</v>
      </c>
      <c r="IX42" s="10">
        <v>1.0485447013459099</v>
      </c>
      <c r="IY42" s="10">
        <v>2.2951657447081502</v>
      </c>
      <c r="IZ42" s="10">
        <v>0</v>
      </c>
      <c r="JA42" s="10">
        <v>15.4351428377843</v>
      </c>
      <c r="JB42" s="10">
        <v>81.242192140518398</v>
      </c>
      <c r="JC42" s="10">
        <v>0</v>
      </c>
      <c r="JD42" s="10">
        <v>3.1772427070821001</v>
      </c>
      <c r="JE42" s="10">
        <v>1.77587330015616</v>
      </c>
      <c r="JF42" s="10">
        <v>0.432491592827146</v>
      </c>
      <c r="JG42" s="10">
        <v>238.228439816915</v>
      </c>
      <c r="JH42" s="10">
        <v>2.8993849798467902E-2</v>
      </c>
      <c r="JI42" s="10">
        <v>2.0018235929855601</v>
      </c>
      <c r="JJ42" s="10">
        <v>5.8843939119544402</v>
      </c>
      <c r="JK42" s="10">
        <v>0.91089011450186497</v>
      </c>
      <c r="JL42" s="10">
        <v>1.72030175470909</v>
      </c>
      <c r="JM42" s="10">
        <v>0.224702335938126</v>
      </c>
      <c r="JN42" s="10">
        <v>0.13310551422406899</v>
      </c>
      <c r="JO42" s="10">
        <v>3.7163163774800001</v>
      </c>
      <c r="JP42" s="10">
        <v>26.977232577838599</v>
      </c>
      <c r="JQ42" s="10">
        <v>2.5321295490661901</v>
      </c>
      <c r="JR42" s="10">
        <v>0</v>
      </c>
      <c r="JS42" s="10">
        <v>0</v>
      </c>
      <c r="JT42" s="10">
        <v>10.924922269941201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79.308736971934096</v>
      </c>
      <c r="LO42" s="10">
        <v>0</v>
      </c>
      <c r="LP42" s="10">
        <v>17.443125743783199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0.36483927663072102</v>
      </c>
      <c r="MG42" s="10">
        <v>84.120822881954794</v>
      </c>
      <c r="MH42" s="10">
        <v>43.1114384961718</v>
      </c>
      <c r="MI42" s="10">
        <v>41.739062939044402</v>
      </c>
      <c r="MJ42" s="10">
        <v>1.6019102013653499</v>
      </c>
      <c r="MK42" s="10">
        <v>5.4266822206132401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3.06126730788823</v>
      </c>
      <c r="MT42" s="10">
        <v>1.9232587032983699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0</v>
      </c>
      <c r="NE42" s="10">
        <v>0</v>
      </c>
      <c r="NF42" s="10">
        <v>0</v>
      </c>
      <c r="NG42" s="10">
        <v>0</v>
      </c>
      <c r="NH42" s="10">
        <v>0</v>
      </c>
      <c r="NI42" s="10">
        <v>0</v>
      </c>
      <c r="NJ42" s="10">
        <v>0</v>
      </c>
      <c r="NK42" s="10">
        <v>0</v>
      </c>
      <c r="NL42" s="10">
        <v>0</v>
      </c>
      <c r="NM42" s="10">
        <v>0</v>
      </c>
      <c r="NN42" s="10">
        <v>0</v>
      </c>
      <c r="NO42" s="10">
        <v>0</v>
      </c>
      <c r="NP42" s="10">
        <v>0</v>
      </c>
      <c r="NQ42" s="10">
        <v>0</v>
      </c>
      <c r="NR42" s="10">
        <v>0</v>
      </c>
      <c r="NS42" s="10">
        <v>0</v>
      </c>
      <c r="NT42" s="10">
        <v>0</v>
      </c>
      <c r="NU42" s="10">
        <v>1.7200101501461201E-2</v>
      </c>
      <c r="NV42" s="10">
        <v>0</v>
      </c>
      <c r="NW42" s="10">
        <v>0</v>
      </c>
      <c r="NX42" s="10">
        <v>9.2240291963672204E-4</v>
      </c>
      <c r="NY42" s="10">
        <v>2.9280809310012201</v>
      </c>
      <c r="NZ42" s="10">
        <v>3.3803354054922199E-2</v>
      </c>
      <c r="OA42" s="10">
        <v>0</v>
      </c>
      <c r="OB42" s="10">
        <v>19.877719047788599</v>
      </c>
      <c r="OC42" s="13">
        <f t="shared" si="0"/>
        <v>29446.859073507512</v>
      </c>
      <c r="OD42" s="11">
        <f>MU_390_Domestic!OC42</f>
        <v>0</v>
      </c>
      <c r="OE42" s="11">
        <f>MU_390!OC42</f>
        <v>29446.859073507512</v>
      </c>
      <c r="OF42" s="11">
        <f t="shared" si="1"/>
        <v>0</v>
      </c>
      <c r="OG42" s="11"/>
    </row>
    <row r="43" spans="1:397">
      <c r="A43" s="9">
        <v>40</v>
      </c>
      <c r="B43" s="21" t="s">
        <v>822</v>
      </c>
      <c r="C43" s="10">
        <v>2.95424716893774E-2</v>
      </c>
      <c r="D43" s="10">
        <v>3.50855777618045E-3</v>
      </c>
      <c r="E43" s="10">
        <v>1.61241412593697E-3</v>
      </c>
      <c r="F43" s="10">
        <v>3.1694663934726799E-3</v>
      </c>
      <c r="G43" s="10">
        <v>1.8906074644033499E-2</v>
      </c>
      <c r="H43" s="10">
        <v>3.4393554531788602E-3</v>
      </c>
      <c r="I43" s="10">
        <v>1.3217643693303101E-3</v>
      </c>
      <c r="J43" s="10">
        <v>1.6470152874377699E-3</v>
      </c>
      <c r="K43" s="10">
        <v>1.10723716802539E-4</v>
      </c>
      <c r="L43" s="10">
        <v>0</v>
      </c>
      <c r="M43" s="10">
        <v>1.24564181402856E-4</v>
      </c>
      <c r="N43" s="10">
        <v>1.38404646003174E-5</v>
      </c>
      <c r="O43" s="10">
        <v>1.6608557520380801E-4</v>
      </c>
      <c r="P43" s="10">
        <v>8.99630199020629E-5</v>
      </c>
      <c r="Q43" s="10">
        <v>0</v>
      </c>
      <c r="R43" s="10">
        <v>7.6122555301745505E-5</v>
      </c>
      <c r="S43" s="10">
        <v>8.0966717911856603E-4</v>
      </c>
      <c r="T43" s="10">
        <v>5.8821974551348803E-4</v>
      </c>
      <c r="U43" s="10">
        <v>2.0068673670460199E-4</v>
      </c>
      <c r="V43" s="10">
        <v>0</v>
      </c>
      <c r="W43" s="10">
        <v>2.8372952430650601E-4</v>
      </c>
      <c r="X43" s="10">
        <v>1.7854199334409401E-3</v>
      </c>
      <c r="Y43" s="10">
        <v>3.4601161500793397E-4</v>
      </c>
      <c r="Z43" s="10">
        <v>3.8061277650872701E-4</v>
      </c>
      <c r="AA43" s="10">
        <v>1.31484413703015E-4</v>
      </c>
      <c r="AB43" s="10">
        <v>3.3078710394758501E-3</v>
      </c>
      <c r="AC43" s="10">
        <v>2.0760696900476001E-5</v>
      </c>
      <c r="AD43" s="10">
        <v>3.3493924332767999E-3</v>
      </c>
      <c r="AE43" s="10">
        <v>1.7660432830004999E-2</v>
      </c>
      <c r="AF43" s="10">
        <v>3.7078604664250198E-2</v>
      </c>
      <c r="AG43" s="10">
        <v>1.4809297122339599E-3</v>
      </c>
      <c r="AH43" s="10">
        <v>6.1022608422799197E-2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1.97226620554522E-3</v>
      </c>
      <c r="AR43" s="10">
        <v>0</v>
      </c>
      <c r="AS43" s="10">
        <v>4.0483358955928301E-3</v>
      </c>
      <c r="AT43" s="10">
        <v>1.7923401657411E-3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1.08440040143487E-2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8.0966717911856603E-4</v>
      </c>
      <c r="BO43" s="10">
        <v>2.21447433605078E-4</v>
      </c>
      <c r="BP43" s="10">
        <v>0</v>
      </c>
      <c r="BQ43" s="10">
        <v>0</v>
      </c>
      <c r="BR43" s="10">
        <v>0</v>
      </c>
      <c r="BS43" s="10">
        <v>2.4912836280571298E-4</v>
      </c>
      <c r="BT43" s="10">
        <v>9.7434381163067504E-2</v>
      </c>
      <c r="BU43" s="10">
        <v>0.64701178923904401</v>
      </c>
      <c r="BV43" s="10">
        <v>3.0276016313194199E-2</v>
      </c>
      <c r="BW43" s="10">
        <v>9.0101424548066009E-3</v>
      </c>
      <c r="BX43" s="10">
        <v>3.3839935947776001E-3</v>
      </c>
      <c r="BY43" s="10">
        <v>0</v>
      </c>
      <c r="BZ43" s="10">
        <v>0</v>
      </c>
      <c r="CA43" s="10">
        <v>0</v>
      </c>
      <c r="CB43" s="10">
        <v>3.7853670681867999E-3</v>
      </c>
      <c r="CC43" s="10">
        <v>9.9651345122284997E-4</v>
      </c>
      <c r="CD43" s="10">
        <v>5.9513997781364696E-4</v>
      </c>
      <c r="CE43" s="10">
        <v>1.49064057326258</v>
      </c>
      <c r="CF43" s="10">
        <v>5.5956604107080103</v>
      </c>
      <c r="CG43" s="10">
        <v>85.838867619183006</v>
      </c>
      <c r="CH43" s="10">
        <v>4.1659798446955299E-3</v>
      </c>
      <c r="CI43" s="10">
        <v>38.601184036911398</v>
      </c>
      <c r="CJ43" s="10">
        <v>0</v>
      </c>
      <c r="CK43" s="10">
        <v>0</v>
      </c>
      <c r="CL43" s="10">
        <v>7.54997343947312E-3</v>
      </c>
      <c r="CM43" s="10">
        <v>0</v>
      </c>
      <c r="CN43" s="10">
        <v>0</v>
      </c>
      <c r="CO43" s="10">
        <v>0</v>
      </c>
      <c r="CP43" s="10">
        <v>1.4290375903916599</v>
      </c>
      <c r="CQ43" s="10">
        <v>0</v>
      </c>
      <c r="CR43" s="10">
        <v>2.16520847029039E-2</v>
      </c>
      <c r="CS43" s="10">
        <v>4.4546178862208601</v>
      </c>
      <c r="CT43" s="10">
        <v>0</v>
      </c>
      <c r="CU43" s="10">
        <v>3.24781270543558E-2</v>
      </c>
      <c r="CV43" s="10">
        <v>1387.28688743205</v>
      </c>
      <c r="CW43" s="10">
        <v>0</v>
      </c>
      <c r="CX43" s="10">
        <v>0</v>
      </c>
      <c r="CY43" s="10">
        <v>1000.85099693873</v>
      </c>
      <c r="CZ43" s="10">
        <v>0</v>
      </c>
      <c r="DA43" s="10">
        <v>3.8061277650872701E-4</v>
      </c>
      <c r="DB43" s="10">
        <v>0</v>
      </c>
      <c r="DC43" s="10">
        <v>1.3685176319599099</v>
      </c>
      <c r="DD43" s="10">
        <v>0</v>
      </c>
      <c r="DE43" s="10">
        <v>0</v>
      </c>
      <c r="DF43" s="10">
        <v>4.1521393800952098E-5</v>
      </c>
      <c r="DG43" s="10">
        <v>33.729756880303</v>
      </c>
      <c r="DH43" s="10">
        <v>1.0380348450238E-4</v>
      </c>
      <c r="DI43" s="10">
        <v>2.9064975660666499E-4</v>
      </c>
      <c r="DJ43" s="10">
        <v>7.6814578531761402E-4</v>
      </c>
      <c r="DK43" s="10">
        <v>2.6988905970618899E-4</v>
      </c>
      <c r="DL43" s="10">
        <v>0</v>
      </c>
      <c r="DM43" s="10">
        <v>1.6061859168668299E-2</v>
      </c>
      <c r="DN43" s="10">
        <v>2.28367665905237E-4</v>
      </c>
      <c r="DO43" s="10">
        <v>0</v>
      </c>
      <c r="DP43" s="10">
        <v>6.4958191773755702</v>
      </c>
      <c r="DQ43" s="10">
        <v>0</v>
      </c>
      <c r="DR43" s="10">
        <v>0</v>
      </c>
      <c r="DS43" s="10">
        <v>2.6988905970618899E-4</v>
      </c>
      <c r="DT43" s="10">
        <v>5.8683569905345597E-3</v>
      </c>
      <c r="DU43" s="10">
        <v>2.95608588937962</v>
      </c>
      <c r="DV43" s="10">
        <v>2.0938343618054298</v>
      </c>
      <c r="DW43" s="10">
        <v>2.2364868629820199E-2</v>
      </c>
      <c r="DX43" s="10">
        <v>1.4532487830333201E-4</v>
      </c>
      <c r="DY43" s="10">
        <v>106.154255821885</v>
      </c>
      <c r="DZ43" s="10">
        <v>43.563994422242601</v>
      </c>
      <c r="EA43" s="10">
        <v>15.6440256510892</v>
      </c>
      <c r="EB43" s="10">
        <v>2.28367665905237E-4</v>
      </c>
      <c r="EC43" s="10">
        <v>2.1004183017568798</v>
      </c>
      <c r="ED43" s="10">
        <v>5.6053638405421298</v>
      </c>
      <c r="EE43" s="10">
        <v>0</v>
      </c>
      <c r="EF43" s="10">
        <v>205.229747273078</v>
      </c>
      <c r="EG43" s="10">
        <v>4.8933711428562798</v>
      </c>
      <c r="EH43" s="10">
        <v>0</v>
      </c>
      <c r="EI43" s="10">
        <v>6.7887478864556696E-3</v>
      </c>
      <c r="EJ43" s="10">
        <v>98.098178549913001</v>
      </c>
      <c r="EK43" s="10">
        <v>14.2903897443812</v>
      </c>
      <c r="EL43" s="10">
        <v>0</v>
      </c>
      <c r="EM43" s="10">
        <v>20.422109962384798</v>
      </c>
      <c r="EN43" s="10">
        <v>7.5973309788711898</v>
      </c>
      <c r="EO43" s="10">
        <v>60.3427691605606</v>
      </c>
      <c r="EP43" s="10">
        <v>1.44632855073316E-3</v>
      </c>
      <c r="EQ43" s="10">
        <v>1.5867649233480701</v>
      </c>
      <c r="ER43" s="10">
        <v>2.35287898205395E-4</v>
      </c>
      <c r="ES43" s="10">
        <v>3.1141045350714099E-4</v>
      </c>
      <c r="ET43" s="10">
        <v>0</v>
      </c>
      <c r="EU43" s="10">
        <v>2.0414685285468099E-3</v>
      </c>
      <c r="EV43" s="10">
        <v>219.339783413947</v>
      </c>
      <c r="EW43" s="10">
        <v>2452.7727987748599</v>
      </c>
      <c r="EX43" s="10">
        <v>2822.0915767485099</v>
      </c>
      <c r="EY43" s="10">
        <v>5.6745904861301203E-4</v>
      </c>
      <c r="EZ43" s="10">
        <v>8.3042787601904196E-5</v>
      </c>
      <c r="FA43" s="10">
        <v>4.9862449407303204</v>
      </c>
      <c r="FB43" s="10">
        <v>8.02746946818407E-4</v>
      </c>
      <c r="FC43" s="10">
        <v>1.5293713383350701E-3</v>
      </c>
      <c r="FD43" s="10">
        <v>1.01035391582317E-3</v>
      </c>
      <c r="FE43" s="10">
        <v>2717.63019737588</v>
      </c>
      <c r="FF43" s="10">
        <v>12166.0320065215</v>
      </c>
      <c r="FG43" s="10">
        <v>12277.686721383499</v>
      </c>
      <c r="FH43" s="10">
        <v>0</v>
      </c>
      <c r="FI43" s="10">
        <v>1317.8967529572101</v>
      </c>
      <c r="FJ43" s="10">
        <v>37.878586025524903</v>
      </c>
      <c r="FK43" s="10">
        <v>11555.195234475899</v>
      </c>
      <c r="FL43" s="10">
        <v>19280.3053663069</v>
      </c>
      <c r="FM43" s="10">
        <v>1071.9435129318599</v>
      </c>
      <c r="FN43" s="10">
        <v>2.6740324608086299</v>
      </c>
      <c r="FO43" s="10">
        <v>2333.0918785886101</v>
      </c>
      <c r="FP43" s="10">
        <v>195.04003673045801</v>
      </c>
      <c r="FQ43" s="10">
        <v>102.402534196248</v>
      </c>
      <c r="FR43" s="10">
        <v>90.357579311086397</v>
      </c>
      <c r="FS43" s="10">
        <v>82.878800689737403</v>
      </c>
      <c r="FT43" s="10">
        <v>113.02511433487101</v>
      </c>
      <c r="FU43" s="10">
        <v>556.85171306414998</v>
      </c>
      <c r="FV43" s="10">
        <v>514.13342798274402</v>
      </c>
      <c r="FW43" s="10">
        <v>1.0854220918556501</v>
      </c>
      <c r="FX43" s="10">
        <v>51.0876826090566</v>
      </c>
      <c r="FY43" s="10">
        <v>142.60070037781199</v>
      </c>
      <c r="FZ43" s="10">
        <v>48.9745344275386</v>
      </c>
      <c r="GA43" s="10">
        <v>19.404175909235999</v>
      </c>
      <c r="GB43" s="10">
        <v>26.3096020642258</v>
      </c>
      <c r="GC43" s="10">
        <v>28.276422313359699</v>
      </c>
      <c r="GD43" s="10">
        <v>166.62435312475699</v>
      </c>
      <c r="GE43" s="10">
        <v>7.5271622981340602</v>
      </c>
      <c r="GF43" s="10">
        <v>35.947815389751099</v>
      </c>
      <c r="GG43" s="10">
        <v>10.5833911772084</v>
      </c>
      <c r="GH43" s="10">
        <v>85.3082481303409</v>
      </c>
      <c r="GI43" s="10">
        <v>17.5807949744129</v>
      </c>
      <c r="GJ43" s="10">
        <v>81.348158969353506</v>
      </c>
      <c r="GK43" s="10">
        <v>22.849321632694501</v>
      </c>
      <c r="GL43" s="10">
        <v>23.7309809275018</v>
      </c>
      <c r="GM43" s="10">
        <v>36.050547715116601</v>
      </c>
      <c r="GN43" s="10">
        <v>218.470477864922</v>
      </c>
      <c r="GO43" s="10">
        <v>56.39430207353</v>
      </c>
      <c r="GP43" s="10">
        <v>12.678511211847001</v>
      </c>
      <c r="GQ43" s="10">
        <v>8.0000195581470397</v>
      </c>
      <c r="GR43" s="10">
        <v>232.32491507425101</v>
      </c>
      <c r="GS43" s="10">
        <v>21.110786255410598</v>
      </c>
      <c r="GT43" s="10">
        <v>5.0424611064838301</v>
      </c>
      <c r="GU43" s="10">
        <v>11.9768538730172</v>
      </c>
      <c r="GV43" s="10">
        <v>49.299302785850102</v>
      </c>
      <c r="GW43" s="10">
        <v>79.521296752969207</v>
      </c>
      <c r="GX43" s="10">
        <v>38.699444284474701</v>
      </c>
      <c r="GY43" s="10">
        <v>71.042171526676597</v>
      </c>
      <c r="GZ43" s="10">
        <v>45.842432258035203</v>
      </c>
      <c r="HA43" s="10">
        <v>564.38975804112795</v>
      </c>
      <c r="HB43" s="10">
        <v>333.29772856311303</v>
      </c>
      <c r="HC43" s="10">
        <v>11.941299014613399</v>
      </c>
      <c r="HD43" s="10">
        <v>12.9233900208833</v>
      </c>
      <c r="HE43" s="10">
        <v>138.64271942405099</v>
      </c>
      <c r="HF43" s="10">
        <v>857.37711945324202</v>
      </c>
      <c r="HG43" s="10">
        <v>62.968744297491902</v>
      </c>
      <c r="HH43" s="10">
        <v>13.567943394887401</v>
      </c>
      <c r="HI43" s="10">
        <v>157.29084935677801</v>
      </c>
      <c r="HJ43" s="10">
        <v>233.66014444069501</v>
      </c>
      <c r="HK43" s="10">
        <v>1254.0101741849101</v>
      </c>
      <c r="HL43" s="10">
        <v>77.822909096622197</v>
      </c>
      <c r="HM43" s="10">
        <v>23.352057288811999</v>
      </c>
      <c r="HN43" s="10">
        <v>77.991459390307298</v>
      </c>
      <c r="HO43" s="10">
        <v>148.50431483963899</v>
      </c>
      <c r="HP43" s="10">
        <v>135.50671104543</v>
      </c>
      <c r="HQ43" s="10">
        <v>18.1611813817212</v>
      </c>
      <c r="HR43" s="10">
        <v>47.335223927791901</v>
      </c>
      <c r="HS43" s="10">
        <v>8897.2084395588299</v>
      </c>
      <c r="HT43" s="10">
        <v>299.78316011219101</v>
      </c>
      <c r="HU43" s="10">
        <v>73.1021419821992</v>
      </c>
      <c r="HV43" s="10">
        <v>2.6038866868044699</v>
      </c>
      <c r="HW43" s="10">
        <v>39.284182263072601</v>
      </c>
      <c r="HX43" s="10">
        <v>0.94148009838810698</v>
      </c>
      <c r="HY43" s="10">
        <v>4.1218015851520997</v>
      </c>
      <c r="HZ43" s="10">
        <v>66.910376491917006</v>
      </c>
      <c r="IA43" s="10">
        <v>0.23517756575316501</v>
      </c>
      <c r="IB43" s="10">
        <v>40.405109629925299</v>
      </c>
      <c r="IC43" s="10">
        <v>9.4545183134143809</v>
      </c>
      <c r="ID43" s="10">
        <v>34.0196574378907</v>
      </c>
      <c r="IE43" s="10">
        <v>71.764998074159905</v>
      </c>
      <c r="IF43" s="10">
        <v>36.472058923315103</v>
      </c>
      <c r="IG43" s="10">
        <v>1.9602610507012199</v>
      </c>
      <c r="IH43" s="10">
        <v>140.53021137906299</v>
      </c>
      <c r="II43" s="10">
        <v>167.55583493873999</v>
      </c>
      <c r="IJ43" s="10">
        <v>61.426540691098303</v>
      </c>
      <c r="IK43" s="10">
        <v>9.5630146778250502</v>
      </c>
      <c r="IL43" s="10">
        <v>4.45294820526252</v>
      </c>
      <c r="IM43" s="10">
        <v>6.56006676875566</v>
      </c>
      <c r="IN43" s="10">
        <v>25.676868655715602</v>
      </c>
      <c r="IO43" s="10">
        <v>7.6745376208759803E-3</v>
      </c>
      <c r="IP43" s="10">
        <v>137.71867989279801</v>
      </c>
      <c r="IQ43" s="10">
        <v>2.6296882740603001E-4</v>
      </c>
      <c r="IR43" s="10">
        <v>22.092627264935899</v>
      </c>
      <c r="IS43" s="10">
        <v>28.5172639286167</v>
      </c>
      <c r="IT43" s="10">
        <v>0.680002013483612</v>
      </c>
      <c r="IU43" s="10">
        <v>36.358795582451698</v>
      </c>
      <c r="IV43" s="10">
        <v>33.2646615777956</v>
      </c>
      <c r="IW43" s="10">
        <v>18.4482286168626</v>
      </c>
      <c r="IX43" s="10">
        <v>2.61949179580464</v>
      </c>
      <c r="IY43" s="10">
        <v>2.97775894749984</v>
      </c>
      <c r="IZ43" s="10">
        <v>6.9202323001586799E-6</v>
      </c>
      <c r="JA43" s="10">
        <v>16.779115235398901</v>
      </c>
      <c r="JB43" s="10">
        <v>189.538791390841</v>
      </c>
      <c r="JC43" s="10">
        <v>4.42894867210156E-4</v>
      </c>
      <c r="JD43" s="10">
        <v>14.368138399568</v>
      </c>
      <c r="JE43" s="10">
        <v>8.1143134443183804</v>
      </c>
      <c r="JF43" s="10">
        <v>1.9551967628217899</v>
      </c>
      <c r="JG43" s="10">
        <v>246.91478661293399</v>
      </c>
      <c r="JH43" s="10">
        <v>1.3744747660071599</v>
      </c>
      <c r="JI43" s="10">
        <v>8.9938377098419906</v>
      </c>
      <c r="JJ43" s="10">
        <v>26.079342052128801</v>
      </c>
      <c r="JK43" s="10">
        <v>4.0841237773267398</v>
      </c>
      <c r="JL43" s="10">
        <v>7.7246399880373602</v>
      </c>
      <c r="JM43" s="10">
        <v>1.01452415723511</v>
      </c>
      <c r="JN43" s="10">
        <v>0.59703782322349397</v>
      </c>
      <c r="JO43" s="10">
        <v>16.702562485753301</v>
      </c>
      <c r="JP43" s="10">
        <v>72.315082790393106</v>
      </c>
      <c r="JQ43" s="10">
        <v>11.3467027382375</v>
      </c>
      <c r="JR43" s="10">
        <v>1.1688272354968001E-2</v>
      </c>
      <c r="JS43" s="10">
        <v>0</v>
      </c>
      <c r="JT43" s="10">
        <v>19.825132918704099</v>
      </c>
      <c r="JU43" s="10">
        <v>6.2282090701428096E-5</v>
      </c>
      <c r="JV43" s="10">
        <v>2.2836766590523701E-3</v>
      </c>
      <c r="JW43" s="10">
        <v>0</v>
      </c>
      <c r="JX43" s="10">
        <v>0</v>
      </c>
      <c r="JY43" s="10">
        <v>2.2421552652514098E-3</v>
      </c>
      <c r="JZ43" s="10">
        <v>1.5293713383350701E-3</v>
      </c>
      <c r="KA43" s="10">
        <v>0</v>
      </c>
      <c r="KB43" s="10">
        <v>6.2282090701428096E-5</v>
      </c>
      <c r="KC43" s="10">
        <v>0</v>
      </c>
      <c r="KD43" s="10">
        <v>6.9894346231602698E-4</v>
      </c>
      <c r="KE43" s="10">
        <v>8.3042787601904196E-5</v>
      </c>
      <c r="KF43" s="10">
        <v>7.5222925102724899E-3</v>
      </c>
      <c r="KG43" s="10">
        <v>7.8876807757208706E-2</v>
      </c>
      <c r="KH43" s="10">
        <v>7.54997343947312E-3</v>
      </c>
      <c r="KI43" s="10">
        <v>4.8441626101110802E-5</v>
      </c>
      <c r="KJ43" s="10">
        <v>4.0621763601931503E-3</v>
      </c>
      <c r="KK43" s="10">
        <v>1.2248811171280899E-3</v>
      </c>
      <c r="KL43" s="10">
        <v>6.8967035103381397E-2</v>
      </c>
      <c r="KM43" s="10">
        <v>0</v>
      </c>
      <c r="KN43" s="10">
        <v>0</v>
      </c>
      <c r="KO43" s="10">
        <v>1.31484413703015E-4</v>
      </c>
      <c r="KP43" s="10">
        <v>2.0857580152678301E-2</v>
      </c>
      <c r="KQ43" s="10">
        <v>1.69545691353888E-2</v>
      </c>
      <c r="KR43" s="10">
        <v>8.7194926981999405E-4</v>
      </c>
      <c r="KS43" s="10">
        <v>3.1833068580729899E-4</v>
      </c>
      <c r="KT43" s="10">
        <v>3.5929846102423897E-2</v>
      </c>
      <c r="KU43" s="10">
        <v>3.7438456743858501E-3</v>
      </c>
      <c r="KV43" s="10">
        <v>6.9963548554604297E-3</v>
      </c>
      <c r="KW43" s="10">
        <v>1.1210776326257099E-3</v>
      </c>
      <c r="KX43" s="10">
        <v>8.1658741141872398E-4</v>
      </c>
      <c r="KY43" s="10">
        <v>8.7886950212015199E-4</v>
      </c>
      <c r="KZ43" s="10">
        <v>4.8441626101110802E-5</v>
      </c>
      <c r="LA43" s="10">
        <v>1.0795562388247501E-3</v>
      </c>
      <c r="LB43" s="10">
        <v>1.6470152874377699E-3</v>
      </c>
      <c r="LC43" s="10">
        <v>0</v>
      </c>
      <c r="LD43" s="10">
        <v>4.8441626101110802E-5</v>
      </c>
      <c r="LE43" s="10">
        <v>3.4947173115801298E-3</v>
      </c>
      <c r="LF43" s="10">
        <v>8.4219227092931209E-3</v>
      </c>
      <c r="LG43" s="10">
        <v>5.1209719021174196E-4</v>
      </c>
      <c r="LH43" s="10">
        <v>0</v>
      </c>
      <c r="LI43" s="10">
        <v>0</v>
      </c>
      <c r="LJ43" s="10">
        <v>0</v>
      </c>
      <c r="LK43" s="10">
        <v>2.35287898205395E-4</v>
      </c>
      <c r="LL43" s="10">
        <v>1.8753829533429999E-3</v>
      </c>
      <c r="LM43" s="10">
        <v>3.37707336247744E-3</v>
      </c>
      <c r="LN43" s="10">
        <v>79.577473556813899</v>
      </c>
      <c r="LO43" s="10">
        <v>4.63655564110632E-4</v>
      </c>
      <c r="LP43" s="10">
        <v>31.668527615851001</v>
      </c>
      <c r="LQ43" s="10">
        <v>1.46155306179351E-2</v>
      </c>
      <c r="LR43" s="10">
        <v>4.7749602871094898E-4</v>
      </c>
      <c r="LS43" s="10">
        <v>3.32171150407617E-4</v>
      </c>
      <c r="LT43" s="10">
        <v>1.1695192587268201E-3</v>
      </c>
      <c r="LU43" s="10">
        <v>3.46011615007934E-5</v>
      </c>
      <c r="LV43" s="10">
        <v>3.46011615007934E-5</v>
      </c>
      <c r="LW43" s="10">
        <v>0</v>
      </c>
      <c r="LX43" s="10">
        <v>4.8441626101110802E-5</v>
      </c>
      <c r="LY43" s="10">
        <v>0</v>
      </c>
      <c r="LZ43" s="10">
        <v>4.1521393800952098E-5</v>
      </c>
      <c r="MA43" s="10">
        <v>6.9202323001586799E-6</v>
      </c>
      <c r="MB43" s="10">
        <v>4.1521393800952098E-5</v>
      </c>
      <c r="MC43" s="10">
        <v>2.7680929200634699E-5</v>
      </c>
      <c r="MD43" s="10">
        <v>0</v>
      </c>
      <c r="ME43" s="10">
        <v>0</v>
      </c>
      <c r="MF43" s="10">
        <v>1.6360749201354701</v>
      </c>
      <c r="MG43" s="10">
        <v>376.92298522546201</v>
      </c>
      <c r="MH43" s="10">
        <v>193.182367443206</v>
      </c>
      <c r="MI43" s="10">
        <v>187.021625519872</v>
      </c>
      <c r="MJ43" s="10">
        <v>7.17807437271835</v>
      </c>
      <c r="MK43" s="10">
        <v>24.3172426268697</v>
      </c>
      <c r="ML43" s="10">
        <v>4.1521393800952098E-5</v>
      </c>
      <c r="MM43" s="10">
        <v>0</v>
      </c>
      <c r="MN43" s="10">
        <v>4.0829370570936199E-4</v>
      </c>
      <c r="MO43" s="10">
        <v>1.11415740032555E-3</v>
      </c>
      <c r="MP43" s="10">
        <v>3.7992075327871202E-3</v>
      </c>
      <c r="MQ43" s="10">
        <v>1.1072371680253901E-3</v>
      </c>
      <c r="MR43" s="10">
        <v>2.76117268776331E-3</v>
      </c>
      <c r="MS43" s="10">
        <v>13.7193291510482</v>
      </c>
      <c r="MT43" s="10">
        <v>8.6242423370868995</v>
      </c>
      <c r="MU43" s="10">
        <v>3.2732698779750599E-3</v>
      </c>
      <c r="MV43" s="10">
        <v>6.5880611497510597E-3</v>
      </c>
      <c r="MW43" s="10">
        <v>8.6502903751983495E-3</v>
      </c>
      <c r="MX43" s="10">
        <v>2.48228732606692E-2</v>
      </c>
      <c r="MY43" s="10">
        <v>0</v>
      </c>
      <c r="MZ43" s="10">
        <v>1.18958793239728E-2</v>
      </c>
      <c r="NA43" s="10">
        <v>4.8676913999316201E-2</v>
      </c>
      <c r="NB43" s="10">
        <v>0</v>
      </c>
      <c r="NC43" s="10">
        <v>0</v>
      </c>
      <c r="ND43" s="10">
        <v>0</v>
      </c>
      <c r="NE43" s="10">
        <v>0</v>
      </c>
      <c r="NF43" s="10">
        <v>1.17643949102698E-4</v>
      </c>
      <c r="NG43" s="10">
        <v>1.5155308737347501E-3</v>
      </c>
      <c r="NH43" s="10">
        <v>1.00412570675302E-2</v>
      </c>
      <c r="NI43" s="10">
        <v>2.35772314466406E-2</v>
      </c>
      <c r="NJ43" s="10">
        <v>2.3251980528533199E-3</v>
      </c>
      <c r="NK43" s="10">
        <v>0</v>
      </c>
      <c r="NL43" s="10">
        <v>8.5118857291951802E-3</v>
      </c>
      <c r="NM43" s="10">
        <v>7.9651873774826396E-2</v>
      </c>
      <c r="NN43" s="10">
        <v>6.9202323001586799E-6</v>
      </c>
      <c r="NO43" s="10">
        <v>2.7016586899819499E-2</v>
      </c>
      <c r="NP43" s="10">
        <v>0</v>
      </c>
      <c r="NQ43" s="10">
        <v>0</v>
      </c>
      <c r="NR43" s="10">
        <v>0</v>
      </c>
      <c r="NS43" s="10">
        <v>1.5916534290365001E-4</v>
      </c>
      <c r="NT43" s="10">
        <v>6.9202323001586799E-6</v>
      </c>
      <c r="NU43" s="10">
        <v>0</v>
      </c>
      <c r="NV43" s="10">
        <v>0</v>
      </c>
      <c r="NW43" s="10">
        <v>1.7771156546807498E-2</v>
      </c>
      <c r="NX43" s="10">
        <v>4.1867405415959999E-2</v>
      </c>
      <c r="NY43" s="10">
        <v>3.7574532846969699</v>
      </c>
      <c r="NZ43" s="10">
        <v>7.3146855412677299E-3</v>
      </c>
      <c r="OA43" s="10">
        <v>3.7507659066860102E-3</v>
      </c>
      <c r="OB43" s="10">
        <v>27.4980174629389</v>
      </c>
      <c r="OC43" s="13">
        <f t="shared" si="0"/>
        <v>90777.703008190336</v>
      </c>
      <c r="OD43" s="11">
        <f>MU_390_Domestic!OC43</f>
        <v>0</v>
      </c>
      <c r="OE43" s="11">
        <f>MU_390!OC43</f>
        <v>90777.703008190307</v>
      </c>
      <c r="OF43" s="11">
        <f t="shared" si="1"/>
        <v>0</v>
      </c>
      <c r="OG43" s="11"/>
    </row>
    <row r="44" spans="1:397">
      <c r="A44" s="9">
        <v>41</v>
      </c>
      <c r="B44" s="21" t="s">
        <v>823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7.8162231514849797E-3</v>
      </c>
      <c r="BU44" s="10">
        <v>1.3027038585808301E-2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0.13584521645999201</v>
      </c>
      <c r="CF44" s="10">
        <v>0.44726165811275198</v>
      </c>
      <c r="CG44" s="10">
        <v>6.8843556579801604</v>
      </c>
      <c r="CH44" s="10">
        <v>0</v>
      </c>
      <c r="CI44" s="10">
        <v>3.0952243679880498</v>
      </c>
      <c r="CJ44" s="10">
        <v>0</v>
      </c>
      <c r="CK44" s="10">
        <v>0</v>
      </c>
      <c r="CL44" s="10">
        <v>0</v>
      </c>
      <c r="CM44" s="10">
        <v>0</v>
      </c>
      <c r="CN44" s="10">
        <v>3.5395340944048299</v>
      </c>
      <c r="CO44" s="10">
        <v>0</v>
      </c>
      <c r="CP44" s="10">
        <v>0.11463793955511301</v>
      </c>
      <c r="CQ44" s="10">
        <v>0</v>
      </c>
      <c r="CR44" s="10">
        <v>1.7369384781077701E-3</v>
      </c>
      <c r="CS44" s="10">
        <v>0.78779911268863601</v>
      </c>
      <c r="CT44" s="10">
        <v>0</v>
      </c>
      <c r="CU44" s="10">
        <v>5.6948857508830102</v>
      </c>
      <c r="CV44" s="10">
        <v>26.4046081478375</v>
      </c>
      <c r="CW44" s="10">
        <v>0</v>
      </c>
      <c r="CX44" s="10">
        <v>0</v>
      </c>
      <c r="CY44" s="10">
        <v>321.06430083730601</v>
      </c>
      <c r="CZ44" s="10">
        <v>0</v>
      </c>
      <c r="DA44" s="10">
        <v>0</v>
      </c>
      <c r="DB44" s="10">
        <v>0</v>
      </c>
      <c r="DC44" s="10">
        <v>65.050647197091607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0.52108154343233204</v>
      </c>
      <c r="DQ44" s="10">
        <v>0</v>
      </c>
      <c r="DR44" s="10">
        <v>0</v>
      </c>
      <c r="DS44" s="10">
        <v>4.6038131387361201</v>
      </c>
      <c r="DT44" s="10">
        <v>83.529779539940805</v>
      </c>
      <c r="DU44" s="10">
        <v>143.31180481453001</v>
      </c>
      <c r="DV44" s="10">
        <v>0.1676145631374</v>
      </c>
      <c r="DW44" s="10">
        <v>1.7369384781077701E-3</v>
      </c>
      <c r="DX44" s="10">
        <v>0</v>
      </c>
      <c r="DY44" s="10">
        <v>59.503113907192599</v>
      </c>
      <c r="DZ44" s="10">
        <v>3.4947202179528398</v>
      </c>
      <c r="EA44" s="10">
        <v>1.25493805043287</v>
      </c>
      <c r="EB44" s="10">
        <v>0</v>
      </c>
      <c r="EC44" s="10">
        <v>0.16848303237645401</v>
      </c>
      <c r="ED44" s="10">
        <v>0.50803158422889805</v>
      </c>
      <c r="EE44" s="10">
        <v>0</v>
      </c>
      <c r="EF44" s="10">
        <v>26.629579229115301</v>
      </c>
      <c r="EG44" s="10">
        <v>0.39254809605235702</v>
      </c>
      <c r="EH44" s="10">
        <v>0</v>
      </c>
      <c r="EI44" s="10">
        <v>0</v>
      </c>
      <c r="EJ44" s="10">
        <v>119.18466089267299</v>
      </c>
      <c r="EK44" s="10">
        <v>30.309237754235099</v>
      </c>
      <c r="EL44" s="10">
        <v>0</v>
      </c>
      <c r="EM44" s="10">
        <v>5.8023694504833596</v>
      </c>
      <c r="EN44" s="10">
        <v>22.017419577340501</v>
      </c>
      <c r="EO44" s="10">
        <v>17.716995763823899</v>
      </c>
      <c r="EP44" s="10">
        <v>5.6761549031002296</v>
      </c>
      <c r="EQ44" s="10">
        <v>10296.4237978986</v>
      </c>
      <c r="ER44" s="10">
        <v>227956.738592485</v>
      </c>
      <c r="ES44" s="10">
        <v>443674.12668057199</v>
      </c>
      <c r="ET44" s="10">
        <v>0</v>
      </c>
      <c r="EU44" s="10">
        <v>0</v>
      </c>
      <c r="EV44" s="10">
        <v>0</v>
      </c>
      <c r="EW44" s="10">
        <v>713.39753122331103</v>
      </c>
      <c r="EX44" s="10">
        <v>88.0348239342932</v>
      </c>
      <c r="EY44" s="10">
        <v>0</v>
      </c>
      <c r="EZ44" s="10">
        <v>64.337563898532807</v>
      </c>
      <c r="FA44" s="10">
        <v>6474.4819753961401</v>
      </c>
      <c r="FB44" s="10">
        <v>0</v>
      </c>
      <c r="FC44" s="10">
        <v>144.47405968438099</v>
      </c>
      <c r="FD44" s="10">
        <v>0</v>
      </c>
      <c r="FE44" s="10">
        <v>132.121850219284</v>
      </c>
      <c r="FF44" s="10">
        <v>539.62749333668705</v>
      </c>
      <c r="FG44" s="10">
        <v>756.77614174862799</v>
      </c>
      <c r="FH44" s="10">
        <v>0</v>
      </c>
      <c r="FI44" s="10">
        <v>174.201547915573</v>
      </c>
      <c r="FJ44" s="10">
        <v>12.982150157037401</v>
      </c>
      <c r="FK44" s="10">
        <v>703.96351870804403</v>
      </c>
      <c r="FL44" s="10">
        <v>362.33536608876102</v>
      </c>
      <c r="FM44" s="10">
        <v>672.85756188192101</v>
      </c>
      <c r="FN44" s="10">
        <v>144.496886889232</v>
      </c>
      <c r="FO44" s="10">
        <v>3188.0436816388901</v>
      </c>
      <c r="FP44" s="10">
        <v>6.95086397470343</v>
      </c>
      <c r="FQ44" s="10">
        <v>3.47648236393271</v>
      </c>
      <c r="FR44" s="10">
        <v>26.705614470684999</v>
      </c>
      <c r="FS44" s="10">
        <v>21.970957529682799</v>
      </c>
      <c r="FT44" s="10">
        <v>2.1481601203988498</v>
      </c>
      <c r="FU44" s="10">
        <v>491.17090749413001</v>
      </c>
      <c r="FV44" s="10">
        <v>118.95448950560601</v>
      </c>
      <c r="FW44" s="10">
        <v>8.5109985427280904E-2</v>
      </c>
      <c r="FX44" s="10">
        <v>4.0930955236609696</v>
      </c>
      <c r="FY44" s="10">
        <v>11.4377398783397</v>
      </c>
      <c r="FZ44" s="10">
        <v>3.9020322910691099</v>
      </c>
      <c r="GA44" s="10">
        <v>1.2740443736920499</v>
      </c>
      <c r="GB44" s="10">
        <v>1.2384371348908401</v>
      </c>
      <c r="GC44" s="10">
        <v>2.2588884907791602</v>
      </c>
      <c r="GD44" s="10">
        <v>110.855293965236</v>
      </c>
      <c r="GE44" s="10">
        <v>0.60271765190339699</v>
      </c>
      <c r="GF44" s="10">
        <v>2.8807124659417398</v>
      </c>
      <c r="GG44" s="10">
        <v>11.2496497857655</v>
      </c>
      <c r="GH44" s="10">
        <v>16.354735950155401</v>
      </c>
      <c r="GI44" s="10">
        <v>1.2740443736920499</v>
      </c>
      <c r="GJ44" s="10">
        <v>16.5418352272265</v>
      </c>
      <c r="GK44" s="10">
        <v>1.6744086928958899</v>
      </c>
      <c r="GL44" s="10">
        <v>1.90107916428896</v>
      </c>
      <c r="GM44" s="10">
        <v>2.8833178736588998</v>
      </c>
      <c r="GN44" s="10">
        <v>29.0127019476</v>
      </c>
      <c r="GO44" s="10">
        <v>14.0253062247956</v>
      </c>
      <c r="GP44" s="10">
        <v>1.8352446920386301</v>
      </c>
      <c r="GQ44" s="10">
        <v>0.30222729519075298</v>
      </c>
      <c r="GR44" s="10">
        <v>44.830818505688697</v>
      </c>
      <c r="GS44" s="10">
        <v>1.03260992523507</v>
      </c>
      <c r="GT44" s="10">
        <v>0.36562554964168598</v>
      </c>
      <c r="GU44" s="10">
        <v>0.95792157067643702</v>
      </c>
      <c r="GV44" s="10">
        <v>89.741481594540801</v>
      </c>
      <c r="GW44" s="10">
        <v>608.54339870835804</v>
      </c>
      <c r="GX44" s="10">
        <v>57.3449136622814</v>
      </c>
      <c r="GY44" s="10">
        <v>5.6988951466716102</v>
      </c>
      <c r="GZ44" s="10">
        <v>151.46572533133599</v>
      </c>
      <c r="HA44" s="10">
        <v>1189.31918761883</v>
      </c>
      <c r="HB44" s="10">
        <v>195.719745252818</v>
      </c>
      <c r="HC44" s="10">
        <v>10.403886810324</v>
      </c>
      <c r="HD44" s="10">
        <v>2.4546209890930002</v>
      </c>
      <c r="HE44" s="10">
        <v>160.47747807013999</v>
      </c>
      <c r="HF44" s="10">
        <v>966.56168230200501</v>
      </c>
      <c r="HG44" s="10">
        <v>15.980838078756699</v>
      </c>
      <c r="HH44" s="10">
        <v>111.602115581785</v>
      </c>
      <c r="HI44" s="10">
        <v>145.15479360576899</v>
      </c>
      <c r="HJ44" s="10">
        <v>224.16275178598599</v>
      </c>
      <c r="HK44" s="10">
        <v>121.54178080465</v>
      </c>
      <c r="HL44" s="10">
        <v>47.892834556550397</v>
      </c>
      <c r="HM44" s="10">
        <v>13.413241897304999</v>
      </c>
      <c r="HN44" s="10">
        <v>20.601217979689601</v>
      </c>
      <c r="HO44" s="10">
        <v>15.426367167004001</v>
      </c>
      <c r="HP44" s="10">
        <v>25.4408215734605</v>
      </c>
      <c r="HQ44" s="10">
        <v>1.41187302551148</v>
      </c>
      <c r="HR44" s="10">
        <v>4.30288105892493</v>
      </c>
      <c r="HS44" s="10">
        <v>460.01063011762602</v>
      </c>
      <c r="HT44" s="10">
        <v>225.057606849716</v>
      </c>
      <c r="HU44" s="10">
        <v>9.9733807087778494</v>
      </c>
      <c r="HV44" s="10">
        <v>2.30831976083793</v>
      </c>
      <c r="HW44" s="10">
        <v>18.58007814494</v>
      </c>
      <c r="HX44" s="10">
        <v>1.4948420464540699</v>
      </c>
      <c r="HY44" s="10">
        <v>0.42936489864257998</v>
      </c>
      <c r="HZ44" s="10">
        <v>39.330019596144503</v>
      </c>
      <c r="IA44" s="10">
        <v>0.51861948981718198</v>
      </c>
      <c r="IB44" s="10">
        <v>2.6887807641108301</v>
      </c>
      <c r="IC44" s="10">
        <v>0.633982544509337</v>
      </c>
      <c r="ID44" s="10">
        <v>2.5576419090137001</v>
      </c>
      <c r="IE44" s="10">
        <v>4.7904763226212399</v>
      </c>
      <c r="IF44" s="10">
        <v>2.6592528099830002</v>
      </c>
      <c r="IG44" s="10">
        <v>0.157192932268754</v>
      </c>
      <c r="IH44" s="10">
        <v>643.03079341573095</v>
      </c>
      <c r="II44" s="10">
        <v>734.96828507859698</v>
      </c>
      <c r="IJ44" s="10">
        <v>4.92508905467459</v>
      </c>
      <c r="IK44" s="10">
        <v>0.76685833808458204</v>
      </c>
      <c r="IL44" s="10">
        <v>0.35433544953398599</v>
      </c>
      <c r="IM44" s="10">
        <v>3.6940728625230399</v>
      </c>
      <c r="IN44" s="10">
        <v>2.0582720965577099</v>
      </c>
      <c r="IO44" s="10">
        <v>13.5131187749943</v>
      </c>
      <c r="IP44" s="10">
        <v>11.0477971900045</v>
      </c>
      <c r="IQ44" s="10">
        <v>0</v>
      </c>
      <c r="IR44" s="10">
        <v>1.1456169842895201</v>
      </c>
      <c r="IS44" s="10">
        <v>1.30589685772928</v>
      </c>
      <c r="IT44" s="10">
        <v>9.6259646631098206E-2</v>
      </c>
      <c r="IU44" s="10">
        <v>20.384737218274498</v>
      </c>
      <c r="IV44" s="10">
        <v>144.15457811525101</v>
      </c>
      <c r="IW44" s="10">
        <v>12.3561885694957</v>
      </c>
      <c r="IX44" s="10">
        <v>0.16327221694213101</v>
      </c>
      <c r="IY44" s="10">
        <v>4.1149795602369101</v>
      </c>
      <c r="IZ44" s="10">
        <v>0</v>
      </c>
      <c r="JA44" s="10">
        <v>0.27677226975923602</v>
      </c>
      <c r="JB44" s="10">
        <v>208.038706762353</v>
      </c>
      <c r="JC44" s="10">
        <v>0</v>
      </c>
      <c r="JD44" s="10">
        <v>1.14203704935586</v>
      </c>
      <c r="JE44" s="10">
        <v>0.63832489070460696</v>
      </c>
      <c r="JF44" s="10">
        <v>0.15545599379064601</v>
      </c>
      <c r="JG44" s="10">
        <v>1.3921561902033801</v>
      </c>
      <c r="JH44" s="10">
        <v>1.04216308686466E-2</v>
      </c>
      <c r="JI44" s="10">
        <v>0.71909252993661799</v>
      </c>
      <c r="JJ44" s="10">
        <v>2.08606311220744</v>
      </c>
      <c r="JK44" s="10">
        <v>0.327412903123315</v>
      </c>
      <c r="JL44" s="10">
        <v>0.61835009820636699</v>
      </c>
      <c r="JM44" s="10">
        <v>8.0767639232011496E-2</v>
      </c>
      <c r="JN44" s="10">
        <v>4.7765808147963801E-2</v>
      </c>
      <c r="JO44" s="10">
        <v>1.33570568966488</v>
      </c>
      <c r="JP44" s="10">
        <v>4.7123140911063901</v>
      </c>
      <c r="JQ44" s="10">
        <v>0.91015576252847297</v>
      </c>
      <c r="JR44" s="10">
        <v>0</v>
      </c>
      <c r="JS44" s="10">
        <v>0</v>
      </c>
      <c r="JT44" s="10">
        <v>0.93620983970008997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1.863273659459</v>
      </c>
      <c r="LO44" s="10">
        <v>0</v>
      </c>
      <c r="LP44" s="10">
        <v>1.49810943736795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11.1931907401163</v>
      </c>
      <c r="MG44" s="10">
        <v>30.2366250269001</v>
      </c>
      <c r="MH44" s="10">
        <v>15.496096632438499</v>
      </c>
      <c r="MI44" s="10">
        <v>15.0028061046559</v>
      </c>
      <c r="MJ44" s="10">
        <v>0.57579510549272706</v>
      </c>
      <c r="MK44" s="10">
        <v>1.95058191091503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1.10035052588127</v>
      </c>
      <c r="MT44" s="10">
        <v>0.69130151428689401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0</v>
      </c>
      <c r="NE44" s="10">
        <v>0</v>
      </c>
      <c r="NF44" s="10">
        <v>0</v>
      </c>
      <c r="NG44" s="10">
        <v>0</v>
      </c>
      <c r="NH44" s="10">
        <v>0</v>
      </c>
      <c r="NI44" s="10">
        <v>0</v>
      </c>
      <c r="NJ44" s="10">
        <v>0</v>
      </c>
      <c r="NK44" s="10">
        <v>0</v>
      </c>
      <c r="NL44" s="10">
        <v>0</v>
      </c>
      <c r="NM44" s="10">
        <v>0</v>
      </c>
      <c r="NN44" s="10">
        <v>0</v>
      </c>
      <c r="NO44" s="10">
        <v>0</v>
      </c>
      <c r="NP44" s="10">
        <v>0</v>
      </c>
      <c r="NQ44" s="10">
        <v>0</v>
      </c>
      <c r="NR44" s="10">
        <v>0</v>
      </c>
      <c r="NS44" s="10">
        <v>0</v>
      </c>
      <c r="NT44" s="10">
        <v>0</v>
      </c>
      <c r="NU44" s="10">
        <v>0</v>
      </c>
      <c r="NV44" s="10">
        <v>0</v>
      </c>
      <c r="NW44" s="10">
        <v>0</v>
      </c>
      <c r="NX44" s="10">
        <v>0</v>
      </c>
      <c r="NY44" s="10">
        <v>9.1189270100658096E-2</v>
      </c>
      <c r="NZ44" s="10">
        <v>0</v>
      </c>
      <c r="OA44" s="10">
        <v>0</v>
      </c>
      <c r="OB44" s="10">
        <v>49.836583918092202</v>
      </c>
      <c r="OC44" s="13">
        <f t="shared" si="0"/>
        <v>704918.60054988635</v>
      </c>
      <c r="OD44" s="11">
        <f>MU_390_Domestic!OC44</f>
        <v>0</v>
      </c>
      <c r="OE44" s="11">
        <f>MU_390!OC44</f>
        <v>704918.6005498867</v>
      </c>
      <c r="OF44" s="11">
        <f t="shared" si="1"/>
        <v>0</v>
      </c>
      <c r="OG44" s="11"/>
    </row>
    <row r="45" spans="1:397">
      <c r="A45" s="9">
        <v>42</v>
      </c>
      <c r="B45" s="21" t="s">
        <v>824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2.3293338195647799E-5</v>
      </c>
      <c r="BU45" s="10">
        <v>3.8822230326079703E-5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3.0327416525818298E-4</v>
      </c>
      <c r="CF45" s="10">
        <v>1.33289657452874E-3</v>
      </c>
      <c r="CG45" s="10">
        <v>2.05162546529889E-2</v>
      </c>
      <c r="CH45" s="10">
        <v>0</v>
      </c>
      <c r="CI45" s="10">
        <v>9.2241619254765303E-3</v>
      </c>
      <c r="CJ45" s="10">
        <v>0</v>
      </c>
      <c r="CK45" s="10">
        <v>0</v>
      </c>
      <c r="CL45" s="10">
        <v>0</v>
      </c>
      <c r="CM45" s="10">
        <v>0</v>
      </c>
      <c r="CN45" s="10">
        <v>1.6311316770500101E-3</v>
      </c>
      <c r="CO45" s="10">
        <v>0</v>
      </c>
      <c r="CP45" s="10">
        <v>3.4163562686950099E-4</v>
      </c>
      <c r="CQ45" s="10">
        <v>0</v>
      </c>
      <c r="CR45" s="10">
        <v>5.1762973768106204E-6</v>
      </c>
      <c r="CS45" s="10">
        <v>4.7900357590370697E-4</v>
      </c>
      <c r="CT45" s="10">
        <v>0</v>
      </c>
      <c r="CU45" s="10">
        <v>2.6309511522094298E-3</v>
      </c>
      <c r="CV45" s="10">
        <v>0.28526946508648898</v>
      </c>
      <c r="CW45" s="10">
        <v>0</v>
      </c>
      <c r="CX45" s="10">
        <v>0</v>
      </c>
      <c r="CY45" s="10">
        <v>0.87881143005879803</v>
      </c>
      <c r="CZ45" s="10">
        <v>0</v>
      </c>
      <c r="DA45" s="10">
        <v>0</v>
      </c>
      <c r="DB45" s="10">
        <v>0</v>
      </c>
      <c r="DC45" s="10">
        <v>2.9999319388392998E-2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1.5528892130431901E-3</v>
      </c>
      <c r="DQ45" s="10">
        <v>0</v>
      </c>
      <c r="DR45" s="10">
        <v>0</v>
      </c>
      <c r="DS45" s="10">
        <v>2.1215858487370299E-3</v>
      </c>
      <c r="DT45" s="10">
        <v>3.8493221353617602E-2</v>
      </c>
      <c r="DU45" s="10">
        <v>5.8450710197153997E-2</v>
      </c>
      <c r="DV45" s="10">
        <v>4.9951269686222496E-4</v>
      </c>
      <c r="DW45" s="10">
        <v>5.1762973768106204E-6</v>
      </c>
      <c r="DX45" s="10">
        <v>0</v>
      </c>
      <c r="DY45" s="10">
        <v>4.8871423239222E-2</v>
      </c>
      <c r="DZ45" s="10">
        <v>1.0414710322143E-2</v>
      </c>
      <c r="EA45" s="10">
        <v>3.7398748547456799E-3</v>
      </c>
      <c r="EB45" s="10">
        <v>0</v>
      </c>
      <c r="EC45" s="10">
        <v>5.0210084555063104E-4</v>
      </c>
      <c r="ED45" s="10">
        <v>1.22962551991849E-3</v>
      </c>
      <c r="EE45" s="10">
        <v>0</v>
      </c>
      <c r="EF45" s="10">
        <v>1.26130876208726E-2</v>
      </c>
      <c r="EG45" s="10">
        <v>1.1698432071592E-3</v>
      </c>
      <c r="EH45" s="10">
        <v>0</v>
      </c>
      <c r="EI45" s="10">
        <v>0</v>
      </c>
      <c r="EJ45" s="10">
        <v>5.7020179672232899E-2</v>
      </c>
      <c r="EK45" s="10">
        <v>1.6855543685300699E-2</v>
      </c>
      <c r="EL45" s="10">
        <v>0</v>
      </c>
      <c r="EM45" s="10">
        <v>6.5465554271322002E-3</v>
      </c>
      <c r="EN45" s="10">
        <v>1.15838083601571E-2</v>
      </c>
      <c r="EO45" s="10">
        <v>1.3520689744404801E-2</v>
      </c>
      <c r="EP45" s="10">
        <v>2.61575558233077E-3</v>
      </c>
      <c r="EQ45" s="10">
        <v>7.6446801276265894E-2</v>
      </c>
      <c r="ER45" s="10">
        <v>3.1816356607241997E-2</v>
      </c>
      <c r="ES45" s="10">
        <v>6.1763785575403997E-2</v>
      </c>
      <c r="ET45" s="10">
        <v>0</v>
      </c>
      <c r="EU45" s="10">
        <v>0</v>
      </c>
      <c r="EV45" s="10">
        <v>0</v>
      </c>
      <c r="EW45" s="10">
        <v>0.32875663306847802</v>
      </c>
      <c r="EX45" s="10">
        <v>7.5582735192839201E-2</v>
      </c>
      <c r="EY45" s="10">
        <v>0</v>
      </c>
      <c r="EZ45" s="10">
        <v>1.816909772386E-3</v>
      </c>
      <c r="FA45" s="10">
        <v>9.2601561354288098E-2</v>
      </c>
      <c r="FB45" s="10">
        <v>0</v>
      </c>
      <c r="FC45" s="10">
        <v>0</v>
      </c>
      <c r="FD45" s="10">
        <v>0</v>
      </c>
      <c r="FE45" s="10">
        <v>72.466529019751704</v>
      </c>
      <c r="FF45" s="10">
        <v>344.426360097675</v>
      </c>
      <c r="FG45" s="10">
        <v>348.28758396605502</v>
      </c>
      <c r="FH45" s="10">
        <v>0</v>
      </c>
      <c r="FI45" s="10">
        <v>36.774383437027197</v>
      </c>
      <c r="FJ45" s="10">
        <v>0.74156767119828504</v>
      </c>
      <c r="FK45" s="10">
        <v>247.777464250299</v>
      </c>
      <c r="FL45" s="10">
        <v>546.18388999729905</v>
      </c>
      <c r="FM45" s="10">
        <v>5.8438659235983099</v>
      </c>
      <c r="FN45" s="10">
        <v>6.7129253046787699E-2</v>
      </c>
      <c r="FO45" s="10">
        <v>4.0176547620018797</v>
      </c>
      <c r="FP45" s="10">
        <v>1.46613721293811E-2</v>
      </c>
      <c r="FQ45" s="10">
        <v>1.03603591996865E-2</v>
      </c>
      <c r="FR45" s="10">
        <v>2.0314633843371899E-2</v>
      </c>
      <c r="FS45" s="10">
        <v>2.30030831269049E-2</v>
      </c>
      <c r="FT45" s="10">
        <v>5.65023249685195E-3</v>
      </c>
      <c r="FU45" s="10">
        <v>0.29787432470741299</v>
      </c>
      <c r="FV45" s="10">
        <v>9.4480867391332199E-2</v>
      </c>
      <c r="FW45" s="10">
        <v>2.53638571463721E-4</v>
      </c>
      <c r="FX45" s="10">
        <v>1.21979447684542E-2</v>
      </c>
      <c r="FY45" s="10">
        <v>3.4085918226298001E-2</v>
      </c>
      <c r="FZ45" s="10">
        <v>1.1628552057005101E-2</v>
      </c>
      <c r="GA45" s="10">
        <v>3.79681412589059E-3</v>
      </c>
      <c r="GB45" s="10">
        <v>3.6907000296659701E-3</v>
      </c>
      <c r="GC45" s="10">
        <v>6.7317747385422198E-3</v>
      </c>
      <c r="GD45" s="10">
        <v>8.4501956236951295E-2</v>
      </c>
      <c r="GE45" s="10">
        <v>1.79617518975329E-3</v>
      </c>
      <c r="GF45" s="10">
        <v>8.5848891994404208E-3</v>
      </c>
      <c r="GG45" s="10">
        <v>7.3021183519516603E-3</v>
      </c>
      <c r="GH45" s="10">
        <v>9.9019430978144803E-3</v>
      </c>
      <c r="GI45" s="10">
        <v>3.79681412589059E-3</v>
      </c>
      <c r="GJ45" s="10">
        <v>8.99703219925071E-3</v>
      </c>
      <c r="GK45" s="10">
        <v>4.9899506712454402E-3</v>
      </c>
      <c r="GL45" s="10">
        <v>5.6654574789192303E-3</v>
      </c>
      <c r="GM45" s="10">
        <v>8.5926536455056407E-3</v>
      </c>
      <c r="GN45" s="10">
        <v>1.56323101125432E-2</v>
      </c>
      <c r="GO45" s="10">
        <v>1.28520698872193E-2</v>
      </c>
      <c r="GP45" s="10">
        <v>2.95052871467917E-3</v>
      </c>
      <c r="GQ45" s="10">
        <v>9.0067574356504903E-4</v>
      </c>
      <c r="GR45" s="10">
        <v>2.35694366042805E-2</v>
      </c>
      <c r="GS45" s="10">
        <v>3.0773087905139199E-3</v>
      </c>
      <c r="GT45" s="10">
        <v>1.08961059781864E-3</v>
      </c>
      <c r="GU45" s="10">
        <v>2.8547280033110601E-3</v>
      </c>
      <c r="GV45" s="10">
        <v>5.1317419665808502E-2</v>
      </c>
      <c r="GW45" s="10">
        <v>0.29648711534341998</v>
      </c>
      <c r="GX45" s="10">
        <v>3.4071016520952999E-2</v>
      </c>
      <c r="GY45" s="10">
        <v>1.69834316933157E-2</v>
      </c>
      <c r="GZ45" s="10">
        <v>7.2419252473693296E-2</v>
      </c>
      <c r="HA45" s="10">
        <v>0.59281331464965703</v>
      </c>
      <c r="HB45" s="10">
        <v>0.10336969700974</v>
      </c>
      <c r="HC45" s="10">
        <v>6.3456895748372601E-3</v>
      </c>
      <c r="HD45" s="10">
        <v>2.1354285341915998E-3</v>
      </c>
      <c r="HE45" s="10">
        <v>9.9519169174807603E-2</v>
      </c>
      <c r="HF45" s="10">
        <v>0.572585345611625</v>
      </c>
      <c r="HG45" s="10">
        <v>2.0061044346234898E-2</v>
      </c>
      <c r="HH45" s="10">
        <v>5.2094991571169501E-2</v>
      </c>
      <c r="HI45" s="10">
        <v>7.8067965458355801E-2</v>
      </c>
      <c r="HJ45" s="10">
        <v>0.106782435607829</v>
      </c>
      <c r="HK45" s="10">
        <v>6.9833721498670204E-2</v>
      </c>
      <c r="HL45" s="10">
        <v>3.6289922717158099E-2</v>
      </c>
      <c r="HM45" s="10">
        <v>7.43275122433303E-3</v>
      </c>
      <c r="HN45" s="10">
        <v>2.4588235976284602E-2</v>
      </c>
      <c r="HO45" s="10">
        <v>3.6689782058610801E-2</v>
      </c>
      <c r="HP45" s="10">
        <v>3.89702449155011E-2</v>
      </c>
      <c r="HQ45" s="10">
        <v>4.0856868122366597E-3</v>
      </c>
      <c r="HR45" s="10">
        <v>1.11372057505456E-2</v>
      </c>
      <c r="HS45" s="10">
        <v>0.27759721878649901</v>
      </c>
      <c r="HT45" s="10">
        <v>0.13203657097571</v>
      </c>
      <c r="HU45" s="10">
        <v>1.8997011353831798E-2</v>
      </c>
      <c r="HV45" s="10">
        <v>1.37443439047463E-3</v>
      </c>
      <c r="HW45" s="10">
        <v>1.28572069461043E-2</v>
      </c>
      <c r="HX45" s="10">
        <v>8.5953005518502696E-4</v>
      </c>
      <c r="HY45" s="10">
        <v>8.9362695914056603E-4</v>
      </c>
      <c r="HZ45" s="10">
        <v>2.97840228070341E-2</v>
      </c>
      <c r="IA45" s="10">
        <v>2.45560408095286E-4</v>
      </c>
      <c r="IB45" s="10">
        <v>8.0129083393028506E-3</v>
      </c>
      <c r="IC45" s="10">
        <v>1.88934854253588E-3</v>
      </c>
      <c r="ID45" s="10">
        <v>7.6220978873536398E-3</v>
      </c>
      <c r="IE45" s="10">
        <v>1.4276228165243701E-2</v>
      </c>
      <c r="IF45" s="10">
        <v>7.9249112838970601E-3</v>
      </c>
      <c r="IG45" s="10">
        <v>4.68454912601361E-4</v>
      </c>
      <c r="IH45" s="10">
        <v>0.32057381900812998</v>
      </c>
      <c r="II45" s="10">
        <v>0.34640302288687103</v>
      </c>
      <c r="IJ45" s="10">
        <v>1.46773912119465E-2</v>
      </c>
      <c r="IK45" s="10">
        <v>2.28533529186189E-3</v>
      </c>
      <c r="IL45" s="10">
        <v>1.05596466486937E-3</v>
      </c>
      <c r="IM45" s="10">
        <v>3.0260457858261101E-3</v>
      </c>
      <c r="IN45" s="10">
        <v>6.1339123915205903E-3</v>
      </c>
      <c r="IO45" s="10">
        <v>6.22728175566246E-3</v>
      </c>
      <c r="IP45" s="10">
        <v>3.2923839465203997E-2</v>
      </c>
      <c r="IQ45" s="10">
        <v>0</v>
      </c>
      <c r="IR45" s="10">
        <v>3.1906481347631801E-3</v>
      </c>
      <c r="IS45" s="10">
        <v>3.4854912094526001E-3</v>
      </c>
      <c r="IT45" s="10">
        <v>8.3742295458494095E-5</v>
      </c>
      <c r="IU45" s="10">
        <v>1.6447831889974701E-2</v>
      </c>
      <c r="IV45" s="10">
        <v>6.7551307553837994E-2</v>
      </c>
      <c r="IW45" s="10">
        <v>8.8731932278994195E-3</v>
      </c>
      <c r="IX45" s="10">
        <v>4.8657195342019901E-4</v>
      </c>
      <c r="IY45" s="10">
        <v>2.0866654511578998E-3</v>
      </c>
      <c r="IZ45" s="10">
        <v>0</v>
      </c>
      <c r="JA45" s="10">
        <v>5.6075574509160996E-4</v>
      </c>
      <c r="JB45" s="10">
        <v>0.12435999459569</v>
      </c>
      <c r="JC45" s="10">
        <v>0</v>
      </c>
      <c r="JD45" s="10">
        <v>3.4034155252529899E-3</v>
      </c>
      <c r="JE45" s="10">
        <v>1.9022892859778999E-3</v>
      </c>
      <c r="JF45" s="10">
        <v>4.6327861522455101E-4</v>
      </c>
      <c r="JG45" s="10">
        <v>4.1488023475137201E-3</v>
      </c>
      <c r="JH45" s="10">
        <v>3.10577842608637E-5</v>
      </c>
      <c r="JI45" s="10">
        <v>2.1429871139996E-3</v>
      </c>
      <c r="JJ45" s="10">
        <v>6.2167331495495597E-3</v>
      </c>
      <c r="JK45" s="10">
        <v>9.7573205552880301E-4</v>
      </c>
      <c r="JL45" s="10">
        <v>1.8427618661445799E-3</v>
      </c>
      <c r="JM45" s="10">
        <v>2.4069782802169399E-4</v>
      </c>
      <c r="JN45" s="10">
        <v>1.4234817786229199E-4</v>
      </c>
      <c r="JO45" s="10">
        <v>3.9805726827673703E-3</v>
      </c>
      <c r="JP45" s="10">
        <v>1.40432947832872E-2</v>
      </c>
      <c r="JQ45" s="10">
        <v>2.7123798254487701E-3</v>
      </c>
      <c r="JR45" s="10">
        <v>0</v>
      </c>
      <c r="JS45" s="10">
        <v>0</v>
      </c>
      <c r="JT45" s="10">
        <v>2.7900242861009302E-3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1.36844439718273E-3</v>
      </c>
      <c r="LO45" s="10">
        <v>0</v>
      </c>
      <c r="LP45" s="10">
        <v>4.4645564874991597E-3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5.4885613879688301E-3</v>
      </c>
      <c r="MG45" s="10">
        <v>9.0108984735519301E-2</v>
      </c>
      <c r="MH45" s="10">
        <v>4.6180337047215997E-2</v>
      </c>
      <c r="MI45" s="10">
        <v>4.4710268592201799E-2</v>
      </c>
      <c r="MJ45" s="10">
        <v>1.7159425804127201E-3</v>
      </c>
      <c r="MK45" s="10">
        <v>5.8129819541583297E-3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3.2791843882095302E-3</v>
      </c>
      <c r="MT45" s="10">
        <v>2.0601663559706301E-3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</v>
      </c>
      <c r="NL45" s="10">
        <v>0</v>
      </c>
      <c r="NM45" s="10">
        <v>0</v>
      </c>
      <c r="NN45" s="10">
        <v>0</v>
      </c>
      <c r="NO45" s="10">
        <v>0</v>
      </c>
      <c r="NP45" s="10">
        <v>0</v>
      </c>
      <c r="NQ45" s="10">
        <v>0</v>
      </c>
      <c r="NR45" s="10">
        <v>0</v>
      </c>
      <c r="NS45" s="10">
        <v>0</v>
      </c>
      <c r="NT45" s="10">
        <v>0</v>
      </c>
      <c r="NU45" s="10">
        <v>0</v>
      </c>
      <c r="NV45" s="10">
        <v>0</v>
      </c>
      <c r="NW45" s="10">
        <v>0</v>
      </c>
      <c r="NX45" s="10">
        <v>0</v>
      </c>
      <c r="NY45" s="10">
        <v>2.7175561228255798E-4</v>
      </c>
      <c r="NZ45" s="10">
        <v>0</v>
      </c>
      <c r="OA45" s="10">
        <v>0</v>
      </c>
      <c r="OB45" s="10">
        <v>2.5040465787558201E-2</v>
      </c>
      <c r="OC45" s="13">
        <f t="shared" si="0"/>
        <v>1613.6043029834732</v>
      </c>
      <c r="OD45" s="11">
        <f>MU_390_Domestic!OC45</f>
        <v>0</v>
      </c>
      <c r="OE45" s="11">
        <f>MU_390!OC45</f>
        <v>1613.604302983473</v>
      </c>
      <c r="OF45" s="11">
        <f t="shared" si="1"/>
        <v>0</v>
      </c>
      <c r="OG45" s="11"/>
    </row>
    <row r="46" spans="1:397">
      <c r="A46" s="9">
        <v>43</v>
      </c>
      <c r="B46" s="21" t="s">
        <v>825</v>
      </c>
      <c r="C46" s="10">
        <v>48.735338496682701</v>
      </c>
      <c r="D46" s="10">
        <v>7.0753975750120004</v>
      </c>
      <c r="E46" s="10">
        <v>8.3772707288142101</v>
      </c>
      <c r="F46" s="10">
        <v>7.01879439441191</v>
      </c>
      <c r="G46" s="10">
        <v>5.3584344301424203</v>
      </c>
      <c r="H46" s="10">
        <v>17.245102356162601</v>
      </c>
      <c r="I46" s="10">
        <v>6.6791753108113303</v>
      </c>
      <c r="J46" s="10">
        <v>4.3584449062073896</v>
      </c>
      <c r="K46" s="10">
        <v>4.5659899017410801</v>
      </c>
      <c r="L46" s="10">
        <v>16.679070550161601</v>
      </c>
      <c r="M46" s="10">
        <v>0.16980954180028801</v>
      </c>
      <c r="N46" s="10">
        <v>0.75470907466794701</v>
      </c>
      <c r="O46" s="10">
        <v>1.09432815826852</v>
      </c>
      <c r="P46" s="10">
        <v>0.38085968947169502</v>
      </c>
      <c r="Q46" s="10">
        <v>0.225297281095932</v>
      </c>
      <c r="R46" s="10">
        <v>2.14568839138983E-2</v>
      </c>
      <c r="S46" s="10">
        <v>4.2913767827796601E-2</v>
      </c>
      <c r="T46" s="10">
        <v>4.2913767827796601E-2</v>
      </c>
      <c r="U46" s="10">
        <v>2.9596168823647798E-2</v>
      </c>
      <c r="V46" s="10">
        <v>0</v>
      </c>
      <c r="W46" s="10">
        <v>0</v>
      </c>
      <c r="X46" s="10">
        <v>0.56603180600096004</v>
      </c>
      <c r="Y46" s="10">
        <v>0</v>
      </c>
      <c r="Z46" s="10">
        <v>0</v>
      </c>
      <c r="AA46" s="10">
        <v>0.75470907466794701</v>
      </c>
      <c r="AB46" s="10">
        <v>25.131812186442598</v>
      </c>
      <c r="AC46" s="10">
        <v>0.58489953286765894</v>
      </c>
      <c r="AD46" s="10">
        <v>0</v>
      </c>
      <c r="AE46" s="10">
        <v>0.15094181493358899</v>
      </c>
      <c r="AF46" s="10">
        <v>0.56603180600096004</v>
      </c>
      <c r="AG46" s="10">
        <v>16.1346098940868</v>
      </c>
      <c r="AH46" s="10">
        <v>0</v>
      </c>
      <c r="AI46" s="10">
        <v>36.521753564360502</v>
      </c>
      <c r="AJ46" s="10">
        <v>272.58205004319598</v>
      </c>
      <c r="AK46" s="10">
        <v>5.3206989764090302</v>
      </c>
      <c r="AL46" s="10">
        <v>16.514625229339799</v>
      </c>
      <c r="AM46" s="10">
        <v>5.3642209784745699E-3</v>
      </c>
      <c r="AN46" s="10">
        <v>29.463608355311901</v>
      </c>
      <c r="AO46" s="10">
        <v>49.015339271548399</v>
      </c>
      <c r="AP46" s="10">
        <v>0</v>
      </c>
      <c r="AQ46" s="10">
        <v>0</v>
      </c>
      <c r="AR46" s="10">
        <v>86.954579244808301</v>
      </c>
      <c r="AS46" s="10">
        <v>386.335575322522</v>
      </c>
      <c r="AT46" s="10">
        <v>215.60151490576601</v>
      </c>
      <c r="AU46" s="10">
        <v>11.4142040481567</v>
      </c>
      <c r="AV46" s="10">
        <v>92.666354267715406</v>
      </c>
      <c r="AW46" s="10">
        <v>18.3739649331457</v>
      </c>
      <c r="AX46" s="10">
        <v>20.984907451909599</v>
      </c>
      <c r="AY46" s="10">
        <v>17.2220634418671</v>
      </c>
      <c r="AZ46" s="10">
        <v>117.053220546901</v>
      </c>
      <c r="BA46" s="10">
        <v>2.0565822284701598</v>
      </c>
      <c r="BB46" s="10">
        <v>0.320751356733877</v>
      </c>
      <c r="BC46" s="10">
        <v>5.2829635226756304</v>
      </c>
      <c r="BD46" s="10">
        <v>88.225835563791506</v>
      </c>
      <c r="BE46" s="10">
        <v>3.7735453733397302</v>
      </c>
      <c r="BF46" s="10">
        <v>16.584731915828101</v>
      </c>
      <c r="BG46" s="10">
        <v>0.22900187944758399</v>
      </c>
      <c r="BH46" s="10">
        <v>0.87531109324158696</v>
      </c>
      <c r="BI46" s="10">
        <v>198.94667630344901</v>
      </c>
      <c r="BJ46" s="10">
        <v>152.58699823001399</v>
      </c>
      <c r="BK46" s="10">
        <v>2.8898684703147599</v>
      </c>
      <c r="BL46" s="10">
        <v>45.433286848796499</v>
      </c>
      <c r="BM46" s="10">
        <v>7.0754851728851396</v>
      </c>
      <c r="BN46" s="10">
        <v>5.6603180600095997E-2</v>
      </c>
      <c r="BO46" s="10">
        <v>0.129299024135616</v>
      </c>
      <c r="BP46" s="10">
        <v>5.3642209784745699E-3</v>
      </c>
      <c r="BQ46" s="10">
        <v>0</v>
      </c>
      <c r="BR46" s="10">
        <v>0.188677268666987</v>
      </c>
      <c r="BS46" s="10">
        <v>1.6092662935423701E-2</v>
      </c>
      <c r="BT46" s="10">
        <v>283.37423387653001</v>
      </c>
      <c r="BU46" s="10">
        <v>1.5168325670498799</v>
      </c>
      <c r="BV46" s="10">
        <v>5.3642209784745699E-3</v>
      </c>
      <c r="BW46" s="10">
        <v>4.7741566708423697</v>
      </c>
      <c r="BX46" s="10">
        <v>0.439866120234915</v>
      </c>
      <c r="BY46" s="10">
        <v>0</v>
      </c>
      <c r="BZ46" s="10">
        <v>0</v>
      </c>
      <c r="CA46" s="10">
        <v>1.6146305145208499</v>
      </c>
      <c r="CB46" s="10">
        <v>0</v>
      </c>
      <c r="CC46" s="10">
        <v>0</v>
      </c>
      <c r="CD46" s="10">
        <v>0</v>
      </c>
      <c r="CE46" s="10">
        <v>18.7155016061933</v>
      </c>
      <c r="CF46" s="10">
        <v>35.317084482131797</v>
      </c>
      <c r="CG46" s="10">
        <v>542.45119441563497</v>
      </c>
      <c r="CH46" s="10">
        <v>0</v>
      </c>
      <c r="CI46" s="10">
        <v>244.00186254316</v>
      </c>
      <c r="CJ46" s="10">
        <v>209.86168017138499</v>
      </c>
      <c r="CK46" s="10">
        <v>276.88656526412399</v>
      </c>
      <c r="CL46" s="10">
        <v>37.393221447762699</v>
      </c>
      <c r="CM46" s="10">
        <v>1.09396276416005</v>
      </c>
      <c r="CN46" s="10">
        <v>26.556825647282299</v>
      </c>
      <c r="CO46" s="10">
        <v>5.6603180600095997E-2</v>
      </c>
      <c r="CP46" s="10">
        <v>17.4758715624227</v>
      </c>
      <c r="CQ46" s="10">
        <v>6.4527625884109501</v>
      </c>
      <c r="CR46" s="10">
        <v>21.828606848161002</v>
      </c>
      <c r="CS46" s="10">
        <v>6.1986057666367103</v>
      </c>
      <c r="CT46" s="10">
        <v>578.10694719302296</v>
      </c>
      <c r="CU46" s="10">
        <v>328.13652304564698</v>
      </c>
      <c r="CV46" s="10">
        <v>712.64890232839798</v>
      </c>
      <c r="CW46" s="10">
        <v>218.84084198520699</v>
      </c>
      <c r="CX46" s="10">
        <v>1.6799307006829201</v>
      </c>
      <c r="CY46" s="10">
        <v>3515.8087433356</v>
      </c>
      <c r="CZ46" s="10">
        <v>36.227745720273802</v>
      </c>
      <c r="DA46" s="10">
        <v>4.4657293257768904</v>
      </c>
      <c r="DB46" s="10">
        <v>260.16524130923102</v>
      </c>
      <c r="DC46" s="10">
        <v>267.29594965827903</v>
      </c>
      <c r="DD46" s="10">
        <v>31.486909607798601</v>
      </c>
      <c r="DE46" s="10">
        <v>491.23094783400097</v>
      </c>
      <c r="DF46" s="10">
        <v>167.300134127017</v>
      </c>
      <c r="DG46" s="10">
        <v>371.40770337909697</v>
      </c>
      <c r="DH46" s="10">
        <v>95.9318215034302</v>
      </c>
      <c r="DI46" s="10">
        <v>337.41853913905402</v>
      </c>
      <c r="DJ46" s="10">
        <v>96.963437596978096</v>
      </c>
      <c r="DK46" s="10">
        <v>54.917394635315603</v>
      </c>
      <c r="DL46" s="10">
        <v>80.702692439030201</v>
      </c>
      <c r="DM46" s="10">
        <v>2383.8887989527698</v>
      </c>
      <c r="DN46" s="10">
        <v>635.75990654882401</v>
      </c>
      <c r="DO46" s="10">
        <v>179.81307785022801</v>
      </c>
      <c r="DP46" s="10">
        <v>724.29814042384305</v>
      </c>
      <c r="DQ46" s="10">
        <v>74.255977844374996</v>
      </c>
      <c r="DR46" s="10">
        <v>323.04574305450899</v>
      </c>
      <c r="DS46" s="10">
        <v>59.262247437048501</v>
      </c>
      <c r="DT46" s="10">
        <v>838.39556310028195</v>
      </c>
      <c r="DU46" s="10">
        <v>1592.2046297081899</v>
      </c>
      <c r="DV46" s="10">
        <v>21.9917229682423</v>
      </c>
      <c r="DW46" s="10">
        <v>1.7254678276017399</v>
      </c>
      <c r="DX46" s="10">
        <v>4.1681652075919997</v>
      </c>
      <c r="DY46" s="10">
        <v>1184.58654988781</v>
      </c>
      <c r="DZ46" s="10">
        <v>385.95126700716099</v>
      </c>
      <c r="EA46" s="10">
        <v>202.86779051572299</v>
      </c>
      <c r="EB46" s="10">
        <v>0.62263498660105598</v>
      </c>
      <c r="EC46" s="10">
        <v>19.656106064698299</v>
      </c>
      <c r="ED46" s="10">
        <v>398.99979336159998</v>
      </c>
      <c r="EE46" s="10">
        <v>139.666216168554</v>
      </c>
      <c r="EF46" s="10">
        <v>862.468402723601</v>
      </c>
      <c r="EG46" s="10">
        <v>509.37535694597</v>
      </c>
      <c r="EH46" s="10">
        <v>24.124865873527298</v>
      </c>
      <c r="EI46" s="10">
        <v>44.0106312206604</v>
      </c>
      <c r="EJ46" s="10">
        <v>815.50885571728998</v>
      </c>
      <c r="EK46" s="10">
        <v>374.347735754209</v>
      </c>
      <c r="EL46" s="10">
        <v>66.592630869387193</v>
      </c>
      <c r="EM46" s="10">
        <v>140.245112735894</v>
      </c>
      <c r="EN46" s="10">
        <v>147.838850347338</v>
      </c>
      <c r="EO46" s="10">
        <v>559.35988575933698</v>
      </c>
      <c r="EP46" s="10">
        <v>14657.0918193994</v>
      </c>
      <c r="EQ46" s="10">
        <v>5126.0992189424096</v>
      </c>
      <c r="ER46" s="10">
        <v>103997.231358577</v>
      </c>
      <c r="ES46" s="10">
        <v>201556.492845987</v>
      </c>
      <c r="ET46" s="10">
        <v>0</v>
      </c>
      <c r="EU46" s="10">
        <v>22.155517841830498</v>
      </c>
      <c r="EV46" s="10">
        <v>10.336367445251399</v>
      </c>
      <c r="EW46" s="10">
        <v>2117.23317178965</v>
      </c>
      <c r="EX46" s="10">
        <v>1355.3005614910401</v>
      </c>
      <c r="EY46" s="10">
        <v>1.0377249776684301</v>
      </c>
      <c r="EZ46" s="10">
        <v>39.117562549935698</v>
      </c>
      <c r="FA46" s="10">
        <v>3018.7012570573302</v>
      </c>
      <c r="FB46" s="10">
        <v>0</v>
      </c>
      <c r="FC46" s="10">
        <v>65.519595198390604</v>
      </c>
      <c r="FD46" s="10">
        <v>7980.87290196308</v>
      </c>
      <c r="FE46" s="10">
        <v>3228.52496300444</v>
      </c>
      <c r="FF46" s="10">
        <v>11046.613854351999</v>
      </c>
      <c r="FG46" s="10">
        <v>17325.129817508001</v>
      </c>
      <c r="FH46" s="10">
        <v>0</v>
      </c>
      <c r="FI46" s="10">
        <v>1484.2773069259099</v>
      </c>
      <c r="FJ46" s="10">
        <v>117.19584231947501</v>
      </c>
      <c r="FK46" s="10">
        <v>8613.5041431385198</v>
      </c>
      <c r="FL46" s="10">
        <v>15805.0909739939</v>
      </c>
      <c r="FM46" s="10">
        <v>1926.4283312355001</v>
      </c>
      <c r="FN46" s="10">
        <v>529.88757770577797</v>
      </c>
      <c r="FO46" s="10">
        <v>12520.905254794699</v>
      </c>
      <c r="FP46" s="10">
        <v>365.09202539983698</v>
      </c>
      <c r="FQ46" s="10">
        <v>284.20269221975002</v>
      </c>
      <c r="FR46" s="10">
        <v>314.96685687809099</v>
      </c>
      <c r="FS46" s="10">
        <v>452.57932159452099</v>
      </c>
      <c r="FT46" s="10">
        <v>147.30272757769299</v>
      </c>
      <c r="FU46" s="10">
        <v>4072.28597103626</v>
      </c>
      <c r="FV46" s="10">
        <v>1547.3766661465299</v>
      </c>
      <c r="FW46" s="10">
        <v>6.6989903997112599</v>
      </c>
      <c r="FX46" s="10">
        <v>325.37963037851301</v>
      </c>
      <c r="FY46" s="10">
        <v>900.66923197347796</v>
      </c>
      <c r="FZ46" s="10">
        <v>308.17924528996599</v>
      </c>
      <c r="GA46" s="10">
        <v>101.276999320988</v>
      </c>
      <c r="GB46" s="10">
        <v>99.010052489933202</v>
      </c>
      <c r="GC46" s="10">
        <v>206.777090361842</v>
      </c>
      <c r="GD46" s="10">
        <v>1352.13454230351</v>
      </c>
      <c r="GE46" s="10">
        <v>47.6034908504245</v>
      </c>
      <c r="GF46" s="10">
        <v>226.89662395267001</v>
      </c>
      <c r="GG46" s="10">
        <v>98.092014792068497</v>
      </c>
      <c r="GH46" s="10">
        <v>116.341388592944</v>
      </c>
      <c r="GI46" s="10">
        <v>111.048051509115</v>
      </c>
      <c r="GJ46" s="10">
        <v>86.854078641239497</v>
      </c>
      <c r="GK46" s="10">
        <v>131.92445664565199</v>
      </c>
      <c r="GL46" s="10">
        <v>150.35054489611801</v>
      </c>
      <c r="GM46" s="10">
        <v>228.74723665821799</v>
      </c>
      <c r="GN46" s="10">
        <v>148.35480646224201</v>
      </c>
      <c r="GO46" s="10">
        <v>267.15836335535897</v>
      </c>
      <c r="GP46" s="10">
        <v>68.616303419013505</v>
      </c>
      <c r="GQ46" s="10">
        <v>24.0335320727316</v>
      </c>
      <c r="GR46" s="10">
        <v>210.38102571176199</v>
      </c>
      <c r="GS46" s="10">
        <v>84.892011319662203</v>
      </c>
      <c r="GT46" s="10">
        <v>29.942351853129399</v>
      </c>
      <c r="GU46" s="10">
        <v>96.792335530962902</v>
      </c>
      <c r="GV46" s="10">
        <v>543.97083528512701</v>
      </c>
      <c r="GW46" s="10">
        <v>2149.45744483922</v>
      </c>
      <c r="GX46" s="10">
        <v>386.40172671704403</v>
      </c>
      <c r="GY46" s="10">
        <v>448.58248768322801</v>
      </c>
      <c r="GZ46" s="10">
        <v>504.09308344035202</v>
      </c>
      <c r="HA46" s="10">
        <v>4885.4416280236301</v>
      </c>
      <c r="HB46" s="10">
        <v>1397.1244402109</v>
      </c>
      <c r="HC46" s="10">
        <v>76.589755478800996</v>
      </c>
      <c r="HD46" s="10">
        <v>37.428346467964502</v>
      </c>
      <c r="HE46" s="10">
        <v>1227.56711906645</v>
      </c>
      <c r="HF46" s="10">
        <v>6513.2847844794896</v>
      </c>
      <c r="HG46" s="10">
        <v>426.63902895519499</v>
      </c>
      <c r="HH46" s="10">
        <v>322.66723046593802</v>
      </c>
      <c r="HI46" s="10">
        <v>752.53215090691106</v>
      </c>
      <c r="HJ46" s="10">
        <v>716.83186243724799</v>
      </c>
      <c r="HK46" s="10">
        <v>764.53561213601404</v>
      </c>
      <c r="HL46" s="10">
        <v>559.41324768293396</v>
      </c>
      <c r="HM46" s="10">
        <v>76.093969860598307</v>
      </c>
      <c r="HN46" s="10">
        <v>515.82271297176305</v>
      </c>
      <c r="HO46" s="10">
        <v>948.09630043044501</v>
      </c>
      <c r="HP46" s="10">
        <v>892.72974842604197</v>
      </c>
      <c r="HQ46" s="10">
        <v>126.728691937199</v>
      </c>
      <c r="HR46" s="10">
        <v>303.09364964654202</v>
      </c>
      <c r="HS46" s="10">
        <v>3603.31799053653</v>
      </c>
      <c r="HT46" s="10">
        <v>1483.0417961524199</v>
      </c>
      <c r="HU46" s="10">
        <v>473.271335658726</v>
      </c>
      <c r="HV46" s="10">
        <v>17.569594860135599</v>
      </c>
      <c r="HW46" s="10">
        <v>215.246051156574</v>
      </c>
      <c r="HX46" s="10">
        <v>9.3569517538906695</v>
      </c>
      <c r="HY46" s="10">
        <v>25.497129793644302</v>
      </c>
      <c r="HZ46" s="10">
        <v>460.85014948618903</v>
      </c>
      <c r="IA46" s="10">
        <v>3.57846421655921</v>
      </c>
      <c r="IB46" s="10">
        <v>218.82396513158801</v>
      </c>
      <c r="IC46" s="10">
        <v>50.647756744440002</v>
      </c>
      <c r="ID46" s="10">
        <v>210.501672125873</v>
      </c>
      <c r="IE46" s="10">
        <v>413.07595022941899</v>
      </c>
      <c r="IF46" s="10">
        <v>210.007377362597</v>
      </c>
      <c r="IG46" s="10">
        <v>12.372625125997301</v>
      </c>
      <c r="IH46" s="10">
        <v>2489.9839164298</v>
      </c>
      <c r="II46" s="10">
        <v>2260.3547179890802</v>
      </c>
      <c r="IJ46" s="10">
        <v>387.65280159961799</v>
      </c>
      <c r="IK46" s="10">
        <v>60.359270642296401</v>
      </c>
      <c r="IL46" s="10">
        <v>28.531177030633</v>
      </c>
      <c r="IM46" s="10">
        <v>54.670393243392901</v>
      </c>
      <c r="IN46" s="10">
        <v>163.93070454158399</v>
      </c>
      <c r="IO46" s="10">
        <v>36.610591022731697</v>
      </c>
      <c r="IP46" s="10">
        <v>882.14623083086894</v>
      </c>
      <c r="IQ46" s="10">
        <v>0</v>
      </c>
      <c r="IR46" s="10">
        <v>87.442968199292196</v>
      </c>
      <c r="IS46" s="10">
        <v>91.021468910639399</v>
      </c>
      <c r="IT46" s="10">
        <v>3.8223376561379698</v>
      </c>
      <c r="IU46" s="10">
        <v>299.033469008569</v>
      </c>
      <c r="IV46" s="10">
        <v>440.27553911958501</v>
      </c>
      <c r="IW46" s="10">
        <v>129.625449287496</v>
      </c>
      <c r="IX46" s="10">
        <v>12.851124440262399</v>
      </c>
      <c r="IY46" s="10">
        <v>21.3095350413547</v>
      </c>
      <c r="IZ46" s="10">
        <v>0</v>
      </c>
      <c r="JA46" s="10">
        <v>13.8186672539473</v>
      </c>
      <c r="JB46" s="10">
        <v>1588.46067667548</v>
      </c>
      <c r="JC46" s="10">
        <v>8.5141377778774991</v>
      </c>
      <c r="JD46" s="10">
        <v>99.247906562824497</v>
      </c>
      <c r="JE46" s="10">
        <v>53.732957468173701</v>
      </c>
      <c r="JF46" s="10">
        <v>12.745339661608201</v>
      </c>
      <c r="JG46" s="10">
        <v>115.80269283271601</v>
      </c>
      <c r="JH46" s="10">
        <v>70.291254861924699</v>
      </c>
      <c r="JI46" s="10">
        <v>72.660791490205696</v>
      </c>
      <c r="JJ46" s="10">
        <v>206.872924619206</v>
      </c>
      <c r="JK46" s="10">
        <v>31.091304901828899</v>
      </c>
      <c r="JL46" s="10">
        <v>88.240260351944499</v>
      </c>
      <c r="JM46" s="10">
        <v>10.5752508015829</v>
      </c>
      <c r="JN46" s="10">
        <v>6.0222330549617302</v>
      </c>
      <c r="JO46" s="10">
        <v>113.62423350137099</v>
      </c>
      <c r="JP46" s="10">
        <v>370.90532560034001</v>
      </c>
      <c r="JQ46" s="10">
        <v>71.638183049973506</v>
      </c>
      <c r="JR46" s="10">
        <v>1.01885725080173</v>
      </c>
      <c r="JS46" s="10">
        <v>0</v>
      </c>
      <c r="JT46" s="10">
        <v>328.15254785207497</v>
      </c>
      <c r="JU46" s="10">
        <v>2.2903499902544202</v>
      </c>
      <c r="JV46" s="10">
        <v>181.21648715689199</v>
      </c>
      <c r="JW46" s="10">
        <v>137.47273514944101</v>
      </c>
      <c r="JX46" s="10">
        <v>381.85872127048901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1.0996653005872901</v>
      </c>
      <c r="KI46" s="10">
        <v>5.3642209784745699E-3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18.764133506151001</v>
      </c>
      <c r="KU46" s="10">
        <v>42.867475441139398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21.087431680516101</v>
      </c>
      <c r="LO46" s="10">
        <v>30.697791612118699</v>
      </c>
      <c r="LP46" s="10">
        <v>121.61007467406</v>
      </c>
      <c r="LQ46" s="10">
        <v>11.3017683931525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1678.0296143866999</v>
      </c>
      <c r="MG46" s="10">
        <v>2441.48426783081</v>
      </c>
      <c r="MH46" s="10">
        <v>1266.2980374224601</v>
      </c>
      <c r="MI46" s="10">
        <v>1208.64124450913</v>
      </c>
      <c r="MJ46" s="10">
        <v>53.0187533270066</v>
      </c>
      <c r="MK46" s="10">
        <v>259.66088645937901</v>
      </c>
      <c r="ML46" s="10">
        <v>126.34047218097</v>
      </c>
      <c r="MM46" s="10">
        <v>192.44621688180999</v>
      </c>
      <c r="MN46" s="10">
        <v>0</v>
      </c>
      <c r="MO46" s="10">
        <v>10.2829111423508</v>
      </c>
      <c r="MP46" s="10">
        <v>9.9998952393503</v>
      </c>
      <c r="MQ46" s="10">
        <v>2.9999685718050899</v>
      </c>
      <c r="MR46" s="10">
        <v>13.7357051589566</v>
      </c>
      <c r="MS46" s="10">
        <v>98.419572900534703</v>
      </c>
      <c r="MT46" s="10">
        <v>84.147745278347401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0</v>
      </c>
      <c r="ND46" s="10">
        <v>0</v>
      </c>
      <c r="NE46" s="10">
        <v>0</v>
      </c>
      <c r="NF46" s="10">
        <v>0</v>
      </c>
      <c r="NG46" s="10">
        <v>0</v>
      </c>
      <c r="NH46" s="10">
        <v>2.14568839138983E-2</v>
      </c>
      <c r="NI46" s="10">
        <v>0</v>
      </c>
      <c r="NJ46" s="10">
        <v>0</v>
      </c>
      <c r="NK46" s="10">
        <v>57.622461750773802</v>
      </c>
      <c r="NL46" s="10">
        <v>0</v>
      </c>
      <c r="NM46" s="10">
        <v>0</v>
      </c>
      <c r="NN46" s="10">
        <v>1.1103937425442401</v>
      </c>
      <c r="NO46" s="10">
        <v>0</v>
      </c>
      <c r="NP46" s="10">
        <v>0</v>
      </c>
      <c r="NQ46" s="10">
        <v>0</v>
      </c>
      <c r="NR46" s="10">
        <v>0</v>
      </c>
      <c r="NS46" s="10">
        <v>33.773135280475898</v>
      </c>
      <c r="NT46" s="10">
        <v>0</v>
      </c>
      <c r="NU46" s="10">
        <v>3.73411452129782</v>
      </c>
      <c r="NV46" s="10">
        <v>0</v>
      </c>
      <c r="NW46" s="10">
        <v>0</v>
      </c>
      <c r="NX46" s="10">
        <v>0.200252198303038</v>
      </c>
      <c r="NY46" s="10">
        <v>9.7214859632812498</v>
      </c>
      <c r="NZ46" s="10">
        <v>7.3386540907524997</v>
      </c>
      <c r="OA46" s="10">
        <v>0</v>
      </c>
      <c r="OB46" s="10">
        <v>218.37842866834299</v>
      </c>
      <c r="OC46" s="13">
        <f t="shared" si="0"/>
        <v>500754.94274028705</v>
      </c>
      <c r="OD46" s="11">
        <f>MU_390_Domestic!OC46</f>
        <v>0</v>
      </c>
      <c r="OE46" s="11">
        <f>MU_390!OC46</f>
        <v>500754.94274028705</v>
      </c>
      <c r="OF46" s="11">
        <f t="shared" si="1"/>
        <v>0</v>
      </c>
      <c r="OG46" s="11"/>
    </row>
    <row r="47" spans="1:397">
      <c r="A47" s="9">
        <v>44</v>
      </c>
      <c r="B47" s="21" t="s">
        <v>826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6.7976565661941599</v>
      </c>
      <c r="CW47" s="10">
        <v>0</v>
      </c>
      <c r="CX47" s="10">
        <v>0</v>
      </c>
      <c r="CY47" s="10">
        <v>18.425227008368399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5.9628566370124203E-2</v>
      </c>
      <c r="EP47" s="10">
        <v>0</v>
      </c>
      <c r="EQ47" s="10">
        <v>1.1329427610323599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2.0273712565842201</v>
      </c>
      <c r="FB47" s="10">
        <v>0</v>
      </c>
      <c r="FC47" s="10">
        <v>0</v>
      </c>
      <c r="FD47" s="10">
        <v>0</v>
      </c>
      <c r="FE47" s="10">
        <v>1825.3496737222399</v>
      </c>
      <c r="FF47" s="10">
        <v>8676.7912067822599</v>
      </c>
      <c r="FG47" s="10">
        <v>8771.7198844434897</v>
      </c>
      <c r="FH47" s="10">
        <v>0</v>
      </c>
      <c r="FI47" s="10">
        <v>925.077578666107</v>
      </c>
      <c r="FJ47" s="10">
        <v>18.544484141108601</v>
      </c>
      <c r="FK47" s="10">
        <v>6238.4002422087697</v>
      </c>
      <c r="FL47" s="10">
        <v>13765.314175109501</v>
      </c>
      <c r="FM47" s="10">
        <v>139.828988137941</v>
      </c>
      <c r="FN47" s="10">
        <v>0</v>
      </c>
      <c r="FO47" s="10">
        <v>61.059651963007198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0">
        <v>0</v>
      </c>
      <c r="NR47" s="10">
        <v>0</v>
      </c>
      <c r="NS47" s="10">
        <v>0</v>
      </c>
      <c r="NT47" s="10">
        <v>0</v>
      </c>
      <c r="NU47" s="10">
        <v>0</v>
      </c>
      <c r="NV47" s="10">
        <v>0</v>
      </c>
      <c r="NW47" s="10">
        <v>0</v>
      </c>
      <c r="NX47" s="10">
        <v>0</v>
      </c>
      <c r="NY47" s="10">
        <v>0</v>
      </c>
      <c r="NZ47" s="10">
        <v>0</v>
      </c>
      <c r="OA47" s="10">
        <v>0</v>
      </c>
      <c r="OB47" s="10">
        <v>0</v>
      </c>
      <c r="OC47" s="13">
        <f t="shared" si="0"/>
        <v>40450.528711332969</v>
      </c>
      <c r="OD47" s="11">
        <f>MU_390_Domestic!OC47</f>
        <v>0</v>
      </c>
      <c r="OE47" s="11">
        <f>MU_390!OC47</f>
        <v>40450.528711333012</v>
      </c>
      <c r="OF47" s="11">
        <f t="shared" si="1"/>
        <v>0</v>
      </c>
      <c r="OG47" s="11"/>
    </row>
    <row r="48" spans="1:397">
      <c r="A48" s="9">
        <v>45</v>
      </c>
      <c r="B48" s="21" t="s">
        <v>827</v>
      </c>
      <c r="C48" s="11">
        <v>52412.056326872203</v>
      </c>
      <c r="D48" s="11">
        <v>8063.4949369534197</v>
      </c>
      <c r="E48" s="11">
        <v>12293.877275466</v>
      </c>
      <c r="F48" s="11">
        <v>5027.6536491161196</v>
      </c>
      <c r="G48" s="11">
        <v>56400.780942117002</v>
      </c>
      <c r="H48" s="11">
        <v>18528.491196190698</v>
      </c>
      <c r="I48" s="11">
        <v>7277.20909964985</v>
      </c>
      <c r="J48" s="11">
        <v>4674.2297758485802</v>
      </c>
      <c r="K48" s="11">
        <v>1039.6204468143301</v>
      </c>
      <c r="L48" s="11">
        <v>12426.3966107658</v>
      </c>
      <c r="M48" s="11">
        <v>2665.9882880264099</v>
      </c>
      <c r="N48" s="11">
        <v>6337.5039199308303</v>
      </c>
      <c r="O48" s="11">
        <v>1500.44923835232</v>
      </c>
      <c r="P48" s="11">
        <v>104109.028781004</v>
      </c>
      <c r="Q48" s="11">
        <v>128237.12304582</v>
      </c>
      <c r="R48" s="11">
        <v>131726.45390470399</v>
      </c>
      <c r="S48" s="11">
        <v>134832.58731952601</v>
      </c>
      <c r="T48" s="11">
        <v>91431.680259385495</v>
      </c>
      <c r="U48" s="11">
        <v>7070.5193019700801</v>
      </c>
      <c r="V48" s="11">
        <v>10401.6632552666</v>
      </c>
      <c r="W48" s="11">
        <v>9324.3842958366004</v>
      </c>
      <c r="X48" s="11">
        <v>312.85225636233798</v>
      </c>
      <c r="Y48" s="11">
        <v>240.667210188323</v>
      </c>
      <c r="Z48" s="11">
        <v>7045.1557882541201</v>
      </c>
      <c r="AA48" s="11">
        <v>17165.594644255201</v>
      </c>
      <c r="AB48" s="11">
        <v>36470.702273774703</v>
      </c>
      <c r="AC48" s="11">
        <v>8743.7444564512607</v>
      </c>
      <c r="AD48" s="11">
        <v>1749.79262538423</v>
      </c>
      <c r="AE48" s="11">
        <v>1362.89389154271</v>
      </c>
      <c r="AF48" s="11">
        <v>6560.2415655114</v>
      </c>
      <c r="AG48" s="11">
        <v>2132.5638801506102</v>
      </c>
      <c r="AH48" s="11">
        <v>3667.68740756528</v>
      </c>
      <c r="AI48" s="11">
        <v>78886.216838464199</v>
      </c>
      <c r="AJ48" s="11">
        <v>31935.316856970101</v>
      </c>
      <c r="AK48" s="11">
        <v>3668.4039520031502</v>
      </c>
      <c r="AL48" s="11">
        <v>3336.1386699693198</v>
      </c>
      <c r="AM48" s="11">
        <v>2550.0144269760299</v>
      </c>
      <c r="AN48" s="11">
        <v>13441.474091329799</v>
      </c>
      <c r="AO48" s="11">
        <v>26417.357555168099</v>
      </c>
      <c r="AP48" s="11">
        <v>1458.4004720816299</v>
      </c>
      <c r="AQ48" s="11">
        <v>2042.94435844076</v>
      </c>
      <c r="AR48" s="11">
        <v>51703.4643187814</v>
      </c>
      <c r="AS48" s="11">
        <v>132314.37994519301</v>
      </c>
      <c r="AT48" s="11">
        <v>188840.63848891601</v>
      </c>
      <c r="AU48" s="11">
        <v>66384.025428331603</v>
      </c>
      <c r="AV48" s="11">
        <v>47745.319510940499</v>
      </c>
      <c r="AW48" s="11">
        <v>1870.4668001739201</v>
      </c>
      <c r="AX48" s="11">
        <v>64068.709037295397</v>
      </c>
      <c r="AY48" s="11">
        <v>14557.261898516501</v>
      </c>
      <c r="AZ48" s="11">
        <v>100867.782884717</v>
      </c>
      <c r="BA48" s="11">
        <v>27502.595796004</v>
      </c>
      <c r="BB48" s="11">
        <v>13849.2677543438</v>
      </c>
      <c r="BC48" s="11">
        <v>111902.525158162</v>
      </c>
      <c r="BD48" s="11">
        <v>86683.283305131496</v>
      </c>
      <c r="BE48" s="11">
        <v>9019.8527191245503</v>
      </c>
      <c r="BF48" s="11">
        <v>35045.860236832901</v>
      </c>
      <c r="BG48" s="11">
        <v>5832.9914609354701</v>
      </c>
      <c r="BH48" s="11">
        <v>56513.837238051099</v>
      </c>
      <c r="BI48" s="11">
        <v>21756.155612705199</v>
      </c>
      <c r="BJ48" s="11">
        <v>226031.43217360199</v>
      </c>
      <c r="BK48" s="11">
        <v>732.04418997811797</v>
      </c>
      <c r="BL48" s="11">
        <v>74022.655225485607</v>
      </c>
      <c r="BM48" s="11">
        <v>2285.20533217714</v>
      </c>
      <c r="BN48" s="11">
        <v>21483.313701528801</v>
      </c>
      <c r="BO48" s="11">
        <v>17117.866398071001</v>
      </c>
      <c r="BP48" s="11">
        <v>10933.838656899199</v>
      </c>
      <c r="BQ48" s="11">
        <v>20843.853947308198</v>
      </c>
      <c r="BR48" s="11">
        <v>10389.3703314379</v>
      </c>
      <c r="BS48" s="11">
        <v>10167.0331347351</v>
      </c>
      <c r="BT48" s="11">
        <v>38739.463286921302</v>
      </c>
      <c r="BU48" s="11">
        <v>43971.492557238802</v>
      </c>
      <c r="BV48" s="11">
        <v>47115.030098894102</v>
      </c>
      <c r="BW48" s="11">
        <v>35988.606171826097</v>
      </c>
      <c r="BX48" s="11">
        <v>11971.868743880301</v>
      </c>
      <c r="BY48" s="11">
        <v>12632.4378204398</v>
      </c>
      <c r="BZ48" s="11">
        <v>18521.181567822299</v>
      </c>
      <c r="CA48" s="11">
        <v>51181.153075996597</v>
      </c>
      <c r="CB48" s="11">
        <v>1253.04021737884</v>
      </c>
      <c r="CC48" s="11">
        <v>63715.371149649298</v>
      </c>
      <c r="CD48" s="11">
        <v>110.256967722692</v>
      </c>
      <c r="CE48" s="11">
        <v>122399.620109943</v>
      </c>
      <c r="CF48" s="11">
        <v>96987.3803527782</v>
      </c>
      <c r="CG48" s="11">
        <v>28586.6088679514</v>
      </c>
      <c r="CH48" s="11">
        <v>43231.049527128896</v>
      </c>
      <c r="CI48" s="11">
        <v>34831.9153585932</v>
      </c>
      <c r="CJ48" s="11">
        <v>25634.444633202202</v>
      </c>
      <c r="CK48" s="11">
        <v>45339.568565739697</v>
      </c>
      <c r="CL48" s="11">
        <v>15589.8237347793</v>
      </c>
      <c r="CM48" s="11">
        <v>46469.486722689602</v>
      </c>
      <c r="CN48" s="11">
        <v>53275.995554528803</v>
      </c>
      <c r="CO48" s="11">
        <v>6422.6044387827997</v>
      </c>
      <c r="CP48" s="11">
        <v>189441.800545026</v>
      </c>
      <c r="CQ48" s="11">
        <v>106328.75088264899</v>
      </c>
      <c r="CR48" s="11">
        <v>86570.7332060232</v>
      </c>
      <c r="CS48" s="11">
        <v>352451.37222687597</v>
      </c>
      <c r="CT48" s="11">
        <v>73152.408938509296</v>
      </c>
      <c r="CU48" s="11">
        <v>45788.563786720602</v>
      </c>
      <c r="CV48" s="11">
        <v>43434.636351250199</v>
      </c>
      <c r="CW48" s="11">
        <v>14950.3049373091</v>
      </c>
      <c r="CX48" s="11">
        <v>3829.9762979541601</v>
      </c>
      <c r="CY48" s="11">
        <v>204101.09687270899</v>
      </c>
      <c r="CZ48" s="11">
        <v>60497.132399688402</v>
      </c>
      <c r="DA48" s="11">
        <v>40330.618979323903</v>
      </c>
      <c r="DB48" s="11">
        <v>895928.31246988103</v>
      </c>
      <c r="DC48" s="11">
        <v>228534.90505224501</v>
      </c>
      <c r="DD48" s="11">
        <v>51922.758339444197</v>
      </c>
      <c r="DE48" s="11">
        <v>121365.795858422</v>
      </c>
      <c r="DF48" s="11">
        <v>34120.850960364703</v>
      </c>
      <c r="DG48" s="11">
        <v>282246.100374331</v>
      </c>
      <c r="DH48" s="11">
        <v>145738.213393718</v>
      </c>
      <c r="DI48" s="11">
        <v>235639.48525999501</v>
      </c>
      <c r="DJ48" s="11">
        <v>279954.43038265803</v>
      </c>
      <c r="DK48" s="11">
        <v>123401.358939864</v>
      </c>
      <c r="DL48" s="11">
        <v>112459.277258706</v>
      </c>
      <c r="DM48" s="11">
        <v>614575.44756275904</v>
      </c>
      <c r="DN48" s="11">
        <v>211208.18872597101</v>
      </c>
      <c r="DO48" s="11">
        <v>165875.230505254</v>
      </c>
      <c r="DP48" s="11">
        <v>313683.54278639698</v>
      </c>
      <c r="DQ48" s="11">
        <v>81685.656376376006</v>
      </c>
      <c r="DR48" s="11">
        <v>80941.868177628494</v>
      </c>
      <c r="DS48" s="11">
        <v>53886.643371007798</v>
      </c>
      <c r="DT48" s="11">
        <v>69256.768061159106</v>
      </c>
      <c r="DU48" s="11">
        <v>685049.91946247104</v>
      </c>
      <c r="DV48" s="11">
        <v>11693.032432525501</v>
      </c>
      <c r="DW48" s="11">
        <v>841.63334902050894</v>
      </c>
      <c r="DX48" s="11">
        <v>9347.9267743971195</v>
      </c>
      <c r="DY48" s="11">
        <v>2016825.931386</v>
      </c>
      <c r="DZ48" s="11">
        <v>120335.869255671</v>
      </c>
      <c r="EA48" s="11">
        <v>127815.976968035</v>
      </c>
      <c r="EB48" s="11">
        <v>7946.1736287000103</v>
      </c>
      <c r="EC48" s="11">
        <v>12473.234602069</v>
      </c>
      <c r="ED48" s="11">
        <v>35260.545353332098</v>
      </c>
      <c r="EE48" s="11">
        <v>9646.5858127793799</v>
      </c>
      <c r="EF48" s="11">
        <v>50028.091887433096</v>
      </c>
      <c r="EG48" s="11">
        <v>4426.9528016757104</v>
      </c>
      <c r="EH48" s="11">
        <v>7298.2116861153199</v>
      </c>
      <c r="EI48" s="11">
        <v>20005.184298258799</v>
      </c>
      <c r="EJ48" s="11">
        <v>40751.140021904503</v>
      </c>
      <c r="EK48" s="11">
        <v>24166.440866769201</v>
      </c>
      <c r="EL48" s="11">
        <v>4930.2252608252302</v>
      </c>
      <c r="EM48" s="11">
        <v>33924.447066851397</v>
      </c>
      <c r="EN48" s="11">
        <v>17769.740660568001</v>
      </c>
      <c r="EO48" s="11">
        <v>23972.466953163901</v>
      </c>
      <c r="EP48" s="11">
        <v>16482.5621835415</v>
      </c>
      <c r="EQ48" s="11">
        <v>5161.8985373749301</v>
      </c>
      <c r="ER48" s="11">
        <v>19303.347936140901</v>
      </c>
      <c r="ES48" s="11">
        <v>21765.217026750201</v>
      </c>
      <c r="ET48" s="11">
        <v>0</v>
      </c>
      <c r="EU48" s="11">
        <v>7800.0916162323101</v>
      </c>
      <c r="EV48" s="11">
        <v>16371.9506421106</v>
      </c>
      <c r="EW48" s="11">
        <v>27172.880949804901</v>
      </c>
      <c r="EX48" s="11">
        <v>10549.746765280701</v>
      </c>
      <c r="EY48" s="11">
        <v>1845.21220848848</v>
      </c>
      <c r="EZ48" s="11">
        <v>776.00591157811198</v>
      </c>
      <c r="FA48" s="11">
        <v>17565.568158909598</v>
      </c>
      <c r="FB48" s="11">
        <v>2129.6313981072099</v>
      </c>
      <c r="FC48" s="11">
        <v>221.72993091978699</v>
      </c>
      <c r="FD48" s="11">
        <v>8600.3336245537193</v>
      </c>
      <c r="FE48" s="11">
        <v>4816.8000535383599</v>
      </c>
      <c r="FF48" s="11">
        <v>127616.883738057</v>
      </c>
      <c r="FG48" s="11">
        <v>13997.9417930993</v>
      </c>
      <c r="FH48" s="11">
        <v>0</v>
      </c>
      <c r="FI48" s="11">
        <v>86228.155715639004</v>
      </c>
      <c r="FJ48" s="11">
        <v>26624.9540064963</v>
      </c>
      <c r="FK48" s="11">
        <v>6884.9245820956103</v>
      </c>
      <c r="FL48" s="11">
        <v>336209.72496401198</v>
      </c>
      <c r="FM48" s="11">
        <v>440369.76650360698</v>
      </c>
      <c r="FN48" s="11">
        <v>9927.9194085581494</v>
      </c>
      <c r="FO48" s="11">
        <v>44289.046197802803</v>
      </c>
      <c r="FP48" s="11">
        <v>92491.354761168797</v>
      </c>
      <c r="FQ48" s="11">
        <v>44605.812999938797</v>
      </c>
      <c r="FR48" s="11">
        <v>31438.308093301101</v>
      </c>
      <c r="FS48" s="11">
        <v>20664.194835302598</v>
      </c>
      <c r="FT48" s="11">
        <v>21587.4336934938</v>
      </c>
      <c r="FU48" s="11">
        <v>28489.991229974199</v>
      </c>
      <c r="FV48" s="11">
        <v>195802.020977735</v>
      </c>
      <c r="FW48" s="11">
        <v>10280.290189805501</v>
      </c>
      <c r="FX48" s="11">
        <v>16193.8671403302</v>
      </c>
      <c r="FY48" s="11">
        <v>56628.861592881403</v>
      </c>
      <c r="FZ48" s="11">
        <v>83389.809955581106</v>
      </c>
      <c r="GA48" s="11">
        <v>65047.974853629799</v>
      </c>
      <c r="GB48" s="11">
        <v>90881.688554252498</v>
      </c>
      <c r="GC48" s="11">
        <v>28582.249487095101</v>
      </c>
      <c r="GD48" s="11">
        <v>102848.235274796</v>
      </c>
      <c r="GE48" s="11">
        <v>42331.070515335698</v>
      </c>
      <c r="GF48" s="11">
        <v>295956.98627408902</v>
      </c>
      <c r="GG48" s="11">
        <v>14420.8966289994</v>
      </c>
      <c r="GH48" s="11">
        <v>45076.192819429001</v>
      </c>
      <c r="GI48" s="11">
        <v>28149.808293229398</v>
      </c>
      <c r="GJ48" s="11">
        <v>25872.3385166771</v>
      </c>
      <c r="GK48" s="11">
        <v>94168.276015683907</v>
      </c>
      <c r="GL48" s="11">
        <v>27609.191391439501</v>
      </c>
      <c r="GM48" s="11">
        <v>21185.352856671099</v>
      </c>
      <c r="GN48" s="11">
        <v>60920.248222887603</v>
      </c>
      <c r="GO48" s="11">
        <v>45602.561543916701</v>
      </c>
      <c r="GP48" s="11">
        <v>10704.803256663899</v>
      </c>
      <c r="GQ48" s="11">
        <v>23513.2032990521</v>
      </c>
      <c r="GR48" s="11">
        <v>42089.612306584801</v>
      </c>
      <c r="GS48" s="11">
        <v>20861.7524999077</v>
      </c>
      <c r="GT48" s="11">
        <v>15641.158211506299</v>
      </c>
      <c r="GU48" s="11">
        <v>152204.48304391201</v>
      </c>
      <c r="GV48" s="11">
        <v>43852.551335710901</v>
      </c>
      <c r="GW48" s="11">
        <v>69711.444009392901</v>
      </c>
      <c r="GX48" s="11">
        <v>26947.947088143399</v>
      </c>
      <c r="GY48" s="11">
        <v>21830.844031318</v>
      </c>
      <c r="GZ48" s="11">
        <v>34954.873839478903</v>
      </c>
      <c r="HA48" s="11">
        <v>198520.42030518799</v>
      </c>
      <c r="HB48" s="11">
        <v>128203.307233613</v>
      </c>
      <c r="HC48" s="11">
        <v>4795.9708455227301</v>
      </c>
      <c r="HD48" s="11">
        <v>26479.847725111598</v>
      </c>
      <c r="HE48" s="11">
        <v>100276.337623195</v>
      </c>
      <c r="HF48" s="11">
        <v>309959.23388753901</v>
      </c>
      <c r="HG48" s="11">
        <v>53425.899089693499</v>
      </c>
      <c r="HH48" s="11">
        <v>45857.512008864098</v>
      </c>
      <c r="HI48" s="11">
        <v>92440.610499124406</v>
      </c>
      <c r="HJ48" s="11">
        <v>23931.124613873599</v>
      </c>
      <c r="HK48" s="11">
        <v>64108.396130731999</v>
      </c>
      <c r="HL48" s="11">
        <v>55075.446784512402</v>
      </c>
      <c r="HM48" s="11">
        <v>53012.919610948702</v>
      </c>
      <c r="HN48" s="11">
        <v>140232.321756313</v>
      </c>
      <c r="HO48" s="11">
        <v>18874.3730348313</v>
      </c>
      <c r="HP48" s="11">
        <v>21282.168019025601</v>
      </c>
      <c r="HQ48" s="11">
        <v>13298.689231902499</v>
      </c>
      <c r="HR48" s="11">
        <v>37328.2920836056</v>
      </c>
      <c r="HS48" s="11">
        <v>85877.645905100901</v>
      </c>
      <c r="HT48" s="11">
        <v>39710.289693785802</v>
      </c>
      <c r="HU48" s="11">
        <v>23665.889359790599</v>
      </c>
      <c r="HV48" s="11">
        <v>4547.9836350485302</v>
      </c>
      <c r="HW48" s="11">
        <v>53794.585118731899</v>
      </c>
      <c r="HX48" s="11">
        <v>2125.9108026967101</v>
      </c>
      <c r="HY48" s="11">
        <v>8759.8222188886593</v>
      </c>
      <c r="HZ48" s="11">
        <v>13647.7018464582</v>
      </c>
      <c r="IA48" s="11">
        <v>16082.558308739801</v>
      </c>
      <c r="IB48" s="11">
        <v>11976.4840500604</v>
      </c>
      <c r="IC48" s="11">
        <v>3518.5666411052698</v>
      </c>
      <c r="ID48" s="11">
        <v>49668.083592038602</v>
      </c>
      <c r="IE48" s="11">
        <v>670675.42337588605</v>
      </c>
      <c r="IF48" s="11">
        <v>150301.82402279499</v>
      </c>
      <c r="IG48" s="11">
        <v>10729.443062922601</v>
      </c>
      <c r="IH48" s="11">
        <v>183540.358095665</v>
      </c>
      <c r="II48" s="11">
        <v>903389.78047836199</v>
      </c>
      <c r="IJ48" s="11">
        <v>60251.204656310299</v>
      </c>
      <c r="IK48" s="11">
        <v>1747.92777788948</v>
      </c>
      <c r="IL48" s="11">
        <v>17316.4950175085</v>
      </c>
      <c r="IM48" s="11">
        <v>6199.16901271187</v>
      </c>
      <c r="IN48" s="11">
        <v>45808.301132705201</v>
      </c>
      <c r="IO48" s="11">
        <v>22755.620623184299</v>
      </c>
      <c r="IP48" s="11">
        <v>27771.78138764</v>
      </c>
      <c r="IQ48" s="11">
        <v>7415.5333058390597</v>
      </c>
      <c r="IR48" s="11">
        <v>17480.428247568299</v>
      </c>
      <c r="IS48" s="11">
        <v>65139.623961963203</v>
      </c>
      <c r="IT48" s="11">
        <v>7926.4320844733202</v>
      </c>
      <c r="IU48" s="11">
        <v>26557.592252498001</v>
      </c>
      <c r="IV48" s="11">
        <v>8876.6178868523803</v>
      </c>
      <c r="IW48" s="11">
        <v>6453.7956611111704</v>
      </c>
      <c r="IX48" s="11">
        <v>3661.0153964841902</v>
      </c>
      <c r="IY48" s="11">
        <v>16341.0054826712</v>
      </c>
      <c r="IZ48" s="11">
        <v>2132.3068715398299</v>
      </c>
      <c r="JA48" s="11">
        <v>11972.975115626299</v>
      </c>
      <c r="JB48" s="11">
        <v>157155.64469296701</v>
      </c>
      <c r="JC48" s="11">
        <v>2375.9133430248298</v>
      </c>
      <c r="JD48" s="11">
        <v>642756.36420589499</v>
      </c>
      <c r="JE48" s="11">
        <v>436090.33146047202</v>
      </c>
      <c r="JF48" s="11">
        <v>39253.3249726344</v>
      </c>
      <c r="JG48" s="11">
        <v>714620.22439341305</v>
      </c>
      <c r="JH48" s="11">
        <v>876508.07691658102</v>
      </c>
      <c r="JI48" s="11">
        <v>181369.938010543</v>
      </c>
      <c r="JJ48" s="11">
        <v>111378.959260762</v>
      </c>
      <c r="JK48" s="11">
        <v>23893.927925854099</v>
      </c>
      <c r="JL48" s="11">
        <v>62113.173755163101</v>
      </c>
      <c r="JM48" s="11">
        <v>38448.213410147102</v>
      </c>
      <c r="JN48" s="11">
        <v>4666.4510891280897</v>
      </c>
      <c r="JO48" s="11">
        <v>280116.70909240498</v>
      </c>
      <c r="JP48" s="11">
        <v>10540.533496918501</v>
      </c>
      <c r="JQ48" s="11">
        <v>3448.3523593137002</v>
      </c>
      <c r="JR48" s="11">
        <v>9714.1585931933696</v>
      </c>
      <c r="JS48" s="11">
        <v>202.10655194225899</v>
      </c>
      <c r="JT48" s="11">
        <v>31775.338773014599</v>
      </c>
      <c r="JU48" s="11">
        <v>484.74836249104698</v>
      </c>
      <c r="JV48" s="11">
        <v>49341.029142679297</v>
      </c>
      <c r="JW48" s="11">
        <v>17657.3703566937</v>
      </c>
      <c r="JX48" s="11">
        <v>45819.918498115403</v>
      </c>
      <c r="JY48" s="11">
        <v>180672.92621105799</v>
      </c>
      <c r="JZ48" s="11">
        <v>199160.39651095899</v>
      </c>
      <c r="KA48" s="11">
        <v>47959.244359517397</v>
      </c>
      <c r="KB48" s="11">
        <v>32193.594774700199</v>
      </c>
      <c r="KC48" s="11">
        <v>11497.475338918601</v>
      </c>
      <c r="KD48" s="11">
        <v>4365.9045879979503</v>
      </c>
      <c r="KE48" s="11">
        <v>1604.50157585034</v>
      </c>
      <c r="KF48" s="11">
        <v>11056.304594163401</v>
      </c>
      <c r="KG48" s="11">
        <v>16319.8975146251</v>
      </c>
      <c r="KH48" s="11">
        <v>7649.2477642589602</v>
      </c>
      <c r="KI48" s="11">
        <v>87.102214488820906</v>
      </c>
      <c r="KJ48" s="11">
        <v>2347.93159085557</v>
      </c>
      <c r="KK48" s="11">
        <v>1478.5815039558399</v>
      </c>
      <c r="KL48" s="11">
        <v>20184.845319438598</v>
      </c>
      <c r="KM48" s="11">
        <v>4378.3913063058999</v>
      </c>
      <c r="KN48" s="11">
        <v>13682.336763085001</v>
      </c>
      <c r="KO48" s="11">
        <v>3743.6736223604098</v>
      </c>
      <c r="KP48" s="11">
        <v>7382.9804743889899</v>
      </c>
      <c r="KQ48" s="11">
        <v>5654.8194195780698</v>
      </c>
      <c r="KR48" s="11">
        <v>3993.5214126083401</v>
      </c>
      <c r="KS48" s="11">
        <v>1161.41187328806</v>
      </c>
      <c r="KT48" s="11">
        <v>10852.9981516187</v>
      </c>
      <c r="KU48" s="11">
        <v>65855.252447857798</v>
      </c>
      <c r="KV48" s="11">
        <v>9434.8004692904706</v>
      </c>
      <c r="KW48" s="11">
        <v>366.78205492629701</v>
      </c>
      <c r="KX48" s="11">
        <v>349.98486355547601</v>
      </c>
      <c r="KY48" s="11">
        <v>134.22981059711299</v>
      </c>
      <c r="KZ48" s="11">
        <v>188.61552889655999</v>
      </c>
      <c r="LA48" s="11">
        <v>2787.59502353578</v>
      </c>
      <c r="LB48" s="11">
        <v>2975.0490976658102</v>
      </c>
      <c r="LC48" s="11">
        <v>1763.3912999470399</v>
      </c>
      <c r="LD48" s="11">
        <v>1264.7536478827201</v>
      </c>
      <c r="LE48" s="11">
        <v>20621.2946039544</v>
      </c>
      <c r="LF48" s="11">
        <v>20313.594751864199</v>
      </c>
      <c r="LG48" s="11">
        <v>1203.2879779634</v>
      </c>
      <c r="LH48" s="11">
        <v>1789.4013232607199</v>
      </c>
      <c r="LI48" s="11">
        <v>7160.7284465900902</v>
      </c>
      <c r="LJ48" s="11">
        <v>2059.7248506814399</v>
      </c>
      <c r="LK48" s="11">
        <v>153261.455487595</v>
      </c>
      <c r="LL48" s="11">
        <v>9557.2376003560203</v>
      </c>
      <c r="LM48" s="11">
        <v>22826.404627915701</v>
      </c>
      <c r="LN48" s="11">
        <v>158128.99892310801</v>
      </c>
      <c r="LO48" s="11">
        <v>100920.266885281</v>
      </c>
      <c r="LP48" s="11">
        <v>75295.213630844199</v>
      </c>
      <c r="LQ48" s="11">
        <v>86546.368473689901</v>
      </c>
      <c r="LR48" s="11">
        <v>66923.028872593204</v>
      </c>
      <c r="LS48" s="11">
        <v>80260.1991190564</v>
      </c>
      <c r="LT48" s="11">
        <v>21569.225129733499</v>
      </c>
      <c r="LU48" s="11">
        <v>242.226433182129</v>
      </c>
      <c r="LV48" s="11">
        <v>5697.0343482543303</v>
      </c>
      <c r="LW48" s="11">
        <v>5791.1261466713004</v>
      </c>
      <c r="LX48" s="11">
        <v>4602.00546342283</v>
      </c>
      <c r="LY48" s="11">
        <v>1622.4799220043501</v>
      </c>
      <c r="LZ48" s="11">
        <v>39933.973751218698</v>
      </c>
      <c r="MA48" s="11">
        <v>2224.3656063127901</v>
      </c>
      <c r="MB48" s="11">
        <v>12462.4477250821</v>
      </c>
      <c r="MC48" s="11">
        <v>5873.6255128662096</v>
      </c>
      <c r="MD48" s="11">
        <v>27534.2833852486</v>
      </c>
      <c r="ME48" s="11">
        <v>43.906558364633803</v>
      </c>
      <c r="MF48" s="11">
        <v>378227.302444553</v>
      </c>
      <c r="MG48" s="11">
        <v>289621.91541020601</v>
      </c>
      <c r="MH48" s="11">
        <v>272153.69082669402</v>
      </c>
      <c r="MI48" s="11">
        <v>63488.224658316001</v>
      </c>
      <c r="MJ48" s="11">
        <v>315406.62892926298</v>
      </c>
      <c r="MK48" s="11">
        <v>42560.299088923202</v>
      </c>
      <c r="ML48" s="11">
        <v>19248.894233794599</v>
      </c>
      <c r="MM48" s="11">
        <v>26300.689931012901</v>
      </c>
      <c r="MN48" s="11">
        <v>16108.8522521909</v>
      </c>
      <c r="MO48" s="11">
        <v>19317.8159702538</v>
      </c>
      <c r="MP48" s="11">
        <v>48791.873260997701</v>
      </c>
      <c r="MQ48" s="11">
        <v>11687.445593025101</v>
      </c>
      <c r="MR48" s="11">
        <v>43352.379777457303</v>
      </c>
      <c r="MS48" s="11">
        <v>38618.219724670198</v>
      </c>
      <c r="MT48" s="11">
        <v>72627.586583287906</v>
      </c>
      <c r="MU48" s="11">
        <v>35716.018805198502</v>
      </c>
      <c r="MV48" s="11">
        <v>56070.984039468203</v>
      </c>
      <c r="MW48" s="11">
        <v>62470.2783672769</v>
      </c>
      <c r="MX48" s="11">
        <v>1478.86190735269</v>
      </c>
      <c r="MY48" s="11">
        <v>20611.5558395964</v>
      </c>
      <c r="MZ48" s="11">
        <v>203246.26878010601</v>
      </c>
      <c r="NA48" s="11">
        <v>282984.93682057603</v>
      </c>
      <c r="NB48" s="11">
        <v>2918.1388561113099</v>
      </c>
      <c r="NC48" s="11">
        <v>61364.5399256081</v>
      </c>
      <c r="ND48" s="11">
        <v>303.21521794587397</v>
      </c>
      <c r="NE48" s="11">
        <v>76386.475113028602</v>
      </c>
      <c r="NF48" s="11">
        <v>10463.7593663236</v>
      </c>
      <c r="NG48" s="11">
        <v>102540.014995918</v>
      </c>
      <c r="NH48" s="11">
        <v>88257.635958544604</v>
      </c>
      <c r="NI48" s="11">
        <v>971378.65681829397</v>
      </c>
      <c r="NJ48" s="11">
        <v>88151.079866330503</v>
      </c>
      <c r="NK48" s="11">
        <v>36421.742420843002</v>
      </c>
      <c r="NL48" s="11">
        <v>5101.1358497614701</v>
      </c>
      <c r="NM48" s="11">
        <v>21296.023942973599</v>
      </c>
      <c r="NN48" s="11">
        <v>4670.8797489459903</v>
      </c>
      <c r="NO48" s="11">
        <v>11631.1310543378</v>
      </c>
      <c r="NP48" s="11">
        <v>953.73620449984605</v>
      </c>
      <c r="NQ48" s="11">
        <v>5030.9800717609196</v>
      </c>
      <c r="NR48" s="11">
        <v>7044.4317271107902</v>
      </c>
      <c r="NS48" s="11">
        <v>29189.1681303363</v>
      </c>
      <c r="NT48" s="11">
        <v>50774.002863531401</v>
      </c>
      <c r="NU48" s="11">
        <v>3660.0478886012002</v>
      </c>
      <c r="NV48" s="11">
        <v>3028.14935210148</v>
      </c>
      <c r="NW48" s="11">
        <v>31561.658528131698</v>
      </c>
      <c r="NX48" s="11">
        <v>17175.2970194023</v>
      </c>
      <c r="NY48" s="11">
        <v>3249.0098767673499</v>
      </c>
      <c r="NZ48" s="11">
        <v>16548.4444813882</v>
      </c>
      <c r="OA48" s="11">
        <v>232270.88249801399</v>
      </c>
      <c r="OB48" s="11">
        <v>41461.451973140604</v>
      </c>
      <c r="OC48" s="13">
        <f t="shared" si="0"/>
        <v>28787053.443509385</v>
      </c>
      <c r="OD48" s="11">
        <f>MU_390_Domestic!OC48</f>
        <v>0</v>
      </c>
      <c r="OE48" s="11">
        <f>MU_390!OC48</f>
        <v>28787053.443509378</v>
      </c>
      <c r="OF48" s="11">
        <f t="shared" si="1"/>
        <v>0</v>
      </c>
      <c r="OG48" s="11"/>
    </row>
    <row r="49" spans="1:397">
      <c r="A49" s="9" t="s">
        <v>840</v>
      </c>
      <c r="B49" s="21" t="s">
        <v>841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1">
        <v>0</v>
      </c>
      <c r="EO49" s="11">
        <v>0</v>
      </c>
      <c r="EP49" s="11">
        <v>0</v>
      </c>
      <c r="EQ49" s="11">
        <v>0</v>
      </c>
      <c r="ER49" s="11">
        <v>0</v>
      </c>
      <c r="ES49" s="11">
        <v>0</v>
      </c>
      <c r="ET49" s="11">
        <v>0</v>
      </c>
      <c r="EU49" s="11">
        <v>0</v>
      </c>
      <c r="EV49" s="11">
        <v>0</v>
      </c>
      <c r="EW49" s="11">
        <v>0</v>
      </c>
      <c r="EX49" s="11">
        <v>0</v>
      </c>
      <c r="EY49" s="11">
        <v>0</v>
      </c>
      <c r="EZ49" s="11">
        <v>0</v>
      </c>
      <c r="FA49" s="11">
        <v>0</v>
      </c>
      <c r="FB49" s="11">
        <v>0</v>
      </c>
      <c r="FC49" s="11">
        <v>0</v>
      </c>
      <c r="FD49" s="11">
        <v>0</v>
      </c>
      <c r="FE49" s="11">
        <v>0</v>
      </c>
      <c r="FF49" s="11">
        <v>0</v>
      </c>
      <c r="FG49" s="11">
        <v>0</v>
      </c>
      <c r="FH49" s="11">
        <v>0</v>
      </c>
      <c r="FI49" s="11">
        <v>0</v>
      </c>
      <c r="FJ49" s="11">
        <v>0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0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1">
        <v>0</v>
      </c>
      <c r="GT49" s="11">
        <v>0</v>
      </c>
      <c r="GU49" s="11">
        <v>0</v>
      </c>
      <c r="GV49" s="11">
        <v>0</v>
      </c>
      <c r="GW49" s="11">
        <v>0</v>
      </c>
      <c r="GX49" s="11">
        <v>0</v>
      </c>
      <c r="GY49" s="11">
        <v>0</v>
      </c>
      <c r="GZ49" s="11">
        <v>0</v>
      </c>
      <c r="HA49" s="11">
        <v>0</v>
      </c>
      <c r="HB49" s="11">
        <v>0</v>
      </c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0</v>
      </c>
      <c r="HM49" s="11">
        <v>0</v>
      </c>
      <c r="HN49" s="11">
        <v>0</v>
      </c>
      <c r="HO49" s="11">
        <v>0</v>
      </c>
      <c r="HP49" s="11">
        <v>0</v>
      </c>
      <c r="HQ49" s="11">
        <v>0</v>
      </c>
      <c r="HR49" s="11">
        <v>0</v>
      </c>
      <c r="HS49" s="11">
        <v>0</v>
      </c>
      <c r="HT49" s="11">
        <v>0</v>
      </c>
      <c r="HU49" s="11">
        <v>0</v>
      </c>
      <c r="HV49" s="11">
        <v>0</v>
      </c>
      <c r="HW49" s="11">
        <v>0</v>
      </c>
      <c r="HX49" s="11">
        <v>0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0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  <c r="IW49" s="11">
        <v>0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1">
        <v>0</v>
      </c>
      <c r="JD49" s="11">
        <v>0</v>
      </c>
      <c r="JE49" s="11">
        <v>0</v>
      </c>
      <c r="JF49" s="11">
        <v>0</v>
      </c>
      <c r="JG49" s="11">
        <v>0</v>
      </c>
      <c r="JH49" s="11">
        <v>0</v>
      </c>
      <c r="JI49" s="11">
        <v>0</v>
      </c>
      <c r="JJ49" s="11">
        <v>0</v>
      </c>
      <c r="JK49" s="11">
        <v>0</v>
      </c>
      <c r="JL49" s="11">
        <v>0</v>
      </c>
      <c r="JM49" s="11">
        <v>0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1">
        <v>0</v>
      </c>
      <c r="JV49" s="11">
        <v>0</v>
      </c>
      <c r="JW49" s="11">
        <v>0</v>
      </c>
      <c r="JX49" s="11">
        <v>0</v>
      </c>
      <c r="JY49" s="11">
        <v>0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1">
        <v>0</v>
      </c>
      <c r="KF49" s="11">
        <v>0</v>
      </c>
      <c r="KG49" s="11">
        <v>0</v>
      </c>
      <c r="KH49" s="11">
        <v>0</v>
      </c>
      <c r="KI49" s="11">
        <v>0</v>
      </c>
      <c r="KJ49" s="11">
        <v>0</v>
      </c>
      <c r="KK49" s="11">
        <v>0</v>
      </c>
      <c r="KL49" s="11">
        <v>0</v>
      </c>
      <c r="KM49" s="11">
        <v>0</v>
      </c>
      <c r="KN49" s="11">
        <v>0</v>
      </c>
      <c r="KO49" s="11">
        <v>0</v>
      </c>
      <c r="KP49" s="11">
        <v>0</v>
      </c>
      <c r="KQ49" s="11">
        <v>0</v>
      </c>
      <c r="KR49" s="11">
        <v>0</v>
      </c>
      <c r="KS49" s="11">
        <v>0</v>
      </c>
      <c r="KT49" s="11">
        <v>0</v>
      </c>
      <c r="KU49" s="11">
        <v>0</v>
      </c>
      <c r="KV49" s="11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1">
        <v>0</v>
      </c>
      <c r="LP49" s="11">
        <v>0</v>
      </c>
      <c r="LQ49" s="11">
        <v>0</v>
      </c>
      <c r="LR49" s="11">
        <v>0</v>
      </c>
      <c r="LS49" s="11">
        <v>0</v>
      </c>
      <c r="LT49" s="11">
        <v>0</v>
      </c>
      <c r="LU49" s="11">
        <v>0</v>
      </c>
      <c r="LV49" s="11">
        <v>0</v>
      </c>
      <c r="LW49" s="11">
        <v>0</v>
      </c>
      <c r="LX49" s="11">
        <v>0</v>
      </c>
      <c r="LY49" s="11">
        <v>0</v>
      </c>
      <c r="LZ49" s="11">
        <v>0</v>
      </c>
      <c r="MA49" s="11">
        <v>0</v>
      </c>
      <c r="MB49" s="11">
        <v>0</v>
      </c>
      <c r="MC49" s="11">
        <v>0</v>
      </c>
      <c r="MD49" s="11">
        <v>0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0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  <c r="NF49" s="11">
        <v>0</v>
      </c>
      <c r="NG49" s="11">
        <v>0</v>
      </c>
      <c r="NH49" s="11">
        <v>0</v>
      </c>
      <c r="NI49" s="11">
        <v>0</v>
      </c>
      <c r="NJ49" s="11">
        <v>0</v>
      </c>
      <c r="NK49" s="11">
        <v>0</v>
      </c>
      <c r="NL49" s="11">
        <v>0</v>
      </c>
      <c r="NM49" s="11">
        <v>0</v>
      </c>
      <c r="NN49" s="11">
        <v>0</v>
      </c>
      <c r="NO49" s="11">
        <v>0</v>
      </c>
      <c r="NP49" s="11">
        <v>0</v>
      </c>
      <c r="NQ49" s="11">
        <v>0</v>
      </c>
      <c r="NR49" s="11">
        <v>0</v>
      </c>
      <c r="NS49" s="11">
        <v>0</v>
      </c>
      <c r="NT49" s="11">
        <v>0</v>
      </c>
      <c r="NU49" s="11">
        <v>0</v>
      </c>
      <c r="NV49" s="11">
        <v>0</v>
      </c>
      <c r="NW49" s="11">
        <v>0</v>
      </c>
      <c r="NX49" s="11">
        <v>0</v>
      </c>
      <c r="NY49" s="11">
        <v>0</v>
      </c>
      <c r="NZ49" s="11">
        <v>0</v>
      </c>
      <c r="OA49" s="11">
        <v>0</v>
      </c>
      <c r="OB49" s="11">
        <v>0</v>
      </c>
      <c r="OC49" s="13">
        <f t="shared" si="0"/>
        <v>0</v>
      </c>
      <c r="OD49" s="11">
        <f>MU_390_Domestic!OC49</f>
        <v>15510000</v>
      </c>
      <c r="OE49" s="11">
        <f>MU_390!OC49</f>
        <v>15510000</v>
      </c>
      <c r="OF49" s="11">
        <f t="shared" si="1"/>
        <v>0</v>
      </c>
      <c r="OG49" s="11"/>
    </row>
    <row r="50" spans="1:397">
      <c r="A50" s="9" t="s">
        <v>842</v>
      </c>
      <c r="B50" s="9" t="s">
        <v>843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  <c r="FC50" s="11">
        <v>0</v>
      </c>
      <c r="FD50" s="11">
        <v>0</v>
      </c>
      <c r="FE50" s="11">
        <v>0</v>
      </c>
      <c r="FF50" s="11">
        <v>0</v>
      </c>
      <c r="FG50" s="11">
        <v>0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 s="11">
        <v>0</v>
      </c>
      <c r="GM50" s="11">
        <v>0</v>
      </c>
      <c r="GN50" s="11">
        <v>0</v>
      </c>
      <c r="GO50" s="11">
        <v>0</v>
      </c>
      <c r="GP50" s="11">
        <v>0</v>
      </c>
      <c r="GQ50" s="11">
        <v>0</v>
      </c>
      <c r="GR50" s="11">
        <v>0</v>
      </c>
      <c r="GS50" s="11">
        <v>0</v>
      </c>
      <c r="GT50" s="11">
        <v>0</v>
      </c>
      <c r="GU50" s="11">
        <v>0</v>
      </c>
      <c r="GV50" s="11">
        <v>0</v>
      </c>
      <c r="GW50" s="11">
        <v>0</v>
      </c>
      <c r="GX50" s="11">
        <v>0</v>
      </c>
      <c r="GY50" s="11">
        <v>0</v>
      </c>
      <c r="GZ50" s="11">
        <v>0</v>
      </c>
      <c r="HA50" s="11">
        <v>0</v>
      </c>
      <c r="HB50" s="11">
        <v>0</v>
      </c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0</v>
      </c>
      <c r="HL50" s="11">
        <v>0</v>
      </c>
      <c r="HM50" s="11">
        <v>0</v>
      </c>
      <c r="HN50" s="11">
        <v>0</v>
      </c>
      <c r="HO50" s="11">
        <v>0</v>
      </c>
      <c r="HP50" s="11">
        <v>0</v>
      </c>
      <c r="HQ50" s="11">
        <v>0</v>
      </c>
      <c r="HR50" s="11">
        <v>0</v>
      </c>
      <c r="HS50" s="11">
        <v>0</v>
      </c>
      <c r="HT50" s="11">
        <v>0</v>
      </c>
      <c r="HU50" s="11">
        <v>0</v>
      </c>
      <c r="HV50" s="11">
        <v>0</v>
      </c>
      <c r="HW50" s="11">
        <v>0</v>
      </c>
      <c r="HX50" s="11">
        <v>0</v>
      </c>
      <c r="HY50" s="11">
        <v>0</v>
      </c>
      <c r="HZ50" s="11">
        <v>0</v>
      </c>
      <c r="IA50" s="11">
        <v>0</v>
      </c>
      <c r="IB50" s="11">
        <v>0</v>
      </c>
      <c r="IC50" s="11">
        <v>0</v>
      </c>
      <c r="ID50" s="11">
        <v>0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0</v>
      </c>
      <c r="IP50" s="11">
        <v>0</v>
      </c>
      <c r="IQ50" s="11">
        <v>0</v>
      </c>
      <c r="IR50" s="11">
        <v>0</v>
      </c>
      <c r="IS50" s="11">
        <v>0</v>
      </c>
      <c r="IT50" s="11">
        <v>0</v>
      </c>
      <c r="IU50" s="11">
        <v>0</v>
      </c>
      <c r="IV50" s="11">
        <v>0</v>
      </c>
      <c r="IW50" s="11">
        <v>0</v>
      </c>
      <c r="IX50" s="11">
        <v>0</v>
      </c>
      <c r="IY50" s="11">
        <v>0</v>
      </c>
      <c r="IZ50" s="11">
        <v>0</v>
      </c>
      <c r="JA50" s="11">
        <v>0</v>
      </c>
      <c r="JB50" s="11">
        <v>0</v>
      </c>
      <c r="JC50" s="11">
        <v>0</v>
      </c>
      <c r="JD50" s="11">
        <v>0</v>
      </c>
      <c r="JE50" s="11">
        <v>0</v>
      </c>
      <c r="JF50" s="11">
        <v>0</v>
      </c>
      <c r="JG50" s="11">
        <v>0</v>
      </c>
      <c r="JH50" s="11">
        <v>0</v>
      </c>
      <c r="JI50" s="11">
        <v>0</v>
      </c>
      <c r="JJ50" s="11">
        <v>0</v>
      </c>
      <c r="JK50" s="11">
        <v>0</v>
      </c>
      <c r="JL50" s="11">
        <v>0</v>
      </c>
      <c r="JM50" s="11">
        <v>0</v>
      </c>
      <c r="JN50" s="11">
        <v>0</v>
      </c>
      <c r="JO50" s="11">
        <v>0</v>
      </c>
      <c r="JP50" s="11">
        <v>0</v>
      </c>
      <c r="JQ50" s="11">
        <v>0</v>
      </c>
      <c r="JR50" s="11">
        <v>0</v>
      </c>
      <c r="JS50" s="11">
        <v>0</v>
      </c>
      <c r="JT50" s="11">
        <v>0</v>
      </c>
      <c r="JU50" s="11">
        <v>0</v>
      </c>
      <c r="JV50" s="11">
        <v>0</v>
      </c>
      <c r="JW50" s="11">
        <v>0</v>
      </c>
      <c r="JX50" s="11">
        <v>0</v>
      </c>
      <c r="JY50" s="11">
        <v>0</v>
      </c>
      <c r="JZ50" s="11">
        <v>0</v>
      </c>
      <c r="KA50" s="11">
        <v>0</v>
      </c>
      <c r="KB50" s="11">
        <v>0</v>
      </c>
      <c r="KC50" s="11">
        <v>0</v>
      </c>
      <c r="KD50" s="11">
        <v>0</v>
      </c>
      <c r="KE50" s="11">
        <v>0</v>
      </c>
      <c r="KF50" s="11">
        <v>0</v>
      </c>
      <c r="KG50" s="11">
        <v>0</v>
      </c>
      <c r="KH50" s="11">
        <v>0</v>
      </c>
      <c r="KI50" s="11">
        <v>0</v>
      </c>
      <c r="KJ50" s="11">
        <v>0</v>
      </c>
      <c r="KK50" s="11">
        <v>0</v>
      </c>
      <c r="KL50" s="11">
        <v>0</v>
      </c>
      <c r="KM50" s="11">
        <v>0</v>
      </c>
      <c r="KN50" s="11">
        <v>0</v>
      </c>
      <c r="KO50" s="11">
        <v>0</v>
      </c>
      <c r="KP50" s="11">
        <v>0</v>
      </c>
      <c r="KQ50" s="11">
        <v>0</v>
      </c>
      <c r="KR50" s="11">
        <v>0</v>
      </c>
      <c r="KS50" s="11">
        <v>0</v>
      </c>
      <c r="KT50" s="11">
        <v>0</v>
      </c>
      <c r="KU50" s="11">
        <v>0</v>
      </c>
      <c r="KV50" s="11">
        <v>0</v>
      </c>
      <c r="KW50" s="11">
        <v>0</v>
      </c>
      <c r="KX50" s="11">
        <v>0</v>
      </c>
      <c r="KY50" s="11">
        <v>0</v>
      </c>
      <c r="KZ50" s="11">
        <v>0</v>
      </c>
      <c r="LA50" s="11">
        <v>0</v>
      </c>
      <c r="LB50" s="11">
        <v>0</v>
      </c>
      <c r="LC50" s="11">
        <v>0</v>
      </c>
      <c r="LD50" s="11">
        <v>0</v>
      </c>
      <c r="LE50" s="11">
        <v>0</v>
      </c>
      <c r="LF50" s="11">
        <v>0</v>
      </c>
      <c r="LG50" s="11">
        <v>0</v>
      </c>
      <c r="LH50" s="11">
        <v>0</v>
      </c>
      <c r="LI50" s="11">
        <v>0</v>
      </c>
      <c r="LJ50" s="11">
        <v>0</v>
      </c>
      <c r="LK50" s="11">
        <v>0</v>
      </c>
      <c r="LL50" s="11">
        <v>0</v>
      </c>
      <c r="LM50" s="11">
        <v>0</v>
      </c>
      <c r="LN50" s="11">
        <v>0</v>
      </c>
      <c r="LO50" s="11">
        <v>0</v>
      </c>
      <c r="LP50" s="11">
        <v>0</v>
      </c>
      <c r="LQ50" s="11">
        <v>0</v>
      </c>
      <c r="LR50" s="11">
        <v>0</v>
      </c>
      <c r="LS50" s="11">
        <v>0</v>
      </c>
      <c r="LT50" s="11">
        <v>0</v>
      </c>
      <c r="LU50" s="11">
        <v>0</v>
      </c>
      <c r="LV50" s="11">
        <v>0</v>
      </c>
      <c r="LW50" s="11">
        <v>0</v>
      </c>
      <c r="LX50" s="11">
        <v>0</v>
      </c>
      <c r="LY50" s="11">
        <v>0</v>
      </c>
      <c r="LZ50" s="11">
        <v>0</v>
      </c>
      <c r="MA50" s="11">
        <v>0</v>
      </c>
      <c r="MB50" s="11">
        <v>0</v>
      </c>
      <c r="MC50" s="11">
        <v>0</v>
      </c>
      <c r="MD50" s="11">
        <v>0</v>
      </c>
      <c r="ME50" s="11">
        <v>0</v>
      </c>
      <c r="MF50" s="11">
        <v>0</v>
      </c>
      <c r="MG50" s="11">
        <v>0</v>
      </c>
      <c r="MH50" s="11">
        <v>0</v>
      </c>
      <c r="MI50" s="11">
        <v>0</v>
      </c>
      <c r="MJ50" s="11">
        <v>0</v>
      </c>
      <c r="MK50" s="11">
        <v>0</v>
      </c>
      <c r="ML50" s="11">
        <v>0</v>
      </c>
      <c r="MM50" s="11">
        <v>0</v>
      </c>
      <c r="MN50" s="11">
        <v>0</v>
      </c>
      <c r="MO50" s="11">
        <v>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1">
        <v>0</v>
      </c>
      <c r="MY50" s="11">
        <v>0</v>
      </c>
      <c r="MZ50" s="11">
        <v>0</v>
      </c>
      <c r="NA50" s="11">
        <v>0</v>
      </c>
      <c r="NB50" s="11">
        <v>0</v>
      </c>
      <c r="NC50" s="11">
        <v>0</v>
      </c>
      <c r="ND50" s="11">
        <v>0</v>
      </c>
      <c r="NE50" s="11">
        <v>0</v>
      </c>
      <c r="NF50" s="11">
        <v>0</v>
      </c>
      <c r="NG50" s="11">
        <v>0</v>
      </c>
      <c r="NH50" s="11">
        <v>0</v>
      </c>
      <c r="NI50" s="11">
        <v>0</v>
      </c>
      <c r="NJ50" s="11">
        <v>0</v>
      </c>
      <c r="NK50" s="11">
        <v>0</v>
      </c>
      <c r="NL50" s="11">
        <v>0</v>
      </c>
      <c r="NM50" s="11">
        <v>0</v>
      </c>
      <c r="NN50" s="11">
        <v>0</v>
      </c>
      <c r="NO50" s="11">
        <v>0</v>
      </c>
      <c r="NP50" s="11">
        <v>0</v>
      </c>
      <c r="NQ50" s="11">
        <v>0</v>
      </c>
      <c r="NR50" s="11">
        <v>0</v>
      </c>
      <c r="NS50" s="11">
        <v>0</v>
      </c>
      <c r="NT50" s="11">
        <v>0</v>
      </c>
      <c r="NU50" s="11">
        <v>0</v>
      </c>
      <c r="NV50" s="11">
        <v>0</v>
      </c>
      <c r="NW50" s="11">
        <v>0</v>
      </c>
      <c r="NX50" s="11">
        <v>0</v>
      </c>
      <c r="NY50" s="11">
        <v>0</v>
      </c>
      <c r="NZ50" s="11">
        <v>0</v>
      </c>
      <c r="OA50" s="11">
        <v>0</v>
      </c>
      <c r="OB50" s="11">
        <v>0</v>
      </c>
      <c r="OC50" s="13">
        <f t="shared" ref="OC50:OC60" si="2">SUM(C50:OB50)</f>
        <v>0</v>
      </c>
      <c r="OD50" s="11">
        <f>MU_390_Domestic!OC50</f>
        <v>13800000</v>
      </c>
      <c r="OE50" s="11">
        <f>MU_390!OC50</f>
        <v>13800000</v>
      </c>
      <c r="OF50" s="11">
        <f t="shared" ref="OF50:OF60" si="3">OE50-(OC50+OD50)</f>
        <v>0</v>
      </c>
      <c r="OG50" s="11"/>
    </row>
    <row r="51" spans="1:397">
      <c r="A51" s="9" t="s">
        <v>844</v>
      </c>
      <c r="B51" s="9" t="s">
        <v>845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0</v>
      </c>
      <c r="GV51" s="11">
        <v>0</v>
      </c>
      <c r="GW51" s="11">
        <v>0</v>
      </c>
      <c r="GX51" s="11">
        <v>0</v>
      </c>
      <c r="GY51" s="11">
        <v>0</v>
      </c>
      <c r="GZ51" s="11">
        <v>0</v>
      </c>
      <c r="HA51" s="11">
        <v>0</v>
      </c>
      <c r="HB51" s="11">
        <v>0</v>
      </c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1">
        <v>0</v>
      </c>
      <c r="HU51" s="11">
        <v>0</v>
      </c>
      <c r="HV51" s="11">
        <v>0</v>
      </c>
      <c r="HW51" s="11">
        <v>0</v>
      </c>
      <c r="HX51" s="11">
        <v>0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  <c r="IW51" s="11">
        <v>0</v>
      </c>
      <c r="IX51" s="11">
        <v>0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1">
        <v>0</v>
      </c>
      <c r="JE51" s="11">
        <v>0</v>
      </c>
      <c r="JF51" s="11">
        <v>0</v>
      </c>
      <c r="JG51" s="11">
        <v>0</v>
      </c>
      <c r="JH51" s="11">
        <v>0</v>
      </c>
      <c r="JI51" s="11">
        <v>0</v>
      </c>
      <c r="JJ51" s="11">
        <v>0</v>
      </c>
      <c r="JK51" s="11">
        <v>0</v>
      </c>
      <c r="JL51" s="11">
        <v>0</v>
      </c>
      <c r="JM51" s="11">
        <v>0</v>
      </c>
      <c r="JN51" s="11">
        <v>0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1">
        <v>0</v>
      </c>
      <c r="JW51" s="11">
        <v>0</v>
      </c>
      <c r="JX51" s="11">
        <v>0</v>
      </c>
      <c r="JY51" s="11">
        <v>0</v>
      </c>
      <c r="JZ51" s="11">
        <v>0</v>
      </c>
      <c r="KA51" s="11">
        <v>0</v>
      </c>
      <c r="KB51" s="11">
        <v>0</v>
      </c>
      <c r="KC51" s="11">
        <v>0</v>
      </c>
      <c r="KD51" s="11">
        <v>0</v>
      </c>
      <c r="KE51" s="11">
        <v>0</v>
      </c>
      <c r="KF51" s="11">
        <v>0</v>
      </c>
      <c r="KG51" s="11">
        <v>0</v>
      </c>
      <c r="KH51" s="11">
        <v>0</v>
      </c>
      <c r="KI51" s="11">
        <v>0</v>
      </c>
      <c r="KJ51" s="11">
        <v>0</v>
      </c>
      <c r="KK51" s="11">
        <v>0</v>
      </c>
      <c r="KL51" s="11">
        <v>0</v>
      </c>
      <c r="KM51" s="11">
        <v>0</v>
      </c>
      <c r="KN51" s="11">
        <v>0</v>
      </c>
      <c r="KO51" s="11">
        <v>0</v>
      </c>
      <c r="KP51" s="11">
        <v>0</v>
      </c>
      <c r="KQ51" s="11">
        <v>0</v>
      </c>
      <c r="KR51" s="11">
        <v>0</v>
      </c>
      <c r="KS51" s="11">
        <v>0</v>
      </c>
      <c r="KT51" s="11">
        <v>0</v>
      </c>
      <c r="KU51" s="11">
        <v>0</v>
      </c>
      <c r="KV51" s="11">
        <v>0</v>
      </c>
      <c r="KW51" s="11">
        <v>0</v>
      </c>
      <c r="KX51" s="11">
        <v>0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1">
        <v>0</v>
      </c>
      <c r="LG51" s="11">
        <v>0</v>
      </c>
      <c r="LH51" s="11">
        <v>0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1">
        <v>0</v>
      </c>
      <c r="LO51" s="11">
        <v>0</v>
      </c>
      <c r="LP51" s="11">
        <v>0</v>
      </c>
      <c r="LQ51" s="11">
        <v>0</v>
      </c>
      <c r="LR51" s="11">
        <v>0</v>
      </c>
      <c r="LS51" s="11">
        <v>0</v>
      </c>
      <c r="LT51" s="11">
        <v>0</v>
      </c>
      <c r="LU51" s="11">
        <v>0</v>
      </c>
      <c r="LV51" s="11">
        <v>0</v>
      </c>
      <c r="LW51" s="11">
        <v>0</v>
      </c>
      <c r="LX51" s="11">
        <v>0</v>
      </c>
      <c r="LY51" s="11">
        <v>0</v>
      </c>
      <c r="LZ51" s="11">
        <v>0</v>
      </c>
      <c r="MA51" s="11">
        <v>0</v>
      </c>
      <c r="MB51" s="11">
        <v>0</v>
      </c>
      <c r="MC51" s="11">
        <v>0</v>
      </c>
      <c r="MD51" s="11">
        <v>0</v>
      </c>
      <c r="ME51" s="11">
        <v>0</v>
      </c>
      <c r="MF51" s="11">
        <v>0</v>
      </c>
      <c r="MG51" s="11">
        <v>0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1">
        <v>0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  <c r="NF51" s="11">
        <v>0</v>
      </c>
      <c r="NG51" s="11">
        <v>0</v>
      </c>
      <c r="NH51" s="11">
        <v>0</v>
      </c>
      <c r="NI51" s="11">
        <v>0</v>
      </c>
      <c r="NJ51" s="11">
        <v>0</v>
      </c>
      <c r="NK51" s="11">
        <v>0</v>
      </c>
      <c r="NL51" s="11">
        <v>0</v>
      </c>
      <c r="NM51" s="11">
        <v>0</v>
      </c>
      <c r="NN51" s="11">
        <v>0</v>
      </c>
      <c r="NO51" s="11">
        <v>0</v>
      </c>
      <c r="NP51" s="11">
        <v>0</v>
      </c>
      <c r="NQ51" s="11">
        <v>0</v>
      </c>
      <c r="NR51" s="11">
        <v>0</v>
      </c>
      <c r="NS51" s="11">
        <v>0</v>
      </c>
      <c r="NT51" s="11">
        <v>0</v>
      </c>
      <c r="NU51" s="11">
        <v>0</v>
      </c>
      <c r="NV51" s="11">
        <v>0</v>
      </c>
      <c r="NW51" s="11">
        <v>0</v>
      </c>
      <c r="NX51" s="11">
        <v>0</v>
      </c>
      <c r="NY51" s="11">
        <v>0</v>
      </c>
      <c r="NZ51" s="11">
        <v>0</v>
      </c>
      <c r="OA51" s="11">
        <v>0</v>
      </c>
      <c r="OB51" s="11">
        <v>0</v>
      </c>
      <c r="OC51" s="13">
        <f t="shared" si="2"/>
        <v>0</v>
      </c>
      <c r="OD51" s="11">
        <f>MU_390_Domestic!OC51</f>
        <v>2730000</v>
      </c>
      <c r="OE51" s="11">
        <f>MU_390!OC51</f>
        <v>2730000</v>
      </c>
      <c r="OF51" s="11">
        <f t="shared" si="3"/>
        <v>0</v>
      </c>
      <c r="OG51" s="11"/>
    </row>
    <row r="52" spans="1:397">
      <c r="A52" s="9" t="s">
        <v>846</v>
      </c>
      <c r="B52" s="9" t="s">
        <v>847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>
        <v>0</v>
      </c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0</v>
      </c>
      <c r="EN52" s="11">
        <v>0</v>
      </c>
      <c r="EO52" s="11">
        <v>0</v>
      </c>
      <c r="EP52" s="11">
        <v>0</v>
      </c>
      <c r="EQ52" s="11">
        <v>0</v>
      </c>
      <c r="ER52" s="11">
        <v>0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1">
        <v>0</v>
      </c>
      <c r="FC52" s="11">
        <v>0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0</v>
      </c>
      <c r="GX52" s="11">
        <v>0</v>
      </c>
      <c r="GY52" s="11">
        <v>0</v>
      </c>
      <c r="GZ52" s="11">
        <v>0</v>
      </c>
      <c r="HA52" s="11">
        <v>0</v>
      </c>
      <c r="HB52" s="11">
        <v>0</v>
      </c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0</v>
      </c>
      <c r="HM52" s="11">
        <v>0</v>
      </c>
      <c r="HN52" s="11">
        <v>0</v>
      </c>
      <c r="HO52" s="11">
        <v>0</v>
      </c>
      <c r="HP52" s="11">
        <v>0</v>
      </c>
      <c r="HQ52" s="11">
        <v>0</v>
      </c>
      <c r="HR52" s="11">
        <v>0</v>
      </c>
      <c r="HS52" s="11">
        <v>0</v>
      </c>
      <c r="HT52" s="11">
        <v>0</v>
      </c>
      <c r="HU52" s="11">
        <v>0</v>
      </c>
      <c r="HV52" s="11">
        <v>0</v>
      </c>
      <c r="HW52" s="11">
        <v>0</v>
      </c>
      <c r="HX52" s="11">
        <v>0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0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  <c r="IW52" s="11">
        <v>0</v>
      </c>
      <c r="IX52" s="11">
        <v>0</v>
      </c>
      <c r="IY52" s="11">
        <v>0</v>
      </c>
      <c r="IZ52" s="11">
        <v>0</v>
      </c>
      <c r="JA52" s="11">
        <v>0</v>
      </c>
      <c r="JB52" s="11">
        <v>0</v>
      </c>
      <c r="JC52" s="11">
        <v>0</v>
      </c>
      <c r="JD52" s="11">
        <v>0</v>
      </c>
      <c r="JE52" s="11">
        <v>0</v>
      </c>
      <c r="JF52" s="11">
        <v>0</v>
      </c>
      <c r="JG52" s="11">
        <v>0</v>
      </c>
      <c r="JH52" s="11">
        <v>0</v>
      </c>
      <c r="JI52" s="11">
        <v>0</v>
      </c>
      <c r="JJ52" s="11">
        <v>0</v>
      </c>
      <c r="JK52" s="11">
        <v>0</v>
      </c>
      <c r="JL52" s="11">
        <v>0</v>
      </c>
      <c r="JM52" s="11">
        <v>0</v>
      </c>
      <c r="JN52" s="11">
        <v>0</v>
      </c>
      <c r="JO52" s="11">
        <v>0</v>
      </c>
      <c r="JP52" s="11">
        <v>0</v>
      </c>
      <c r="JQ52" s="11">
        <v>0</v>
      </c>
      <c r="JR52" s="11">
        <v>0</v>
      </c>
      <c r="JS52" s="11">
        <v>0</v>
      </c>
      <c r="JT52" s="11">
        <v>0</v>
      </c>
      <c r="JU52" s="11">
        <v>0</v>
      </c>
      <c r="JV52" s="11">
        <v>0</v>
      </c>
      <c r="JW52" s="11">
        <v>0</v>
      </c>
      <c r="JX52" s="11">
        <v>0</v>
      </c>
      <c r="JY52" s="11">
        <v>0</v>
      </c>
      <c r="JZ52" s="11">
        <v>0</v>
      </c>
      <c r="KA52" s="11">
        <v>0</v>
      </c>
      <c r="KB52" s="11">
        <v>0</v>
      </c>
      <c r="KC52" s="11">
        <v>0</v>
      </c>
      <c r="KD52" s="11">
        <v>0</v>
      </c>
      <c r="KE52" s="11">
        <v>0</v>
      </c>
      <c r="KF52" s="11">
        <v>0</v>
      </c>
      <c r="KG52" s="11">
        <v>0</v>
      </c>
      <c r="KH52" s="11">
        <v>0</v>
      </c>
      <c r="KI52" s="11">
        <v>0</v>
      </c>
      <c r="KJ52" s="11">
        <v>0</v>
      </c>
      <c r="KK52" s="11">
        <v>0</v>
      </c>
      <c r="KL52" s="11">
        <v>0</v>
      </c>
      <c r="KM52" s="11">
        <v>0</v>
      </c>
      <c r="KN52" s="11">
        <v>0</v>
      </c>
      <c r="KO52" s="11">
        <v>0</v>
      </c>
      <c r="KP52" s="11">
        <v>0</v>
      </c>
      <c r="KQ52" s="11">
        <v>0</v>
      </c>
      <c r="KR52" s="11">
        <v>0</v>
      </c>
      <c r="KS52" s="11">
        <v>0</v>
      </c>
      <c r="KT52" s="11">
        <v>0</v>
      </c>
      <c r="KU52" s="11">
        <v>0</v>
      </c>
      <c r="KV52" s="11">
        <v>0</v>
      </c>
      <c r="KW52" s="11">
        <v>0</v>
      </c>
      <c r="KX52" s="11">
        <v>0</v>
      </c>
      <c r="KY52" s="11">
        <v>0</v>
      </c>
      <c r="KZ52" s="11">
        <v>0</v>
      </c>
      <c r="LA52" s="11">
        <v>0</v>
      </c>
      <c r="LB52" s="11">
        <v>0</v>
      </c>
      <c r="LC52" s="11">
        <v>0</v>
      </c>
      <c r="LD52" s="11">
        <v>0</v>
      </c>
      <c r="LE52" s="11">
        <v>0</v>
      </c>
      <c r="LF52" s="11">
        <v>0</v>
      </c>
      <c r="LG52" s="11">
        <v>0</v>
      </c>
      <c r="LH52" s="11">
        <v>0</v>
      </c>
      <c r="LI52" s="11">
        <v>0</v>
      </c>
      <c r="LJ52" s="11">
        <v>0</v>
      </c>
      <c r="LK52" s="11">
        <v>0</v>
      </c>
      <c r="LL52" s="11">
        <v>0</v>
      </c>
      <c r="LM52" s="11">
        <v>0</v>
      </c>
      <c r="LN52" s="11">
        <v>0</v>
      </c>
      <c r="LO52" s="11">
        <v>0</v>
      </c>
      <c r="LP52" s="11">
        <v>0</v>
      </c>
      <c r="LQ52" s="11">
        <v>0</v>
      </c>
      <c r="LR52" s="11">
        <v>0</v>
      </c>
      <c r="LS52" s="11">
        <v>0</v>
      </c>
      <c r="LT52" s="11">
        <v>0</v>
      </c>
      <c r="LU52" s="11">
        <v>0</v>
      </c>
      <c r="LV52" s="11">
        <v>0</v>
      </c>
      <c r="LW52" s="11">
        <v>0</v>
      </c>
      <c r="LX52" s="11">
        <v>0</v>
      </c>
      <c r="LY52" s="11">
        <v>0</v>
      </c>
      <c r="LZ52" s="11">
        <v>0</v>
      </c>
      <c r="MA52" s="11">
        <v>0</v>
      </c>
      <c r="MB52" s="11">
        <v>0</v>
      </c>
      <c r="MC52" s="11">
        <v>0</v>
      </c>
      <c r="MD52" s="11">
        <v>0</v>
      </c>
      <c r="ME52" s="11">
        <v>0</v>
      </c>
      <c r="MF52" s="11">
        <v>0</v>
      </c>
      <c r="MG52" s="11">
        <v>0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1">
        <v>0</v>
      </c>
      <c r="MQ52" s="11">
        <v>0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0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  <c r="NF52" s="11">
        <v>0</v>
      </c>
      <c r="NG52" s="11">
        <v>0</v>
      </c>
      <c r="NH52" s="11">
        <v>0</v>
      </c>
      <c r="NI52" s="11">
        <v>0</v>
      </c>
      <c r="NJ52" s="11">
        <v>0</v>
      </c>
      <c r="NK52" s="11">
        <v>0</v>
      </c>
      <c r="NL52" s="11">
        <v>0</v>
      </c>
      <c r="NM52" s="11">
        <v>0</v>
      </c>
      <c r="NN52" s="11">
        <v>0</v>
      </c>
      <c r="NO52" s="11">
        <v>0</v>
      </c>
      <c r="NP52" s="11">
        <v>0</v>
      </c>
      <c r="NQ52" s="11">
        <v>0</v>
      </c>
      <c r="NR52" s="11">
        <v>0</v>
      </c>
      <c r="NS52" s="11">
        <v>0</v>
      </c>
      <c r="NT52" s="11">
        <v>0</v>
      </c>
      <c r="NU52" s="11">
        <v>0</v>
      </c>
      <c r="NV52" s="11">
        <v>0</v>
      </c>
      <c r="NW52" s="11">
        <v>0</v>
      </c>
      <c r="NX52" s="11">
        <v>0</v>
      </c>
      <c r="NY52" s="11">
        <v>0</v>
      </c>
      <c r="NZ52" s="11">
        <v>0</v>
      </c>
      <c r="OA52" s="11">
        <v>0</v>
      </c>
      <c r="OB52" s="11">
        <v>0</v>
      </c>
      <c r="OC52" s="13">
        <f t="shared" si="2"/>
        <v>0</v>
      </c>
      <c r="OD52" s="11">
        <f>MU_390_Domestic!OC52</f>
        <v>1380000</v>
      </c>
      <c r="OE52" s="11">
        <f>MU_390!OC52</f>
        <v>1380000</v>
      </c>
      <c r="OF52" s="11">
        <f t="shared" si="3"/>
        <v>0</v>
      </c>
      <c r="OG52" s="11"/>
    </row>
    <row r="53" spans="1:397">
      <c r="A53" s="9" t="s">
        <v>848</v>
      </c>
      <c r="B53" s="9" t="s">
        <v>849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>
        <v>0</v>
      </c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>
        <v>0</v>
      </c>
      <c r="HQ53" s="11">
        <v>0</v>
      </c>
      <c r="HR53" s="11">
        <v>0</v>
      </c>
      <c r="HS53" s="11">
        <v>0</v>
      </c>
      <c r="HT53" s="11">
        <v>0</v>
      </c>
      <c r="HU53" s="11">
        <v>0</v>
      </c>
      <c r="HV53" s="11">
        <v>0</v>
      </c>
      <c r="HW53" s="11">
        <v>0</v>
      </c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  <c r="IW53" s="11">
        <v>0</v>
      </c>
      <c r="IX53" s="11">
        <v>0</v>
      </c>
      <c r="IY53" s="11">
        <v>0</v>
      </c>
      <c r="IZ53" s="11">
        <v>0</v>
      </c>
      <c r="JA53" s="11">
        <v>0</v>
      </c>
      <c r="JB53" s="11">
        <v>0</v>
      </c>
      <c r="JC53" s="11">
        <v>0</v>
      </c>
      <c r="JD53" s="11">
        <v>0</v>
      </c>
      <c r="JE53" s="11">
        <v>0</v>
      </c>
      <c r="JF53" s="11">
        <v>0</v>
      </c>
      <c r="JG53" s="11">
        <v>0</v>
      </c>
      <c r="JH53" s="11">
        <v>0</v>
      </c>
      <c r="JI53" s="11">
        <v>0</v>
      </c>
      <c r="JJ53" s="11">
        <v>0</v>
      </c>
      <c r="JK53" s="11">
        <v>0</v>
      </c>
      <c r="JL53" s="11">
        <v>0</v>
      </c>
      <c r="JM53" s="11">
        <v>0</v>
      </c>
      <c r="JN53" s="11">
        <v>0</v>
      </c>
      <c r="JO53" s="11">
        <v>0</v>
      </c>
      <c r="JP53" s="11">
        <v>0</v>
      </c>
      <c r="JQ53" s="11">
        <v>0</v>
      </c>
      <c r="JR53" s="11">
        <v>0</v>
      </c>
      <c r="JS53" s="11">
        <v>0</v>
      </c>
      <c r="JT53" s="11">
        <v>0</v>
      </c>
      <c r="JU53" s="11">
        <v>0</v>
      </c>
      <c r="JV53" s="11">
        <v>0</v>
      </c>
      <c r="JW53" s="11">
        <v>0</v>
      </c>
      <c r="JX53" s="11">
        <v>0</v>
      </c>
      <c r="JY53" s="11">
        <v>0</v>
      </c>
      <c r="JZ53" s="11">
        <v>0</v>
      </c>
      <c r="KA53" s="11">
        <v>0</v>
      </c>
      <c r="KB53" s="11">
        <v>0</v>
      </c>
      <c r="KC53" s="11">
        <v>0</v>
      </c>
      <c r="KD53" s="11">
        <v>0</v>
      </c>
      <c r="KE53" s="11">
        <v>0</v>
      </c>
      <c r="KF53" s="11">
        <v>0</v>
      </c>
      <c r="KG53" s="11">
        <v>0</v>
      </c>
      <c r="KH53" s="11">
        <v>0</v>
      </c>
      <c r="KI53" s="11">
        <v>0</v>
      </c>
      <c r="KJ53" s="11">
        <v>0</v>
      </c>
      <c r="KK53" s="11">
        <v>0</v>
      </c>
      <c r="KL53" s="11">
        <v>0</v>
      </c>
      <c r="KM53" s="11">
        <v>0</v>
      </c>
      <c r="KN53" s="11">
        <v>0</v>
      </c>
      <c r="KO53" s="11">
        <v>0</v>
      </c>
      <c r="KP53" s="11">
        <v>0</v>
      </c>
      <c r="KQ53" s="11">
        <v>0</v>
      </c>
      <c r="KR53" s="11">
        <v>0</v>
      </c>
      <c r="KS53" s="11">
        <v>0</v>
      </c>
      <c r="KT53" s="11">
        <v>0</v>
      </c>
      <c r="KU53" s="11">
        <v>0</v>
      </c>
      <c r="KV53" s="11">
        <v>0</v>
      </c>
      <c r="KW53" s="11">
        <v>0</v>
      </c>
      <c r="KX53" s="11">
        <v>0</v>
      </c>
      <c r="KY53" s="11">
        <v>0</v>
      </c>
      <c r="KZ53" s="11">
        <v>0</v>
      </c>
      <c r="LA53" s="11">
        <v>0</v>
      </c>
      <c r="LB53" s="11">
        <v>0</v>
      </c>
      <c r="LC53" s="11">
        <v>0</v>
      </c>
      <c r="LD53" s="11">
        <v>0</v>
      </c>
      <c r="LE53" s="11">
        <v>0</v>
      </c>
      <c r="LF53" s="11">
        <v>0</v>
      </c>
      <c r="LG53" s="11">
        <v>0</v>
      </c>
      <c r="LH53" s="11">
        <v>0</v>
      </c>
      <c r="LI53" s="11">
        <v>0</v>
      </c>
      <c r="LJ53" s="11">
        <v>0</v>
      </c>
      <c r="LK53" s="11">
        <v>0</v>
      </c>
      <c r="LL53" s="11">
        <v>0</v>
      </c>
      <c r="LM53" s="11">
        <v>0</v>
      </c>
      <c r="LN53" s="11">
        <v>0</v>
      </c>
      <c r="LO53" s="11">
        <v>0</v>
      </c>
      <c r="LP53" s="11">
        <v>0</v>
      </c>
      <c r="LQ53" s="11">
        <v>0</v>
      </c>
      <c r="LR53" s="11">
        <v>0</v>
      </c>
      <c r="LS53" s="11">
        <v>0</v>
      </c>
      <c r="LT53" s="11">
        <v>0</v>
      </c>
      <c r="LU53" s="11">
        <v>0</v>
      </c>
      <c r="LV53" s="11">
        <v>0</v>
      </c>
      <c r="LW53" s="11">
        <v>0</v>
      </c>
      <c r="LX53" s="11">
        <v>0</v>
      </c>
      <c r="LY53" s="11">
        <v>0</v>
      </c>
      <c r="LZ53" s="11">
        <v>0</v>
      </c>
      <c r="MA53" s="11">
        <v>0</v>
      </c>
      <c r="MB53" s="11">
        <v>0</v>
      </c>
      <c r="MC53" s="11">
        <v>0</v>
      </c>
      <c r="MD53" s="11">
        <v>0</v>
      </c>
      <c r="ME53" s="11">
        <v>0</v>
      </c>
      <c r="MF53" s="11">
        <v>0</v>
      </c>
      <c r="MG53" s="11">
        <v>0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1">
        <v>0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  <c r="NF53" s="11">
        <v>0</v>
      </c>
      <c r="NG53" s="11">
        <v>0</v>
      </c>
      <c r="NH53" s="11">
        <v>0</v>
      </c>
      <c r="NI53" s="11">
        <v>0</v>
      </c>
      <c r="NJ53" s="11">
        <v>0</v>
      </c>
      <c r="NK53" s="11">
        <v>0</v>
      </c>
      <c r="NL53" s="11">
        <v>0</v>
      </c>
      <c r="NM53" s="11">
        <v>0</v>
      </c>
      <c r="NN53" s="11">
        <v>0</v>
      </c>
      <c r="NO53" s="11">
        <v>0</v>
      </c>
      <c r="NP53" s="11">
        <v>0</v>
      </c>
      <c r="NQ53" s="11">
        <v>0</v>
      </c>
      <c r="NR53" s="11">
        <v>0</v>
      </c>
      <c r="NS53" s="11">
        <v>0</v>
      </c>
      <c r="NT53" s="11">
        <v>0</v>
      </c>
      <c r="NU53" s="11">
        <v>0</v>
      </c>
      <c r="NV53" s="11">
        <v>0</v>
      </c>
      <c r="NW53" s="11">
        <v>0</v>
      </c>
      <c r="NX53" s="11">
        <v>0</v>
      </c>
      <c r="NY53" s="11">
        <v>0</v>
      </c>
      <c r="NZ53" s="11">
        <v>0</v>
      </c>
      <c r="OA53" s="11">
        <v>0</v>
      </c>
      <c r="OB53" s="11">
        <v>0</v>
      </c>
      <c r="OC53" s="13">
        <f t="shared" si="2"/>
        <v>0</v>
      </c>
      <c r="OD53" s="11">
        <f>MU_390_Domestic!OC53</f>
        <v>6490000</v>
      </c>
      <c r="OE53" s="11">
        <f>MU_390!OC53</f>
        <v>6490000</v>
      </c>
      <c r="OF53" s="11">
        <f t="shared" si="3"/>
        <v>0</v>
      </c>
      <c r="OG53" s="11"/>
    </row>
    <row r="54" spans="1:397">
      <c r="A54" s="9" t="s">
        <v>850</v>
      </c>
      <c r="B54" s="9" t="s">
        <v>851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0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1">
        <v>0</v>
      </c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0</v>
      </c>
      <c r="HM54" s="11">
        <v>0</v>
      </c>
      <c r="HN54" s="11">
        <v>0</v>
      </c>
      <c r="HO54" s="11">
        <v>0</v>
      </c>
      <c r="HP54" s="11">
        <v>0</v>
      </c>
      <c r="HQ54" s="11">
        <v>0</v>
      </c>
      <c r="HR54" s="11">
        <v>0</v>
      </c>
      <c r="HS54" s="11">
        <v>0</v>
      </c>
      <c r="HT54" s="11">
        <v>0</v>
      </c>
      <c r="HU54" s="11">
        <v>0</v>
      </c>
      <c r="HV54" s="11">
        <v>0</v>
      </c>
      <c r="HW54" s="11">
        <v>0</v>
      </c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  <c r="IW54" s="11">
        <v>0</v>
      </c>
      <c r="IX54" s="11">
        <v>0</v>
      </c>
      <c r="IY54" s="11">
        <v>0</v>
      </c>
      <c r="IZ54" s="11">
        <v>0</v>
      </c>
      <c r="JA54" s="11">
        <v>0</v>
      </c>
      <c r="JB54" s="11">
        <v>0</v>
      </c>
      <c r="JC54" s="11">
        <v>0</v>
      </c>
      <c r="JD54" s="11">
        <v>0</v>
      </c>
      <c r="JE54" s="11">
        <v>0</v>
      </c>
      <c r="JF54" s="11">
        <v>0</v>
      </c>
      <c r="JG54" s="11">
        <v>0</v>
      </c>
      <c r="JH54" s="11">
        <v>0</v>
      </c>
      <c r="JI54" s="11">
        <v>0</v>
      </c>
      <c r="JJ54" s="11">
        <v>0</v>
      </c>
      <c r="JK54" s="11">
        <v>0</v>
      </c>
      <c r="JL54" s="11">
        <v>0</v>
      </c>
      <c r="JM54" s="11">
        <v>0</v>
      </c>
      <c r="JN54" s="11">
        <v>0</v>
      </c>
      <c r="JO54" s="11">
        <v>0</v>
      </c>
      <c r="JP54" s="11">
        <v>0</v>
      </c>
      <c r="JQ54" s="11">
        <v>0</v>
      </c>
      <c r="JR54" s="11">
        <v>0</v>
      </c>
      <c r="JS54" s="11">
        <v>0</v>
      </c>
      <c r="JT54" s="11">
        <v>0</v>
      </c>
      <c r="JU54" s="11">
        <v>0</v>
      </c>
      <c r="JV54" s="11">
        <v>0</v>
      </c>
      <c r="JW54" s="11">
        <v>0</v>
      </c>
      <c r="JX54" s="11">
        <v>0</v>
      </c>
      <c r="JY54" s="11">
        <v>0</v>
      </c>
      <c r="JZ54" s="11">
        <v>0</v>
      </c>
      <c r="KA54" s="11">
        <v>0</v>
      </c>
      <c r="KB54" s="11">
        <v>0</v>
      </c>
      <c r="KC54" s="11">
        <v>0</v>
      </c>
      <c r="KD54" s="11">
        <v>0</v>
      </c>
      <c r="KE54" s="11">
        <v>0</v>
      </c>
      <c r="KF54" s="11">
        <v>0</v>
      </c>
      <c r="KG54" s="11">
        <v>0</v>
      </c>
      <c r="KH54" s="11">
        <v>0</v>
      </c>
      <c r="KI54" s="11">
        <v>0</v>
      </c>
      <c r="KJ54" s="11">
        <v>0</v>
      </c>
      <c r="KK54" s="11">
        <v>0</v>
      </c>
      <c r="KL54" s="11">
        <v>0</v>
      </c>
      <c r="KM54" s="11">
        <v>0</v>
      </c>
      <c r="KN54" s="11">
        <v>0</v>
      </c>
      <c r="KO54" s="11">
        <v>0</v>
      </c>
      <c r="KP54" s="11">
        <v>0</v>
      </c>
      <c r="KQ54" s="11">
        <v>0</v>
      </c>
      <c r="KR54" s="11">
        <v>0</v>
      </c>
      <c r="KS54" s="11">
        <v>0</v>
      </c>
      <c r="KT54" s="11">
        <v>0</v>
      </c>
      <c r="KU54" s="11">
        <v>0</v>
      </c>
      <c r="KV54" s="11">
        <v>0</v>
      </c>
      <c r="KW54" s="11">
        <v>0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1">
        <v>0</v>
      </c>
      <c r="LG54" s="11">
        <v>0</v>
      </c>
      <c r="LH54" s="11">
        <v>0</v>
      </c>
      <c r="LI54" s="11">
        <v>0</v>
      </c>
      <c r="LJ54" s="11">
        <v>0</v>
      </c>
      <c r="LK54" s="11">
        <v>0</v>
      </c>
      <c r="LL54" s="11">
        <v>0</v>
      </c>
      <c r="LM54" s="11">
        <v>0</v>
      </c>
      <c r="LN54" s="11">
        <v>0</v>
      </c>
      <c r="LO54" s="11">
        <v>0</v>
      </c>
      <c r="LP54" s="11">
        <v>0</v>
      </c>
      <c r="LQ54" s="11">
        <v>0</v>
      </c>
      <c r="LR54" s="11">
        <v>0</v>
      </c>
      <c r="LS54" s="11">
        <v>0</v>
      </c>
      <c r="LT54" s="11">
        <v>0</v>
      </c>
      <c r="LU54" s="11">
        <v>0</v>
      </c>
      <c r="LV54" s="11">
        <v>0</v>
      </c>
      <c r="LW54" s="11">
        <v>0</v>
      </c>
      <c r="LX54" s="11">
        <v>0</v>
      </c>
      <c r="LY54" s="11">
        <v>0</v>
      </c>
      <c r="LZ54" s="11">
        <v>0</v>
      </c>
      <c r="MA54" s="11">
        <v>0</v>
      </c>
      <c r="MB54" s="11">
        <v>0</v>
      </c>
      <c r="MC54" s="11">
        <v>0</v>
      </c>
      <c r="MD54" s="11">
        <v>0</v>
      </c>
      <c r="ME54" s="11">
        <v>0</v>
      </c>
      <c r="MF54" s="11">
        <v>0</v>
      </c>
      <c r="MG54" s="11">
        <v>0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1">
        <v>0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  <c r="NF54" s="11">
        <v>0</v>
      </c>
      <c r="NG54" s="11">
        <v>0</v>
      </c>
      <c r="NH54" s="11">
        <v>0</v>
      </c>
      <c r="NI54" s="11">
        <v>0</v>
      </c>
      <c r="NJ54" s="11">
        <v>0</v>
      </c>
      <c r="NK54" s="11">
        <v>0</v>
      </c>
      <c r="NL54" s="11">
        <v>0</v>
      </c>
      <c r="NM54" s="11">
        <v>0</v>
      </c>
      <c r="NN54" s="11">
        <v>0</v>
      </c>
      <c r="NO54" s="11">
        <v>0</v>
      </c>
      <c r="NP54" s="11">
        <v>0</v>
      </c>
      <c r="NQ54" s="11">
        <v>0</v>
      </c>
      <c r="NR54" s="11">
        <v>0</v>
      </c>
      <c r="NS54" s="11">
        <v>0</v>
      </c>
      <c r="NT54" s="11">
        <v>0</v>
      </c>
      <c r="NU54" s="11">
        <v>0</v>
      </c>
      <c r="NV54" s="11">
        <v>0</v>
      </c>
      <c r="NW54" s="11">
        <v>0</v>
      </c>
      <c r="NX54" s="11">
        <v>0</v>
      </c>
      <c r="NY54" s="11">
        <v>0</v>
      </c>
      <c r="NZ54" s="11">
        <v>0</v>
      </c>
      <c r="OA54" s="11">
        <v>0</v>
      </c>
      <c r="OB54" s="11">
        <v>0</v>
      </c>
      <c r="OC54" s="13">
        <f t="shared" si="2"/>
        <v>0</v>
      </c>
      <c r="OD54" s="11">
        <f>MU_390_Domestic!OC54</f>
        <v>21520000</v>
      </c>
      <c r="OE54" s="11">
        <f>MU_390!OC54</f>
        <v>21520000</v>
      </c>
      <c r="OF54" s="11">
        <f t="shared" si="3"/>
        <v>0</v>
      </c>
      <c r="OG54" s="11"/>
    </row>
    <row r="55" spans="1:397">
      <c r="A55" s="9" t="s">
        <v>852</v>
      </c>
      <c r="B55" s="9" t="s">
        <v>853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>
        <v>0</v>
      </c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</v>
      </c>
      <c r="HO55" s="11">
        <v>0</v>
      </c>
      <c r="HP55" s="11">
        <v>0</v>
      </c>
      <c r="HQ55" s="11">
        <v>0</v>
      </c>
      <c r="HR55" s="11">
        <v>0</v>
      </c>
      <c r="HS55" s="11">
        <v>0</v>
      </c>
      <c r="HT55" s="11">
        <v>0</v>
      </c>
      <c r="HU55" s="11">
        <v>0</v>
      </c>
      <c r="HV55" s="11">
        <v>0</v>
      </c>
      <c r="HW55" s="11">
        <v>0</v>
      </c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  <c r="IW55" s="11">
        <v>0</v>
      </c>
      <c r="IX55" s="11">
        <v>0</v>
      </c>
      <c r="IY55" s="11">
        <v>0</v>
      </c>
      <c r="IZ55" s="11">
        <v>0</v>
      </c>
      <c r="JA55" s="11">
        <v>0</v>
      </c>
      <c r="JB55" s="11">
        <v>0</v>
      </c>
      <c r="JC55" s="11">
        <v>0</v>
      </c>
      <c r="JD55" s="11">
        <v>0</v>
      </c>
      <c r="JE55" s="11">
        <v>0</v>
      </c>
      <c r="JF55" s="11">
        <v>0</v>
      </c>
      <c r="JG55" s="11">
        <v>0</v>
      </c>
      <c r="JH55" s="11">
        <v>0</v>
      </c>
      <c r="JI55" s="11">
        <v>0</v>
      </c>
      <c r="JJ55" s="11">
        <v>0</v>
      </c>
      <c r="JK55" s="11">
        <v>0</v>
      </c>
      <c r="JL55" s="11">
        <v>0</v>
      </c>
      <c r="JM55" s="11">
        <v>0</v>
      </c>
      <c r="JN55" s="11">
        <v>0</v>
      </c>
      <c r="JO55" s="11">
        <v>0</v>
      </c>
      <c r="JP55" s="11">
        <v>0</v>
      </c>
      <c r="JQ55" s="11">
        <v>0</v>
      </c>
      <c r="JR55" s="11">
        <v>0</v>
      </c>
      <c r="JS55" s="11">
        <v>0</v>
      </c>
      <c r="JT55" s="11">
        <v>0</v>
      </c>
      <c r="JU55" s="11">
        <v>0</v>
      </c>
      <c r="JV55" s="11">
        <v>0</v>
      </c>
      <c r="JW55" s="11">
        <v>0</v>
      </c>
      <c r="JX55" s="11">
        <v>0</v>
      </c>
      <c r="JY55" s="11">
        <v>0</v>
      </c>
      <c r="JZ55" s="11">
        <v>0</v>
      </c>
      <c r="KA55" s="11">
        <v>0</v>
      </c>
      <c r="KB55" s="11">
        <v>0</v>
      </c>
      <c r="KC55" s="11">
        <v>0</v>
      </c>
      <c r="KD55" s="11">
        <v>0</v>
      </c>
      <c r="KE55" s="11">
        <v>0</v>
      </c>
      <c r="KF55" s="11">
        <v>0</v>
      </c>
      <c r="KG55" s="11">
        <v>0</v>
      </c>
      <c r="KH55" s="11">
        <v>0</v>
      </c>
      <c r="KI55" s="11">
        <v>0</v>
      </c>
      <c r="KJ55" s="11">
        <v>0</v>
      </c>
      <c r="KK55" s="11">
        <v>0</v>
      </c>
      <c r="KL55" s="11">
        <v>0</v>
      </c>
      <c r="KM55" s="11">
        <v>0</v>
      </c>
      <c r="KN55" s="11">
        <v>0</v>
      </c>
      <c r="KO55" s="11">
        <v>0</v>
      </c>
      <c r="KP55" s="11">
        <v>0</v>
      </c>
      <c r="KQ55" s="11">
        <v>0</v>
      </c>
      <c r="KR55" s="11">
        <v>0</v>
      </c>
      <c r="KS55" s="11">
        <v>0</v>
      </c>
      <c r="KT55" s="11">
        <v>0</v>
      </c>
      <c r="KU55" s="11">
        <v>0</v>
      </c>
      <c r="KV55" s="11">
        <v>0</v>
      </c>
      <c r="KW55" s="11">
        <v>0</v>
      </c>
      <c r="KX55" s="11">
        <v>0</v>
      </c>
      <c r="KY55" s="11">
        <v>0</v>
      </c>
      <c r="KZ55" s="11">
        <v>0</v>
      </c>
      <c r="LA55" s="11">
        <v>0</v>
      </c>
      <c r="LB55" s="11">
        <v>0</v>
      </c>
      <c r="LC55" s="11">
        <v>0</v>
      </c>
      <c r="LD55" s="11">
        <v>0</v>
      </c>
      <c r="LE55" s="11">
        <v>0</v>
      </c>
      <c r="LF55" s="11">
        <v>0</v>
      </c>
      <c r="LG55" s="11">
        <v>0</v>
      </c>
      <c r="LH55" s="11">
        <v>0</v>
      </c>
      <c r="LI55" s="11">
        <v>0</v>
      </c>
      <c r="LJ55" s="11">
        <v>0</v>
      </c>
      <c r="LK55" s="11">
        <v>0</v>
      </c>
      <c r="LL55" s="11">
        <v>0</v>
      </c>
      <c r="LM55" s="11">
        <v>0</v>
      </c>
      <c r="LN55" s="11">
        <v>0</v>
      </c>
      <c r="LO55" s="11">
        <v>0</v>
      </c>
      <c r="LP55" s="11">
        <v>0</v>
      </c>
      <c r="LQ55" s="11">
        <v>0</v>
      </c>
      <c r="LR55" s="11">
        <v>0</v>
      </c>
      <c r="LS55" s="11">
        <v>0</v>
      </c>
      <c r="LT55" s="11">
        <v>0</v>
      </c>
      <c r="LU55" s="11">
        <v>0</v>
      </c>
      <c r="LV55" s="11">
        <v>0</v>
      </c>
      <c r="LW55" s="11">
        <v>0</v>
      </c>
      <c r="LX55" s="11">
        <v>0</v>
      </c>
      <c r="LY55" s="11">
        <v>0</v>
      </c>
      <c r="LZ55" s="11">
        <v>0</v>
      </c>
      <c r="MA55" s="11">
        <v>0</v>
      </c>
      <c r="MB55" s="11">
        <v>0</v>
      </c>
      <c r="MC55" s="11">
        <v>0</v>
      </c>
      <c r="MD55" s="11">
        <v>0</v>
      </c>
      <c r="ME55" s="11">
        <v>0</v>
      </c>
      <c r="MF55" s="11">
        <v>0</v>
      </c>
      <c r="MG55" s="11">
        <v>0</v>
      </c>
      <c r="MH55" s="11">
        <v>0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1">
        <v>0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  <c r="NF55" s="11">
        <v>0</v>
      </c>
      <c r="NG55" s="11">
        <v>0</v>
      </c>
      <c r="NH55" s="11">
        <v>0</v>
      </c>
      <c r="NI55" s="11">
        <v>0</v>
      </c>
      <c r="NJ55" s="11">
        <v>0</v>
      </c>
      <c r="NK55" s="11">
        <v>0</v>
      </c>
      <c r="NL55" s="11">
        <v>0</v>
      </c>
      <c r="NM55" s="11">
        <v>0</v>
      </c>
      <c r="NN55" s="11">
        <v>0</v>
      </c>
      <c r="NO55" s="11">
        <v>0</v>
      </c>
      <c r="NP55" s="11">
        <v>0</v>
      </c>
      <c r="NQ55" s="11">
        <v>0</v>
      </c>
      <c r="NR55" s="11">
        <v>0</v>
      </c>
      <c r="NS55" s="11">
        <v>0</v>
      </c>
      <c r="NT55" s="11">
        <v>0</v>
      </c>
      <c r="NU55" s="11">
        <v>0</v>
      </c>
      <c r="NV55" s="11">
        <v>0</v>
      </c>
      <c r="NW55" s="11">
        <v>0</v>
      </c>
      <c r="NX55" s="11">
        <v>0</v>
      </c>
      <c r="NY55" s="11">
        <v>0</v>
      </c>
      <c r="NZ55" s="11">
        <v>0</v>
      </c>
      <c r="OA55" s="11">
        <v>0</v>
      </c>
      <c r="OB55" s="11">
        <v>0</v>
      </c>
      <c r="OC55" s="13">
        <f t="shared" si="2"/>
        <v>0</v>
      </c>
      <c r="OD55" s="11">
        <f>MU_390_Domestic!OC55</f>
        <v>8129999.9999999991</v>
      </c>
      <c r="OE55" s="11">
        <f>MU_390!OC55</f>
        <v>8129999.9999999991</v>
      </c>
      <c r="OF55" s="11">
        <f t="shared" si="3"/>
        <v>0</v>
      </c>
      <c r="OG55" s="11"/>
    </row>
    <row r="56" spans="1:397">
      <c r="A56" s="9" t="s">
        <v>854</v>
      </c>
      <c r="B56" s="9" t="s">
        <v>855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</v>
      </c>
      <c r="GX56" s="11">
        <v>0</v>
      </c>
      <c r="GY56" s="11">
        <v>0</v>
      </c>
      <c r="GZ56" s="11">
        <v>0</v>
      </c>
      <c r="HA56" s="11">
        <v>0</v>
      </c>
      <c r="HB56" s="11">
        <v>0</v>
      </c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0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1">
        <v>0</v>
      </c>
      <c r="HU56" s="11">
        <v>0</v>
      </c>
      <c r="HV56" s="11">
        <v>0</v>
      </c>
      <c r="HW56" s="11">
        <v>0</v>
      </c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0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  <c r="IW56" s="11">
        <v>0</v>
      </c>
      <c r="IX56" s="11">
        <v>0</v>
      </c>
      <c r="IY56" s="11">
        <v>0</v>
      </c>
      <c r="IZ56" s="11">
        <v>0</v>
      </c>
      <c r="JA56" s="11">
        <v>0</v>
      </c>
      <c r="JB56" s="11">
        <v>0</v>
      </c>
      <c r="JC56" s="11">
        <v>0</v>
      </c>
      <c r="JD56" s="11">
        <v>0</v>
      </c>
      <c r="JE56" s="11">
        <v>0</v>
      </c>
      <c r="JF56" s="11">
        <v>0</v>
      </c>
      <c r="JG56" s="11">
        <v>0</v>
      </c>
      <c r="JH56" s="11">
        <v>0</v>
      </c>
      <c r="JI56" s="11">
        <v>0</v>
      </c>
      <c r="JJ56" s="11">
        <v>0</v>
      </c>
      <c r="JK56" s="11">
        <v>0</v>
      </c>
      <c r="JL56" s="11">
        <v>0</v>
      </c>
      <c r="JM56" s="11">
        <v>0</v>
      </c>
      <c r="JN56" s="11">
        <v>0</v>
      </c>
      <c r="JO56" s="11">
        <v>0</v>
      </c>
      <c r="JP56" s="11">
        <v>0</v>
      </c>
      <c r="JQ56" s="11">
        <v>0</v>
      </c>
      <c r="JR56" s="11">
        <v>0</v>
      </c>
      <c r="JS56" s="11">
        <v>0</v>
      </c>
      <c r="JT56" s="11">
        <v>0</v>
      </c>
      <c r="JU56" s="11">
        <v>0</v>
      </c>
      <c r="JV56" s="11">
        <v>0</v>
      </c>
      <c r="JW56" s="11">
        <v>0</v>
      </c>
      <c r="JX56" s="11">
        <v>0</v>
      </c>
      <c r="JY56" s="11">
        <v>0</v>
      </c>
      <c r="JZ56" s="11">
        <v>0</v>
      </c>
      <c r="KA56" s="11">
        <v>0</v>
      </c>
      <c r="KB56" s="11">
        <v>0</v>
      </c>
      <c r="KC56" s="11">
        <v>0</v>
      </c>
      <c r="KD56" s="11">
        <v>0</v>
      </c>
      <c r="KE56" s="11">
        <v>0</v>
      </c>
      <c r="KF56" s="11">
        <v>0</v>
      </c>
      <c r="KG56" s="11">
        <v>0</v>
      </c>
      <c r="KH56" s="11">
        <v>0</v>
      </c>
      <c r="KI56" s="11">
        <v>0</v>
      </c>
      <c r="KJ56" s="11">
        <v>0</v>
      </c>
      <c r="KK56" s="11">
        <v>0</v>
      </c>
      <c r="KL56" s="11">
        <v>0</v>
      </c>
      <c r="KM56" s="11">
        <v>0</v>
      </c>
      <c r="KN56" s="11">
        <v>0</v>
      </c>
      <c r="KO56" s="11">
        <v>0</v>
      </c>
      <c r="KP56" s="11">
        <v>0</v>
      </c>
      <c r="KQ56" s="11">
        <v>0</v>
      </c>
      <c r="KR56" s="11">
        <v>0</v>
      </c>
      <c r="KS56" s="11">
        <v>0</v>
      </c>
      <c r="KT56" s="11">
        <v>0</v>
      </c>
      <c r="KU56" s="11">
        <v>0</v>
      </c>
      <c r="KV56" s="11">
        <v>0</v>
      </c>
      <c r="KW56" s="11">
        <v>0</v>
      </c>
      <c r="KX56" s="11">
        <v>0</v>
      </c>
      <c r="KY56" s="11">
        <v>0</v>
      </c>
      <c r="KZ56" s="11">
        <v>0</v>
      </c>
      <c r="LA56" s="11">
        <v>0</v>
      </c>
      <c r="LB56" s="11">
        <v>0</v>
      </c>
      <c r="LC56" s="11">
        <v>0</v>
      </c>
      <c r="LD56" s="11">
        <v>0</v>
      </c>
      <c r="LE56" s="11">
        <v>0</v>
      </c>
      <c r="LF56" s="11">
        <v>0</v>
      </c>
      <c r="LG56" s="11">
        <v>0</v>
      </c>
      <c r="LH56" s="11">
        <v>0</v>
      </c>
      <c r="LI56" s="11">
        <v>0</v>
      </c>
      <c r="LJ56" s="11">
        <v>0</v>
      </c>
      <c r="LK56" s="11">
        <v>0</v>
      </c>
      <c r="LL56" s="11">
        <v>0</v>
      </c>
      <c r="LM56" s="11">
        <v>0</v>
      </c>
      <c r="LN56" s="11">
        <v>0</v>
      </c>
      <c r="LO56" s="11">
        <v>0</v>
      </c>
      <c r="LP56" s="11">
        <v>0</v>
      </c>
      <c r="LQ56" s="11">
        <v>0</v>
      </c>
      <c r="LR56" s="11">
        <v>0</v>
      </c>
      <c r="LS56" s="11">
        <v>0</v>
      </c>
      <c r="LT56" s="11">
        <v>0</v>
      </c>
      <c r="LU56" s="11">
        <v>0</v>
      </c>
      <c r="LV56" s="11">
        <v>0</v>
      </c>
      <c r="LW56" s="11">
        <v>0</v>
      </c>
      <c r="LX56" s="11">
        <v>0</v>
      </c>
      <c r="LY56" s="11">
        <v>0</v>
      </c>
      <c r="LZ56" s="11">
        <v>0</v>
      </c>
      <c r="MA56" s="11">
        <v>0</v>
      </c>
      <c r="MB56" s="11">
        <v>0</v>
      </c>
      <c r="MC56" s="11">
        <v>0</v>
      </c>
      <c r="MD56" s="11">
        <v>0</v>
      </c>
      <c r="ME56" s="11">
        <v>0</v>
      </c>
      <c r="MF56" s="11">
        <v>0</v>
      </c>
      <c r="MG56" s="11">
        <v>0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1">
        <v>0</v>
      </c>
      <c r="MV56" s="11">
        <v>0</v>
      </c>
      <c r="MW56" s="11">
        <v>0</v>
      </c>
      <c r="MX56" s="11">
        <v>0</v>
      </c>
      <c r="MY56" s="11">
        <v>0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  <c r="NF56" s="11">
        <v>0</v>
      </c>
      <c r="NG56" s="11">
        <v>0</v>
      </c>
      <c r="NH56" s="11">
        <v>0</v>
      </c>
      <c r="NI56" s="11">
        <v>0</v>
      </c>
      <c r="NJ56" s="11">
        <v>0</v>
      </c>
      <c r="NK56" s="11">
        <v>0</v>
      </c>
      <c r="NL56" s="11">
        <v>0</v>
      </c>
      <c r="NM56" s="11">
        <v>0</v>
      </c>
      <c r="NN56" s="11">
        <v>0</v>
      </c>
      <c r="NO56" s="11">
        <v>0</v>
      </c>
      <c r="NP56" s="11">
        <v>0</v>
      </c>
      <c r="NQ56" s="11">
        <v>0</v>
      </c>
      <c r="NR56" s="11">
        <v>0</v>
      </c>
      <c r="NS56" s="11">
        <v>0</v>
      </c>
      <c r="NT56" s="11">
        <v>0</v>
      </c>
      <c r="NU56" s="11">
        <v>0</v>
      </c>
      <c r="NV56" s="11">
        <v>0</v>
      </c>
      <c r="NW56" s="11">
        <v>0</v>
      </c>
      <c r="NX56" s="11">
        <v>0</v>
      </c>
      <c r="NY56" s="11">
        <v>0</v>
      </c>
      <c r="NZ56" s="11">
        <v>0</v>
      </c>
      <c r="OA56" s="11">
        <v>0</v>
      </c>
      <c r="OB56" s="11">
        <v>0</v>
      </c>
      <c r="OC56" s="13">
        <f t="shared" si="2"/>
        <v>0</v>
      </c>
      <c r="OD56" s="11">
        <f>MU_390_Domestic!OC56</f>
        <v>14980000</v>
      </c>
      <c r="OE56" s="11">
        <f>MU_390!OC56</f>
        <v>14980000</v>
      </c>
      <c r="OF56" s="11">
        <f t="shared" si="3"/>
        <v>0</v>
      </c>
      <c r="OG56" s="11"/>
    </row>
    <row r="57" spans="1:397">
      <c r="A57" s="9" t="s">
        <v>856</v>
      </c>
      <c r="B57" s="9" t="s">
        <v>857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</v>
      </c>
      <c r="FD57" s="11">
        <v>0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</v>
      </c>
      <c r="FL57" s="11">
        <v>0</v>
      </c>
      <c r="FM57" s="11">
        <v>0</v>
      </c>
      <c r="FN57" s="11">
        <v>0</v>
      </c>
      <c r="FO57" s="11">
        <v>0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>
        <v>0</v>
      </c>
      <c r="GY57" s="11">
        <v>0</v>
      </c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0</v>
      </c>
      <c r="HM57" s="11">
        <v>0</v>
      </c>
      <c r="HN57" s="11">
        <v>0</v>
      </c>
      <c r="HO57" s="11">
        <v>0</v>
      </c>
      <c r="HP57" s="11">
        <v>0</v>
      </c>
      <c r="HQ57" s="11">
        <v>0</v>
      </c>
      <c r="HR57" s="11">
        <v>0</v>
      </c>
      <c r="HS57" s="11">
        <v>0</v>
      </c>
      <c r="HT57" s="11">
        <v>0</v>
      </c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  <c r="IW57" s="11">
        <v>0</v>
      </c>
      <c r="IX57" s="11">
        <v>0</v>
      </c>
      <c r="IY57" s="11">
        <v>0</v>
      </c>
      <c r="IZ57" s="11">
        <v>0</v>
      </c>
      <c r="JA57" s="11">
        <v>0</v>
      </c>
      <c r="JB57" s="11">
        <v>0</v>
      </c>
      <c r="JC57" s="11">
        <v>0</v>
      </c>
      <c r="JD57" s="11">
        <v>0</v>
      </c>
      <c r="JE57" s="11">
        <v>0</v>
      </c>
      <c r="JF57" s="11">
        <v>0</v>
      </c>
      <c r="JG57" s="11">
        <v>0</v>
      </c>
      <c r="JH57" s="11">
        <v>0</v>
      </c>
      <c r="JI57" s="11">
        <v>0</v>
      </c>
      <c r="JJ57" s="11">
        <v>0</v>
      </c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>
        <v>0</v>
      </c>
      <c r="JQ57" s="11">
        <v>0</v>
      </c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>
        <v>0</v>
      </c>
      <c r="JX57" s="11">
        <v>0</v>
      </c>
      <c r="JY57" s="11">
        <v>0</v>
      </c>
      <c r="JZ57" s="11">
        <v>0</v>
      </c>
      <c r="KA57" s="11">
        <v>0</v>
      </c>
      <c r="KB57" s="11">
        <v>0</v>
      </c>
      <c r="KC57" s="11">
        <v>0</v>
      </c>
      <c r="KD57" s="11">
        <v>0</v>
      </c>
      <c r="KE57" s="11">
        <v>0</v>
      </c>
      <c r="KF57" s="11">
        <v>0</v>
      </c>
      <c r="KG57" s="11">
        <v>0</v>
      </c>
      <c r="KH57" s="11">
        <v>0</v>
      </c>
      <c r="KI57" s="11">
        <v>0</v>
      </c>
      <c r="KJ57" s="11">
        <v>0</v>
      </c>
      <c r="KK57" s="11">
        <v>0</v>
      </c>
      <c r="KL57" s="11">
        <v>0</v>
      </c>
      <c r="KM57" s="11">
        <v>0</v>
      </c>
      <c r="KN57" s="11">
        <v>0</v>
      </c>
      <c r="KO57" s="11">
        <v>0</v>
      </c>
      <c r="KP57" s="11">
        <v>0</v>
      </c>
      <c r="KQ57" s="11">
        <v>0</v>
      </c>
      <c r="KR57" s="11">
        <v>0</v>
      </c>
      <c r="KS57" s="11">
        <v>0</v>
      </c>
      <c r="KT57" s="11">
        <v>0</v>
      </c>
      <c r="KU57" s="11">
        <v>0</v>
      </c>
      <c r="KV57" s="11">
        <v>0</v>
      </c>
      <c r="KW57" s="11">
        <v>0</v>
      </c>
      <c r="KX57" s="11">
        <v>0</v>
      </c>
      <c r="KY57" s="11">
        <v>0</v>
      </c>
      <c r="KZ57" s="11">
        <v>0</v>
      </c>
      <c r="LA57" s="11">
        <v>0</v>
      </c>
      <c r="LB57" s="11">
        <v>0</v>
      </c>
      <c r="LC57" s="11">
        <v>0</v>
      </c>
      <c r="LD57" s="11">
        <v>0</v>
      </c>
      <c r="LE57" s="11">
        <v>0</v>
      </c>
      <c r="LF57" s="11">
        <v>0</v>
      </c>
      <c r="LG57" s="11">
        <v>0</v>
      </c>
      <c r="LH57" s="11">
        <v>0</v>
      </c>
      <c r="LI57" s="11">
        <v>0</v>
      </c>
      <c r="LJ57" s="11">
        <v>0</v>
      </c>
      <c r="LK57" s="11">
        <v>0</v>
      </c>
      <c r="LL57" s="11">
        <v>0</v>
      </c>
      <c r="LM57" s="11">
        <v>0</v>
      </c>
      <c r="LN57" s="11">
        <v>0</v>
      </c>
      <c r="LO57" s="11">
        <v>0</v>
      </c>
      <c r="LP57" s="11">
        <v>0</v>
      </c>
      <c r="LQ57" s="11">
        <v>0</v>
      </c>
      <c r="LR57" s="11">
        <v>0</v>
      </c>
      <c r="LS57" s="11">
        <v>0</v>
      </c>
      <c r="LT57" s="11">
        <v>0</v>
      </c>
      <c r="LU57" s="11">
        <v>0</v>
      </c>
      <c r="LV57" s="11">
        <v>0</v>
      </c>
      <c r="LW57" s="11">
        <v>0</v>
      </c>
      <c r="LX57" s="11">
        <v>0</v>
      </c>
      <c r="LY57" s="11">
        <v>0</v>
      </c>
      <c r="LZ57" s="11">
        <v>0</v>
      </c>
      <c r="MA57" s="11">
        <v>0</v>
      </c>
      <c r="MB57" s="11">
        <v>0</v>
      </c>
      <c r="MC57" s="11">
        <v>0</v>
      </c>
      <c r="MD57" s="11">
        <v>0</v>
      </c>
      <c r="ME57" s="11">
        <v>0</v>
      </c>
      <c r="MF57" s="11">
        <v>0</v>
      </c>
      <c r="MG57" s="11">
        <v>0</v>
      </c>
      <c r="MH57" s="11">
        <v>0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  <c r="NF57" s="11">
        <v>0</v>
      </c>
      <c r="NG57" s="11">
        <v>0</v>
      </c>
      <c r="NH57" s="11">
        <v>0</v>
      </c>
      <c r="NI57" s="11">
        <v>0</v>
      </c>
      <c r="NJ57" s="11">
        <v>0</v>
      </c>
      <c r="NK57" s="11">
        <v>0</v>
      </c>
      <c r="NL57" s="11">
        <v>0</v>
      </c>
      <c r="NM57" s="11">
        <v>0</v>
      </c>
      <c r="NN57" s="11">
        <v>0</v>
      </c>
      <c r="NO57" s="11">
        <v>0</v>
      </c>
      <c r="NP57" s="11">
        <v>0</v>
      </c>
      <c r="NQ57" s="11">
        <v>0</v>
      </c>
      <c r="NR57" s="11">
        <v>0</v>
      </c>
      <c r="NS57" s="11">
        <v>0</v>
      </c>
      <c r="NT57" s="11">
        <v>0</v>
      </c>
      <c r="NU57" s="11">
        <v>0</v>
      </c>
      <c r="NV57" s="11">
        <v>0</v>
      </c>
      <c r="NW57" s="11">
        <v>0</v>
      </c>
      <c r="NX57" s="11">
        <v>0</v>
      </c>
      <c r="NY57" s="11">
        <v>0</v>
      </c>
      <c r="NZ57" s="11">
        <v>0</v>
      </c>
      <c r="OA57" s="11">
        <v>0</v>
      </c>
      <c r="OB57" s="11">
        <v>0</v>
      </c>
      <c r="OC57" s="13">
        <f t="shared" si="2"/>
        <v>0</v>
      </c>
      <c r="OD57" s="11">
        <f>MU_390_Domestic!OC57</f>
        <v>42210000</v>
      </c>
      <c r="OE57" s="11">
        <f>MU_390!OC57</f>
        <v>42210000</v>
      </c>
      <c r="OF57" s="11">
        <f t="shared" si="3"/>
        <v>0</v>
      </c>
      <c r="OG57" s="11"/>
    </row>
    <row r="58" spans="1:397">
      <c r="A58" s="9" t="s">
        <v>858</v>
      </c>
      <c r="B58" s="9" t="s">
        <v>859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0</v>
      </c>
      <c r="GS58" s="11">
        <v>0</v>
      </c>
      <c r="GT58" s="11">
        <v>0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0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1">
        <v>0</v>
      </c>
      <c r="HU58" s="11">
        <v>0</v>
      </c>
      <c r="HV58" s="11">
        <v>0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  <c r="IW58" s="11">
        <v>0</v>
      </c>
      <c r="IX58" s="11">
        <v>0</v>
      </c>
      <c r="IY58" s="11">
        <v>0</v>
      </c>
      <c r="IZ58" s="11">
        <v>0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1">
        <v>0</v>
      </c>
      <c r="JI58" s="11">
        <v>0</v>
      </c>
      <c r="JJ58" s="11">
        <v>0</v>
      </c>
      <c r="JK58" s="11">
        <v>0</v>
      </c>
      <c r="JL58" s="11">
        <v>0</v>
      </c>
      <c r="JM58" s="11">
        <v>0</v>
      </c>
      <c r="JN58" s="11">
        <v>0</v>
      </c>
      <c r="JO58" s="11">
        <v>0</v>
      </c>
      <c r="JP58" s="11">
        <v>0</v>
      </c>
      <c r="JQ58" s="11">
        <v>0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1">
        <v>0</v>
      </c>
      <c r="KE58" s="11">
        <v>0</v>
      </c>
      <c r="KF58" s="11">
        <v>0</v>
      </c>
      <c r="KG58" s="11">
        <v>0</v>
      </c>
      <c r="KH58" s="11">
        <v>0</v>
      </c>
      <c r="KI58" s="11">
        <v>0</v>
      </c>
      <c r="KJ58" s="11">
        <v>0</v>
      </c>
      <c r="KK58" s="11">
        <v>0</v>
      </c>
      <c r="KL58" s="11">
        <v>0</v>
      </c>
      <c r="KM58" s="11">
        <v>0</v>
      </c>
      <c r="KN58" s="11">
        <v>0</v>
      </c>
      <c r="KO58" s="11">
        <v>0</v>
      </c>
      <c r="KP58" s="11">
        <v>0</v>
      </c>
      <c r="KQ58" s="11">
        <v>0</v>
      </c>
      <c r="KR58" s="11">
        <v>0</v>
      </c>
      <c r="KS58" s="11">
        <v>0</v>
      </c>
      <c r="KT58" s="11">
        <v>0</v>
      </c>
      <c r="KU58" s="11">
        <v>0</v>
      </c>
      <c r="KV58" s="11">
        <v>0</v>
      </c>
      <c r="KW58" s="11">
        <v>0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1">
        <v>0</v>
      </c>
      <c r="LO58" s="11">
        <v>0</v>
      </c>
      <c r="LP58" s="11">
        <v>0</v>
      </c>
      <c r="LQ58" s="11">
        <v>0</v>
      </c>
      <c r="LR58" s="11">
        <v>0</v>
      </c>
      <c r="LS58" s="11">
        <v>0</v>
      </c>
      <c r="LT58" s="11">
        <v>0</v>
      </c>
      <c r="LU58" s="11">
        <v>0</v>
      </c>
      <c r="LV58" s="11">
        <v>0</v>
      </c>
      <c r="LW58" s="11">
        <v>0</v>
      </c>
      <c r="LX58" s="11">
        <v>0</v>
      </c>
      <c r="LY58" s="11">
        <v>0</v>
      </c>
      <c r="LZ58" s="11">
        <v>0</v>
      </c>
      <c r="MA58" s="11">
        <v>0</v>
      </c>
      <c r="MB58" s="11">
        <v>0</v>
      </c>
      <c r="MC58" s="11">
        <v>0</v>
      </c>
      <c r="MD58" s="11">
        <v>0</v>
      </c>
      <c r="ME58" s="11">
        <v>0</v>
      </c>
      <c r="MF58" s="11">
        <v>0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  <c r="NF58" s="11">
        <v>0</v>
      </c>
      <c r="NG58" s="11">
        <v>0</v>
      </c>
      <c r="NH58" s="11">
        <v>0</v>
      </c>
      <c r="NI58" s="11">
        <v>0</v>
      </c>
      <c r="NJ58" s="11">
        <v>0</v>
      </c>
      <c r="NK58" s="11">
        <v>0</v>
      </c>
      <c r="NL58" s="11">
        <v>0</v>
      </c>
      <c r="NM58" s="11">
        <v>0</v>
      </c>
      <c r="NN58" s="11">
        <v>0</v>
      </c>
      <c r="NO58" s="11">
        <v>0</v>
      </c>
      <c r="NP58" s="11">
        <v>0</v>
      </c>
      <c r="NQ58" s="11">
        <v>0</v>
      </c>
      <c r="NR58" s="11">
        <v>0</v>
      </c>
      <c r="NS58" s="11">
        <v>0</v>
      </c>
      <c r="NT58" s="11">
        <v>0</v>
      </c>
      <c r="NU58" s="11">
        <v>0</v>
      </c>
      <c r="NV58" s="11">
        <v>0</v>
      </c>
      <c r="NW58" s="11">
        <v>0</v>
      </c>
      <c r="NX58" s="11">
        <v>0</v>
      </c>
      <c r="NY58" s="11">
        <v>0</v>
      </c>
      <c r="NZ58" s="11">
        <v>0</v>
      </c>
      <c r="OA58" s="11">
        <v>0</v>
      </c>
      <c r="OB58" s="11">
        <v>0</v>
      </c>
      <c r="OC58" s="13">
        <f t="shared" si="2"/>
        <v>0</v>
      </c>
      <c r="OD58" s="11">
        <f>MU_390_Domestic!OC58</f>
        <v>14830000</v>
      </c>
      <c r="OE58" s="11">
        <f>MU_390!OC58</f>
        <v>14830000</v>
      </c>
      <c r="OF58" s="11">
        <f t="shared" si="3"/>
        <v>0</v>
      </c>
      <c r="OG58" s="11"/>
    </row>
    <row r="59" spans="1:397">
      <c r="A59" s="9" t="s">
        <v>860</v>
      </c>
      <c r="B59" s="9" t="s">
        <v>861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1">
        <v>0</v>
      </c>
      <c r="GY59" s="11">
        <v>0</v>
      </c>
      <c r="GZ59" s="11">
        <v>0</v>
      </c>
      <c r="HA59" s="11">
        <v>0</v>
      </c>
      <c r="HB59" s="11">
        <v>0</v>
      </c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</v>
      </c>
      <c r="HO59" s="11">
        <v>0</v>
      </c>
      <c r="HP59" s="11">
        <v>0</v>
      </c>
      <c r="HQ59" s="11">
        <v>0</v>
      </c>
      <c r="HR59" s="11">
        <v>0</v>
      </c>
      <c r="HS59" s="11">
        <v>0</v>
      </c>
      <c r="HT59" s="11">
        <v>0</v>
      </c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0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>
        <v>0</v>
      </c>
      <c r="JC59" s="11">
        <v>0</v>
      </c>
      <c r="JD59" s="11">
        <v>0</v>
      </c>
      <c r="JE59" s="11">
        <v>0</v>
      </c>
      <c r="JF59" s="11">
        <v>0</v>
      </c>
      <c r="JG59" s="11">
        <v>0</v>
      </c>
      <c r="JH59" s="11">
        <v>0</v>
      </c>
      <c r="JI59" s="11">
        <v>0</v>
      </c>
      <c r="JJ59" s="11">
        <v>0</v>
      </c>
      <c r="JK59" s="11">
        <v>0</v>
      </c>
      <c r="JL59" s="11">
        <v>0</v>
      </c>
      <c r="JM59" s="11">
        <v>0</v>
      </c>
      <c r="JN59" s="11">
        <v>0</v>
      </c>
      <c r="JO59" s="11">
        <v>0</v>
      </c>
      <c r="JP59" s="11">
        <v>0</v>
      </c>
      <c r="JQ59" s="11">
        <v>0</v>
      </c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>
        <v>0</v>
      </c>
      <c r="JX59" s="11">
        <v>0</v>
      </c>
      <c r="JY59" s="11">
        <v>0</v>
      </c>
      <c r="JZ59" s="11">
        <v>0</v>
      </c>
      <c r="KA59" s="11">
        <v>0</v>
      </c>
      <c r="KB59" s="11">
        <v>0</v>
      </c>
      <c r="KC59" s="11">
        <v>0</v>
      </c>
      <c r="KD59" s="11">
        <v>0</v>
      </c>
      <c r="KE59" s="11">
        <v>0</v>
      </c>
      <c r="KF59" s="11">
        <v>0</v>
      </c>
      <c r="KG59" s="11">
        <v>0</v>
      </c>
      <c r="KH59" s="11">
        <v>0</v>
      </c>
      <c r="KI59" s="11">
        <v>0</v>
      </c>
      <c r="KJ59" s="11">
        <v>0</v>
      </c>
      <c r="KK59" s="11">
        <v>0</v>
      </c>
      <c r="KL59" s="11">
        <v>0</v>
      </c>
      <c r="KM59" s="11">
        <v>0</v>
      </c>
      <c r="KN59" s="11">
        <v>0</v>
      </c>
      <c r="KO59" s="11">
        <v>0</v>
      </c>
      <c r="KP59" s="11">
        <v>0</v>
      </c>
      <c r="KQ59" s="11">
        <v>0</v>
      </c>
      <c r="KR59" s="11">
        <v>0</v>
      </c>
      <c r="KS59" s="11">
        <v>0</v>
      </c>
      <c r="KT59" s="11">
        <v>0</v>
      </c>
      <c r="KU59" s="11">
        <v>0</v>
      </c>
      <c r="KV59" s="11">
        <v>0</v>
      </c>
      <c r="KW59" s="11">
        <v>0</v>
      </c>
      <c r="KX59" s="11">
        <v>0</v>
      </c>
      <c r="KY59" s="11">
        <v>0</v>
      </c>
      <c r="KZ59" s="11">
        <v>0</v>
      </c>
      <c r="LA59" s="11">
        <v>0</v>
      </c>
      <c r="LB59" s="11">
        <v>0</v>
      </c>
      <c r="LC59" s="11">
        <v>0</v>
      </c>
      <c r="LD59" s="11">
        <v>0</v>
      </c>
      <c r="LE59" s="11">
        <v>0</v>
      </c>
      <c r="LF59" s="11">
        <v>0</v>
      </c>
      <c r="LG59" s="11">
        <v>0</v>
      </c>
      <c r="LH59" s="11">
        <v>0</v>
      </c>
      <c r="LI59" s="11">
        <v>0</v>
      </c>
      <c r="LJ59" s="11">
        <v>0</v>
      </c>
      <c r="LK59" s="11">
        <v>0</v>
      </c>
      <c r="LL59" s="11">
        <v>0</v>
      </c>
      <c r="LM59" s="11">
        <v>0</v>
      </c>
      <c r="LN59" s="11">
        <v>0</v>
      </c>
      <c r="LO59" s="11">
        <v>0</v>
      </c>
      <c r="LP59" s="11">
        <v>0</v>
      </c>
      <c r="LQ59" s="11">
        <v>0</v>
      </c>
      <c r="LR59" s="11">
        <v>0</v>
      </c>
      <c r="LS59" s="11">
        <v>0</v>
      </c>
      <c r="LT59" s="11">
        <v>0</v>
      </c>
      <c r="LU59" s="11">
        <v>0</v>
      </c>
      <c r="LV59" s="11">
        <v>0</v>
      </c>
      <c r="LW59" s="11">
        <v>0</v>
      </c>
      <c r="LX59" s="11">
        <v>0</v>
      </c>
      <c r="LY59" s="11">
        <v>0</v>
      </c>
      <c r="LZ59" s="11">
        <v>0</v>
      </c>
      <c r="MA59" s="11">
        <v>0</v>
      </c>
      <c r="MB59" s="11">
        <v>0</v>
      </c>
      <c r="MC59" s="11">
        <v>0</v>
      </c>
      <c r="MD59" s="11">
        <v>0</v>
      </c>
      <c r="ME59" s="11">
        <v>0</v>
      </c>
      <c r="MF59" s="11">
        <v>0</v>
      </c>
      <c r="MG59" s="11">
        <v>0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1">
        <v>0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1">
        <v>0</v>
      </c>
      <c r="MW59" s="11">
        <v>0</v>
      </c>
      <c r="MX59" s="11">
        <v>0</v>
      </c>
      <c r="MY59" s="11">
        <v>0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  <c r="NF59" s="11">
        <v>0</v>
      </c>
      <c r="NG59" s="11">
        <v>0</v>
      </c>
      <c r="NH59" s="11">
        <v>0</v>
      </c>
      <c r="NI59" s="11">
        <v>0</v>
      </c>
      <c r="NJ59" s="11">
        <v>0</v>
      </c>
      <c r="NK59" s="11">
        <v>0</v>
      </c>
      <c r="NL59" s="11">
        <v>0</v>
      </c>
      <c r="NM59" s="11">
        <v>0</v>
      </c>
      <c r="NN59" s="11">
        <v>0</v>
      </c>
      <c r="NO59" s="11">
        <v>0</v>
      </c>
      <c r="NP59" s="11">
        <v>0</v>
      </c>
      <c r="NQ59" s="11">
        <v>0</v>
      </c>
      <c r="NR59" s="11">
        <v>0</v>
      </c>
      <c r="NS59" s="11">
        <v>0</v>
      </c>
      <c r="NT59" s="11">
        <v>0</v>
      </c>
      <c r="NU59" s="11">
        <v>0</v>
      </c>
      <c r="NV59" s="11">
        <v>0</v>
      </c>
      <c r="NW59" s="11">
        <v>0</v>
      </c>
      <c r="NX59" s="11">
        <v>0</v>
      </c>
      <c r="NY59" s="11">
        <v>0</v>
      </c>
      <c r="NZ59" s="11">
        <v>0</v>
      </c>
      <c r="OA59" s="11">
        <v>0</v>
      </c>
      <c r="OB59" s="11">
        <v>0</v>
      </c>
      <c r="OC59" s="13">
        <f t="shared" si="2"/>
        <v>0</v>
      </c>
      <c r="OD59" s="11">
        <f>MU_390_Domestic!OC59</f>
        <v>45450000</v>
      </c>
      <c r="OE59" s="11">
        <f>MU_390!OC59</f>
        <v>45450000</v>
      </c>
      <c r="OF59" s="11">
        <f t="shared" si="3"/>
        <v>0</v>
      </c>
      <c r="OG59" s="11"/>
    </row>
    <row r="60" spans="1:397">
      <c r="A60" s="9" t="s">
        <v>862</v>
      </c>
      <c r="B60" s="9" t="s">
        <v>863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0</v>
      </c>
      <c r="EU60" s="11">
        <v>0</v>
      </c>
      <c r="EV60" s="11">
        <v>0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0</v>
      </c>
      <c r="FC60" s="11">
        <v>0</v>
      </c>
      <c r="FD60" s="11">
        <v>0</v>
      </c>
      <c r="FE60" s="11">
        <v>0</v>
      </c>
      <c r="FF60" s="11">
        <v>0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1">
        <v>0</v>
      </c>
      <c r="GY60" s="11">
        <v>0</v>
      </c>
      <c r="GZ60" s="11">
        <v>0</v>
      </c>
      <c r="HA60" s="11">
        <v>0</v>
      </c>
      <c r="HB60" s="11">
        <v>0</v>
      </c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>
        <v>0</v>
      </c>
      <c r="HM60" s="11">
        <v>0</v>
      </c>
      <c r="HN60" s="11">
        <v>0</v>
      </c>
      <c r="HO60" s="11">
        <v>0</v>
      </c>
      <c r="HP60" s="11">
        <v>0</v>
      </c>
      <c r="HQ60" s="11">
        <v>0</v>
      </c>
      <c r="HR60" s="11">
        <v>0</v>
      </c>
      <c r="HS60" s="11">
        <v>0</v>
      </c>
      <c r="HT60" s="11">
        <v>0</v>
      </c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>
        <v>0</v>
      </c>
      <c r="IA60" s="11">
        <v>0</v>
      </c>
      <c r="IB60" s="11">
        <v>0</v>
      </c>
      <c r="IC60" s="11">
        <v>0</v>
      </c>
      <c r="ID60" s="11">
        <v>0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0</v>
      </c>
      <c r="IP60" s="11">
        <v>0</v>
      </c>
      <c r="IQ60" s="11">
        <v>0</v>
      </c>
      <c r="IR60" s="11">
        <v>0</v>
      </c>
      <c r="IS60" s="11">
        <v>0</v>
      </c>
      <c r="IT60" s="11">
        <v>0</v>
      </c>
      <c r="IU60" s="11">
        <v>0</v>
      </c>
      <c r="IV60" s="11">
        <v>0</v>
      </c>
      <c r="IW60" s="11">
        <v>0</v>
      </c>
      <c r="IX60" s="11">
        <v>0</v>
      </c>
      <c r="IY60" s="11">
        <v>0</v>
      </c>
      <c r="IZ60" s="11">
        <v>0</v>
      </c>
      <c r="JA60" s="11">
        <v>0</v>
      </c>
      <c r="JB60" s="11">
        <v>0</v>
      </c>
      <c r="JC60" s="11">
        <v>0</v>
      </c>
      <c r="JD60" s="11">
        <v>0</v>
      </c>
      <c r="JE60" s="11">
        <v>0</v>
      </c>
      <c r="JF60" s="11">
        <v>0</v>
      </c>
      <c r="JG60" s="11">
        <v>0</v>
      </c>
      <c r="JH60" s="11">
        <v>0</v>
      </c>
      <c r="JI60" s="11">
        <v>0</v>
      </c>
      <c r="JJ60" s="11">
        <v>0</v>
      </c>
      <c r="JK60" s="11">
        <v>0</v>
      </c>
      <c r="JL60" s="11">
        <v>0</v>
      </c>
      <c r="JM60" s="11">
        <v>0</v>
      </c>
      <c r="JN60" s="11">
        <v>0</v>
      </c>
      <c r="JO60" s="11">
        <v>0</v>
      </c>
      <c r="JP60" s="11">
        <v>0</v>
      </c>
      <c r="JQ60" s="11">
        <v>0</v>
      </c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>
        <v>0</v>
      </c>
      <c r="JX60" s="11">
        <v>0</v>
      </c>
      <c r="JY60" s="11">
        <v>0</v>
      </c>
      <c r="JZ60" s="11">
        <v>0</v>
      </c>
      <c r="KA60" s="11">
        <v>0</v>
      </c>
      <c r="KB60" s="11">
        <v>0</v>
      </c>
      <c r="KC60" s="11">
        <v>0</v>
      </c>
      <c r="KD60" s="11">
        <v>0</v>
      </c>
      <c r="KE60" s="11">
        <v>0</v>
      </c>
      <c r="KF60" s="11">
        <v>0</v>
      </c>
      <c r="KG60" s="11">
        <v>0</v>
      </c>
      <c r="KH60" s="11">
        <v>0</v>
      </c>
      <c r="KI60" s="11">
        <v>0</v>
      </c>
      <c r="KJ60" s="11">
        <v>0</v>
      </c>
      <c r="KK60" s="11">
        <v>0</v>
      </c>
      <c r="KL60" s="11">
        <v>0</v>
      </c>
      <c r="KM60" s="11">
        <v>0</v>
      </c>
      <c r="KN60" s="11">
        <v>0</v>
      </c>
      <c r="KO60" s="11">
        <v>0</v>
      </c>
      <c r="KP60" s="11">
        <v>0</v>
      </c>
      <c r="KQ60" s="11">
        <v>0</v>
      </c>
      <c r="KR60" s="11">
        <v>0</v>
      </c>
      <c r="KS60" s="11">
        <v>0</v>
      </c>
      <c r="KT60" s="11">
        <v>0</v>
      </c>
      <c r="KU60" s="11">
        <v>0</v>
      </c>
      <c r="KV60" s="11">
        <v>0</v>
      </c>
      <c r="KW60" s="11">
        <v>0</v>
      </c>
      <c r="KX60" s="11">
        <v>0</v>
      </c>
      <c r="KY60" s="11">
        <v>0</v>
      </c>
      <c r="KZ60" s="11">
        <v>0</v>
      </c>
      <c r="LA60" s="11">
        <v>0</v>
      </c>
      <c r="LB60" s="11">
        <v>0</v>
      </c>
      <c r="LC60" s="11">
        <v>0</v>
      </c>
      <c r="LD60" s="11">
        <v>0</v>
      </c>
      <c r="LE60" s="11">
        <v>0</v>
      </c>
      <c r="LF60" s="11">
        <v>0</v>
      </c>
      <c r="LG60" s="11">
        <v>0</v>
      </c>
      <c r="LH60" s="11">
        <v>0</v>
      </c>
      <c r="LI60" s="11">
        <v>0</v>
      </c>
      <c r="LJ60" s="11">
        <v>0</v>
      </c>
      <c r="LK60" s="11">
        <v>0</v>
      </c>
      <c r="LL60" s="11">
        <v>0</v>
      </c>
      <c r="LM60" s="11">
        <v>0</v>
      </c>
      <c r="LN60" s="11">
        <v>0</v>
      </c>
      <c r="LO60" s="11">
        <v>0</v>
      </c>
      <c r="LP60" s="11">
        <v>0</v>
      </c>
      <c r="LQ60" s="11">
        <v>0</v>
      </c>
      <c r="LR60" s="11">
        <v>0</v>
      </c>
      <c r="LS60" s="11">
        <v>0</v>
      </c>
      <c r="LT60" s="11">
        <v>0</v>
      </c>
      <c r="LU60" s="11">
        <v>0</v>
      </c>
      <c r="LV60" s="11">
        <v>0</v>
      </c>
      <c r="LW60" s="11">
        <v>0</v>
      </c>
      <c r="LX60" s="11">
        <v>0</v>
      </c>
      <c r="LY60" s="11">
        <v>0</v>
      </c>
      <c r="LZ60" s="11">
        <v>0</v>
      </c>
      <c r="MA60" s="11">
        <v>0</v>
      </c>
      <c r="MB60" s="11">
        <v>0</v>
      </c>
      <c r="MC60" s="11">
        <v>0</v>
      </c>
      <c r="MD60" s="11">
        <v>0</v>
      </c>
      <c r="ME60" s="11">
        <v>0</v>
      </c>
      <c r="MF60" s="11">
        <v>0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1">
        <v>0</v>
      </c>
      <c r="MY60" s="11">
        <v>0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  <c r="NF60" s="11">
        <v>0</v>
      </c>
      <c r="NG60" s="11">
        <v>0</v>
      </c>
      <c r="NH60" s="11">
        <v>0</v>
      </c>
      <c r="NI60" s="11">
        <v>0</v>
      </c>
      <c r="NJ60" s="11">
        <v>0</v>
      </c>
      <c r="NK60" s="11">
        <v>0</v>
      </c>
      <c r="NL60" s="11">
        <v>0</v>
      </c>
      <c r="NM60" s="11">
        <v>0</v>
      </c>
      <c r="NN60" s="11">
        <v>0</v>
      </c>
      <c r="NO60" s="11">
        <v>0</v>
      </c>
      <c r="NP60" s="11">
        <v>0</v>
      </c>
      <c r="NQ60" s="11">
        <v>0</v>
      </c>
      <c r="NR60" s="11">
        <v>0</v>
      </c>
      <c r="NS60" s="11">
        <v>0</v>
      </c>
      <c r="NT60" s="11">
        <v>0</v>
      </c>
      <c r="NU60" s="11">
        <v>0</v>
      </c>
      <c r="NV60" s="11">
        <v>0</v>
      </c>
      <c r="NW60" s="11">
        <v>0</v>
      </c>
      <c r="NX60" s="11">
        <v>0</v>
      </c>
      <c r="NY60" s="11">
        <v>0</v>
      </c>
      <c r="NZ60" s="11">
        <v>0</v>
      </c>
      <c r="OA60" s="11">
        <v>0</v>
      </c>
      <c r="OB60" s="11">
        <v>0</v>
      </c>
      <c r="OC60" s="13">
        <f t="shared" si="2"/>
        <v>0</v>
      </c>
      <c r="OD60" s="11">
        <f>MU_390_Domestic!OC60</f>
        <v>63700000</v>
      </c>
      <c r="OE60" s="11">
        <f>MU_390!OC60</f>
        <v>63700000</v>
      </c>
      <c r="OF60" s="11">
        <f t="shared" si="3"/>
        <v>0</v>
      </c>
      <c r="OG60" s="11"/>
    </row>
    <row r="61" spans="1:397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3"/>
      <c r="OD61" s="11"/>
      <c r="OE61" s="11"/>
      <c r="OF61" s="11"/>
      <c r="OG61" s="11"/>
    </row>
    <row r="62" spans="1:397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3"/>
      <c r="OD62" s="11"/>
      <c r="OE62" s="11"/>
      <c r="OF62" s="11"/>
      <c r="OG62" s="11"/>
    </row>
    <row r="63" spans="1:397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3"/>
      <c r="OD63" s="11"/>
      <c r="OE63" s="11"/>
      <c r="OF63" s="11"/>
      <c r="OG63" s="11"/>
    </row>
    <row r="64" spans="1:397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</sheetData>
  <autoFilter ref="A3:OB63" xr:uid="{DF8C572C-4407-EC4D-B3F8-BF732D50CC1C}"/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69D2-BBC6-594A-98F9-2AA215AA02FB}">
  <dimension ref="A1:L53"/>
  <sheetViews>
    <sheetView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C2" sqref="C2:K3"/>
    </sheetView>
  </sheetViews>
  <sheetFormatPr baseColWidth="10" defaultColWidth="10.6640625" defaultRowHeight="16"/>
  <cols>
    <col min="1" max="1" width="10.6640625" style="35"/>
    <col min="2" max="2" width="36.6640625" style="35" customWidth="1"/>
    <col min="3" max="12" width="12.5" style="35" customWidth="1"/>
    <col min="13" max="16384" width="10.6640625" style="35"/>
  </cols>
  <sheetData>
    <row r="1" spans="1:12" ht="19">
      <c r="A1" s="34" t="str" cm="1">
        <f t="array" aca="1" ref="A1" ca="1">RIGHT(CELL("filename",A1),LEN(CELL("filename",A1))-FIND("]", CELL("filename",A1)))</f>
        <v>Conc_R_major</v>
      </c>
      <c r="C1" s="36" t="s">
        <v>890</v>
      </c>
    </row>
    <row r="2" spans="1:12">
      <c r="A2" s="35" t="s">
        <v>888</v>
      </c>
      <c r="C2" s="37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>
        <v>8</v>
      </c>
      <c r="K2" s="38">
        <v>9</v>
      </c>
      <c r="L2" s="38"/>
    </row>
    <row r="3" spans="1:12" ht="17" thickBot="1">
      <c r="A3" s="39" t="s">
        <v>889</v>
      </c>
      <c r="B3" s="39" t="s">
        <v>871</v>
      </c>
      <c r="C3" s="40" t="s">
        <v>881</v>
      </c>
      <c r="D3" s="39" t="s">
        <v>891</v>
      </c>
      <c r="E3" s="39" t="s">
        <v>882</v>
      </c>
      <c r="F3" s="39" t="s">
        <v>883</v>
      </c>
      <c r="G3" s="39" t="s">
        <v>884</v>
      </c>
      <c r="H3" s="39" t="s">
        <v>885</v>
      </c>
      <c r="I3" s="39" t="s">
        <v>886</v>
      </c>
      <c r="J3" s="39" t="s">
        <v>887</v>
      </c>
      <c r="K3" s="39" t="s">
        <v>827</v>
      </c>
      <c r="L3" s="39"/>
    </row>
    <row r="4" spans="1:12" ht="17" thickTop="1">
      <c r="A4" s="35">
        <v>1</v>
      </c>
      <c r="B4" s="35" t="s">
        <v>783</v>
      </c>
      <c r="C4" s="36">
        <v>1</v>
      </c>
      <c r="L4" s="35">
        <f t="shared" ref="L4:L14" si="0">SUM(C4:K4)</f>
        <v>1</v>
      </c>
    </row>
    <row r="5" spans="1:12">
      <c r="A5" s="35">
        <v>2</v>
      </c>
      <c r="B5" s="35" t="s">
        <v>784</v>
      </c>
      <c r="C5" s="36">
        <v>1</v>
      </c>
      <c r="L5" s="35">
        <f t="shared" si="0"/>
        <v>1</v>
      </c>
    </row>
    <row r="6" spans="1:12">
      <c r="A6" s="35">
        <v>3</v>
      </c>
      <c r="B6" s="35" t="s">
        <v>785</v>
      </c>
      <c r="C6" s="36">
        <v>1</v>
      </c>
      <c r="L6" s="35">
        <f t="shared" si="0"/>
        <v>1</v>
      </c>
    </row>
    <row r="7" spans="1:12">
      <c r="A7" s="35">
        <v>4</v>
      </c>
      <c r="B7" s="35" t="s">
        <v>786</v>
      </c>
      <c r="C7" s="36">
        <v>1</v>
      </c>
      <c r="L7" s="35">
        <f t="shared" si="0"/>
        <v>1</v>
      </c>
    </row>
    <row r="8" spans="1:12">
      <c r="A8" s="35">
        <v>5</v>
      </c>
      <c r="B8" s="35" t="s">
        <v>787</v>
      </c>
      <c r="C8" s="36">
        <v>1</v>
      </c>
      <c r="L8" s="35">
        <f t="shared" si="0"/>
        <v>1</v>
      </c>
    </row>
    <row r="9" spans="1:12">
      <c r="A9" s="35">
        <v>6</v>
      </c>
      <c r="B9" s="35" t="s">
        <v>788</v>
      </c>
      <c r="C9" s="36">
        <v>1</v>
      </c>
      <c r="L9" s="35">
        <f t="shared" si="0"/>
        <v>1</v>
      </c>
    </row>
    <row r="10" spans="1:12">
      <c r="A10" s="35">
        <v>7</v>
      </c>
      <c r="B10" s="35" t="s">
        <v>789</v>
      </c>
      <c r="C10" s="36">
        <v>1</v>
      </c>
      <c r="L10" s="35">
        <f t="shared" si="0"/>
        <v>1</v>
      </c>
    </row>
    <row r="11" spans="1:12">
      <c r="A11" s="35">
        <v>8</v>
      </c>
      <c r="B11" s="35" t="s">
        <v>790</v>
      </c>
      <c r="C11" s="36">
        <v>1</v>
      </c>
      <c r="L11" s="35">
        <f t="shared" si="0"/>
        <v>1</v>
      </c>
    </row>
    <row r="12" spans="1:12">
      <c r="A12" s="35">
        <v>9</v>
      </c>
      <c r="B12" s="35" t="s">
        <v>791</v>
      </c>
      <c r="C12" s="36">
        <v>1</v>
      </c>
      <c r="L12" s="35">
        <f t="shared" si="0"/>
        <v>1</v>
      </c>
    </row>
    <row r="13" spans="1:12">
      <c r="A13" s="35">
        <v>10</v>
      </c>
      <c r="B13" s="35" t="s">
        <v>792</v>
      </c>
      <c r="C13" s="36">
        <v>1</v>
      </c>
      <c r="L13" s="35">
        <f t="shared" si="0"/>
        <v>1</v>
      </c>
    </row>
    <row r="14" spans="1:12">
      <c r="A14" s="35">
        <v>11</v>
      </c>
      <c r="B14" s="35" t="s">
        <v>793</v>
      </c>
      <c r="C14" s="36">
        <v>1</v>
      </c>
      <c r="L14" s="35">
        <f t="shared" si="0"/>
        <v>1</v>
      </c>
    </row>
    <row r="15" spans="1:12">
      <c r="A15" s="35">
        <v>12</v>
      </c>
      <c r="B15" s="35" t="s">
        <v>794</v>
      </c>
      <c r="C15" s="36"/>
      <c r="D15" s="35">
        <v>1</v>
      </c>
      <c r="L15" s="35">
        <f t="shared" ref="L15:L53" si="1">SUM(C15:K15)</f>
        <v>1</v>
      </c>
    </row>
    <row r="16" spans="1:12">
      <c r="A16" s="35">
        <v>13</v>
      </c>
      <c r="B16" s="35" t="s">
        <v>795</v>
      </c>
      <c r="C16" s="36"/>
      <c r="D16" s="35">
        <v>1</v>
      </c>
      <c r="L16" s="35">
        <f t="shared" si="1"/>
        <v>1</v>
      </c>
    </row>
    <row r="17" spans="1:12">
      <c r="A17" s="35">
        <v>14</v>
      </c>
      <c r="B17" s="35" t="s">
        <v>796</v>
      </c>
      <c r="C17" s="36"/>
      <c r="D17" s="35">
        <v>1</v>
      </c>
      <c r="L17" s="35">
        <f t="shared" si="1"/>
        <v>1</v>
      </c>
    </row>
    <row r="18" spans="1:12">
      <c r="A18" s="35">
        <v>15</v>
      </c>
      <c r="B18" s="35" t="s">
        <v>797</v>
      </c>
      <c r="C18" s="36"/>
      <c r="D18" s="35">
        <v>1</v>
      </c>
      <c r="L18" s="35">
        <f t="shared" si="1"/>
        <v>1</v>
      </c>
    </row>
    <row r="19" spans="1:12">
      <c r="A19" s="35">
        <v>16</v>
      </c>
      <c r="B19" s="35" t="s">
        <v>798</v>
      </c>
      <c r="C19" s="36"/>
      <c r="D19" s="35">
        <v>1</v>
      </c>
      <c r="L19" s="35">
        <f t="shared" si="1"/>
        <v>1</v>
      </c>
    </row>
    <row r="20" spans="1:12">
      <c r="A20" s="35">
        <v>17</v>
      </c>
      <c r="B20" s="35" t="s">
        <v>799</v>
      </c>
      <c r="C20" s="36"/>
      <c r="E20" s="35">
        <v>1</v>
      </c>
      <c r="L20" s="35">
        <f t="shared" si="1"/>
        <v>1</v>
      </c>
    </row>
    <row r="21" spans="1:12">
      <c r="A21" s="35">
        <v>18</v>
      </c>
      <c r="B21" s="35" t="s">
        <v>800</v>
      </c>
      <c r="C21" s="36"/>
      <c r="E21" s="35">
        <v>1</v>
      </c>
      <c r="L21" s="35">
        <f t="shared" si="1"/>
        <v>1</v>
      </c>
    </row>
    <row r="22" spans="1:12">
      <c r="A22" s="35">
        <v>19</v>
      </c>
      <c r="B22" s="35" t="s">
        <v>801</v>
      </c>
      <c r="C22" s="36"/>
      <c r="E22" s="35">
        <v>1</v>
      </c>
      <c r="L22" s="35">
        <f t="shared" si="1"/>
        <v>1</v>
      </c>
    </row>
    <row r="23" spans="1:12">
      <c r="A23" s="35">
        <v>20</v>
      </c>
      <c r="B23" s="35" t="s">
        <v>802</v>
      </c>
      <c r="C23" s="36"/>
      <c r="E23" s="35">
        <v>1</v>
      </c>
      <c r="L23" s="35">
        <f t="shared" si="1"/>
        <v>1</v>
      </c>
    </row>
    <row r="24" spans="1:12">
      <c r="A24" s="35">
        <v>21</v>
      </c>
      <c r="B24" s="35" t="s">
        <v>803</v>
      </c>
      <c r="C24" s="36"/>
      <c r="E24" s="35">
        <v>1</v>
      </c>
      <c r="L24" s="35">
        <f t="shared" si="1"/>
        <v>1</v>
      </c>
    </row>
    <row r="25" spans="1:12">
      <c r="A25" s="35">
        <v>22</v>
      </c>
      <c r="B25" s="35" t="s">
        <v>804</v>
      </c>
      <c r="C25" s="36"/>
      <c r="F25" s="35">
        <v>1</v>
      </c>
      <c r="L25" s="35">
        <f t="shared" si="1"/>
        <v>1</v>
      </c>
    </row>
    <row r="26" spans="1:12">
      <c r="A26" s="35">
        <v>23</v>
      </c>
      <c r="B26" s="35" t="s">
        <v>805</v>
      </c>
      <c r="C26" s="36"/>
      <c r="H26" s="35">
        <v>1</v>
      </c>
      <c r="L26" s="35">
        <f t="shared" si="1"/>
        <v>1</v>
      </c>
    </row>
    <row r="27" spans="1:12">
      <c r="A27" s="35">
        <v>24</v>
      </c>
      <c r="B27" s="35" t="s">
        <v>806</v>
      </c>
      <c r="C27" s="36"/>
      <c r="H27" s="35">
        <v>1</v>
      </c>
      <c r="L27" s="35">
        <f t="shared" si="1"/>
        <v>1</v>
      </c>
    </row>
    <row r="28" spans="1:12">
      <c r="A28" s="35">
        <v>25</v>
      </c>
      <c r="B28" s="35" t="s">
        <v>807</v>
      </c>
      <c r="C28" s="36"/>
      <c r="H28" s="35">
        <v>1</v>
      </c>
      <c r="L28" s="35">
        <f t="shared" si="1"/>
        <v>1</v>
      </c>
    </row>
    <row r="29" spans="1:12">
      <c r="A29" s="35">
        <v>26</v>
      </c>
      <c r="B29" s="35" t="s">
        <v>808</v>
      </c>
      <c r="C29" s="36"/>
      <c r="H29" s="35">
        <v>1</v>
      </c>
      <c r="L29" s="35">
        <f t="shared" si="1"/>
        <v>1</v>
      </c>
    </row>
    <row r="30" spans="1:12">
      <c r="A30" s="35">
        <v>27</v>
      </c>
      <c r="B30" s="35" t="s">
        <v>809</v>
      </c>
      <c r="C30" s="36"/>
      <c r="H30" s="35">
        <v>1</v>
      </c>
      <c r="L30" s="35">
        <f t="shared" si="1"/>
        <v>1</v>
      </c>
    </row>
    <row r="31" spans="1:12">
      <c r="A31" s="35">
        <v>28</v>
      </c>
      <c r="B31" s="35" t="s">
        <v>810</v>
      </c>
      <c r="C31" s="36"/>
      <c r="H31" s="35">
        <v>1</v>
      </c>
      <c r="L31" s="35">
        <f t="shared" si="1"/>
        <v>1</v>
      </c>
    </row>
    <row r="32" spans="1:12">
      <c r="A32" s="35">
        <v>29</v>
      </c>
      <c r="B32" s="35" t="s">
        <v>811</v>
      </c>
      <c r="C32" s="36"/>
      <c r="I32" s="35">
        <v>1</v>
      </c>
      <c r="L32" s="35">
        <f t="shared" si="1"/>
        <v>1</v>
      </c>
    </row>
    <row r="33" spans="1:12">
      <c r="A33" s="35">
        <v>30</v>
      </c>
      <c r="B33" s="35" t="s">
        <v>812</v>
      </c>
      <c r="C33" s="36"/>
      <c r="I33" s="35">
        <v>1</v>
      </c>
      <c r="L33" s="35">
        <f t="shared" si="1"/>
        <v>1</v>
      </c>
    </row>
    <row r="34" spans="1:12">
      <c r="A34" s="35">
        <v>31</v>
      </c>
      <c r="B34" s="35" t="s">
        <v>813</v>
      </c>
      <c r="C34" s="36"/>
      <c r="I34" s="35">
        <v>1</v>
      </c>
      <c r="L34" s="35">
        <f t="shared" si="1"/>
        <v>1</v>
      </c>
    </row>
    <row r="35" spans="1:12">
      <c r="A35" s="35">
        <v>32</v>
      </c>
      <c r="B35" s="35" t="s">
        <v>814</v>
      </c>
      <c r="C35" s="36"/>
      <c r="K35" s="35">
        <v>1</v>
      </c>
      <c r="L35" s="35">
        <f t="shared" si="1"/>
        <v>1</v>
      </c>
    </row>
    <row r="36" spans="1:12">
      <c r="A36" s="35">
        <v>33</v>
      </c>
      <c r="B36" s="35" t="s">
        <v>815</v>
      </c>
      <c r="C36" s="36"/>
      <c r="J36" s="35">
        <v>1</v>
      </c>
      <c r="L36" s="35">
        <f>SUM(C36:K36)</f>
        <v>1</v>
      </c>
    </row>
    <row r="37" spans="1:12">
      <c r="A37" s="35">
        <v>34</v>
      </c>
      <c r="B37" s="35" t="s">
        <v>816</v>
      </c>
      <c r="C37" s="36"/>
      <c r="J37" s="35">
        <v>1</v>
      </c>
      <c r="L37" s="35">
        <f t="shared" si="1"/>
        <v>1</v>
      </c>
    </row>
    <row r="38" spans="1:12">
      <c r="A38" s="35">
        <v>35</v>
      </c>
      <c r="B38" s="35" t="s">
        <v>817</v>
      </c>
      <c r="C38" s="36"/>
      <c r="G38" s="35">
        <v>1</v>
      </c>
      <c r="L38" s="35">
        <f t="shared" si="1"/>
        <v>1</v>
      </c>
    </row>
    <row r="39" spans="1:12">
      <c r="A39" s="35">
        <v>36</v>
      </c>
      <c r="B39" s="35" t="s">
        <v>818</v>
      </c>
      <c r="C39" s="36"/>
      <c r="G39" s="35">
        <v>1</v>
      </c>
      <c r="L39" s="35">
        <f t="shared" si="1"/>
        <v>1</v>
      </c>
    </row>
    <row r="40" spans="1:12">
      <c r="A40" s="35">
        <v>37</v>
      </c>
      <c r="B40" s="35" t="s">
        <v>819</v>
      </c>
      <c r="C40" s="36"/>
      <c r="G40" s="35">
        <v>1</v>
      </c>
      <c r="L40" s="35">
        <f t="shared" si="1"/>
        <v>1</v>
      </c>
    </row>
    <row r="41" spans="1:12">
      <c r="A41" s="35">
        <v>38</v>
      </c>
      <c r="B41" s="35" t="s">
        <v>820</v>
      </c>
      <c r="C41" s="36"/>
      <c r="G41" s="35">
        <v>1</v>
      </c>
      <c r="L41" s="35">
        <f t="shared" si="1"/>
        <v>1</v>
      </c>
    </row>
    <row r="42" spans="1:12">
      <c r="A42" s="35">
        <v>39</v>
      </c>
      <c r="B42" s="35" t="s">
        <v>821</v>
      </c>
      <c r="C42" s="36"/>
      <c r="G42" s="35">
        <v>1</v>
      </c>
      <c r="L42" s="35">
        <f t="shared" si="1"/>
        <v>1</v>
      </c>
    </row>
    <row r="43" spans="1:12">
      <c r="A43" s="35">
        <v>40</v>
      </c>
      <c r="B43" s="35" t="s">
        <v>822</v>
      </c>
      <c r="C43" s="36"/>
      <c r="G43" s="35">
        <v>1</v>
      </c>
      <c r="L43" s="35">
        <f t="shared" si="1"/>
        <v>1</v>
      </c>
    </row>
    <row r="44" spans="1:12">
      <c r="A44" s="35">
        <v>41</v>
      </c>
      <c r="B44" s="35" t="s">
        <v>823</v>
      </c>
      <c r="C44" s="36"/>
      <c r="H44" s="35">
        <v>1</v>
      </c>
      <c r="L44" s="35">
        <f t="shared" si="1"/>
        <v>1</v>
      </c>
    </row>
    <row r="45" spans="1:12">
      <c r="A45" s="35">
        <v>42</v>
      </c>
      <c r="B45" s="35" t="s">
        <v>824</v>
      </c>
      <c r="C45" s="36"/>
      <c r="H45" s="35">
        <v>1</v>
      </c>
      <c r="L45" s="35">
        <f t="shared" si="1"/>
        <v>1</v>
      </c>
    </row>
    <row r="46" spans="1:12">
      <c r="A46" s="35">
        <v>43</v>
      </c>
      <c r="B46" s="35" t="s">
        <v>825</v>
      </c>
      <c r="C46" s="36"/>
      <c r="H46" s="35">
        <v>1</v>
      </c>
      <c r="L46" s="35">
        <f t="shared" si="1"/>
        <v>1</v>
      </c>
    </row>
    <row r="47" spans="1:12">
      <c r="A47" s="35">
        <v>44</v>
      </c>
      <c r="B47" s="35" t="s">
        <v>826</v>
      </c>
      <c r="C47" s="36"/>
      <c r="H47" s="35">
        <v>1</v>
      </c>
      <c r="L47" s="35">
        <f t="shared" si="1"/>
        <v>1</v>
      </c>
    </row>
    <row r="48" spans="1:12">
      <c r="A48" s="35">
        <v>45</v>
      </c>
      <c r="B48" s="35" t="s">
        <v>827</v>
      </c>
      <c r="C48" s="36"/>
      <c r="K48" s="35">
        <v>1</v>
      </c>
      <c r="L48" s="35">
        <f t="shared" si="1"/>
        <v>1</v>
      </c>
    </row>
    <row r="49" spans="1:12">
      <c r="A49" s="35">
        <f>[1]Classification_RTE!A49</f>
        <v>0</v>
      </c>
      <c r="B49" s="35">
        <f>[1]Classification_RTE!B49</f>
        <v>0</v>
      </c>
      <c r="C49" s="36"/>
      <c r="L49" s="35">
        <f t="shared" si="1"/>
        <v>0</v>
      </c>
    </row>
    <row r="50" spans="1:12">
      <c r="A50" s="35">
        <f>[1]Classification_RTE!A50</f>
        <v>0</v>
      </c>
      <c r="B50" s="35">
        <f>[1]Classification_RTE!B50</f>
        <v>0</v>
      </c>
      <c r="C50" s="36"/>
      <c r="L50" s="35">
        <f t="shared" si="1"/>
        <v>0</v>
      </c>
    </row>
    <row r="51" spans="1:12">
      <c r="A51" s="35">
        <f>[1]Classification_RTE!A51</f>
        <v>0</v>
      </c>
      <c r="B51" s="35">
        <f>[1]Classification_RTE!B51</f>
        <v>0</v>
      </c>
      <c r="C51" s="36"/>
      <c r="L51" s="35">
        <f t="shared" si="1"/>
        <v>0</v>
      </c>
    </row>
    <row r="52" spans="1:12">
      <c r="A52" s="35">
        <f>[1]Classification_RTE!A52</f>
        <v>0</v>
      </c>
      <c r="B52" s="35">
        <f>[1]Classification_RTE!B52</f>
        <v>0</v>
      </c>
      <c r="C52" s="36"/>
      <c r="L52" s="35">
        <f t="shared" si="1"/>
        <v>0</v>
      </c>
    </row>
    <row r="53" spans="1:12">
      <c r="A53" s="35">
        <f>[1]Classification_RTE!A53</f>
        <v>0</v>
      </c>
      <c r="B53" s="35">
        <f>[1]Classification_RTE!B53</f>
        <v>0</v>
      </c>
      <c r="C53" s="36"/>
      <c r="L53" s="35">
        <f t="shared" si="1"/>
        <v>0</v>
      </c>
    </row>
  </sheetData>
  <phoneticPr fontId="3"/>
  <conditionalFormatting sqref="C4:L53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9BD8-9D42-9845-BFCF-60EE664EC58C}">
  <dimension ref="A1:G53"/>
  <sheetViews>
    <sheetView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A4" sqref="A4:B15"/>
    </sheetView>
  </sheetViews>
  <sheetFormatPr baseColWidth="10" defaultColWidth="10.6640625" defaultRowHeight="16"/>
  <cols>
    <col min="1" max="1" width="10.6640625" style="35"/>
    <col min="2" max="2" width="36.6640625" style="35" customWidth="1"/>
    <col min="3" max="7" width="12.5" style="35" customWidth="1"/>
    <col min="8" max="16384" width="10.6640625" style="35"/>
  </cols>
  <sheetData>
    <row r="1" spans="1:7" ht="19">
      <c r="A1" s="34" t="str" cm="1">
        <f t="array" aca="1" ref="A1" ca="1">RIGHT(CELL("filename",A1),LEN(CELL("filename",A1))-FIND("]", CELL("filename",A1)))</f>
        <v>Conc_U_major</v>
      </c>
      <c r="C1" s="36" t="s">
        <v>890</v>
      </c>
    </row>
    <row r="2" spans="1:7">
      <c r="A2" s="35" t="s">
        <v>888</v>
      </c>
      <c r="C2" s="37">
        <v>1</v>
      </c>
      <c r="D2" s="38">
        <v>2</v>
      </c>
      <c r="E2" s="38">
        <v>3</v>
      </c>
      <c r="F2" s="38">
        <v>4</v>
      </c>
      <c r="G2" s="38"/>
    </row>
    <row r="3" spans="1:7" ht="17" thickBot="1">
      <c r="A3" s="39" t="s">
        <v>889</v>
      </c>
      <c r="B3" s="39" t="s">
        <v>871</v>
      </c>
      <c r="C3" s="40" t="s">
        <v>896</v>
      </c>
      <c r="D3" s="39" t="s">
        <v>861</v>
      </c>
      <c r="E3" s="39" t="s">
        <v>892</v>
      </c>
      <c r="F3" s="39" t="s">
        <v>897</v>
      </c>
      <c r="G3" s="39"/>
    </row>
    <row r="4" spans="1:7" ht="17" thickTop="1">
      <c r="A4" s="35" t="s">
        <v>840</v>
      </c>
      <c r="B4" s="35" t="s">
        <v>841</v>
      </c>
      <c r="C4" s="36"/>
      <c r="F4" s="35">
        <v>1</v>
      </c>
      <c r="G4" s="35">
        <f t="shared" ref="G4:G35" si="0">SUM(C4:F4)</f>
        <v>1</v>
      </c>
    </row>
    <row r="5" spans="1:7">
      <c r="A5" s="35" t="s">
        <v>842</v>
      </c>
      <c r="B5" s="35" t="s">
        <v>843</v>
      </c>
      <c r="C5" s="36"/>
      <c r="F5" s="35">
        <v>1</v>
      </c>
      <c r="G5" s="35">
        <f t="shared" si="0"/>
        <v>1</v>
      </c>
    </row>
    <row r="6" spans="1:7">
      <c r="A6" s="35" t="s">
        <v>844</v>
      </c>
      <c r="B6" s="35" t="s">
        <v>845</v>
      </c>
      <c r="C6" s="36"/>
      <c r="F6" s="35">
        <v>1</v>
      </c>
      <c r="G6" s="35">
        <f t="shared" si="0"/>
        <v>1</v>
      </c>
    </row>
    <row r="7" spans="1:7">
      <c r="A7" s="35" t="s">
        <v>846</v>
      </c>
      <c r="B7" s="35" t="s">
        <v>847</v>
      </c>
      <c r="C7" s="36"/>
      <c r="F7" s="35">
        <v>1</v>
      </c>
      <c r="G7" s="35">
        <f t="shared" si="0"/>
        <v>1</v>
      </c>
    </row>
    <row r="8" spans="1:7">
      <c r="A8" s="35" t="s">
        <v>848</v>
      </c>
      <c r="B8" s="35" t="s">
        <v>849</v>
      </c>
      <c r="C8" s="36"/>
      <c r="F8" s="35">
        <v>1</v>
      </c>
      <c r="G8" s="35">
        <f t="shared" si="0"/>
        <v>1</v>
      </c>
    </row>
    <row r="9" spans="1:7">
      <c r="A9" s="35" t="s">
        <v>850</v>
      </c>
      <c r="B9" s="35" t="s">
        <v>851</v>
      </c>
      <c r="C9" s="36"/>
      <c r="E9" s="35">
        <v>1</v>
      </c>
      <c r="G9" s="35">
        <f t="shared" si="0"/>
        <v>1</v>
      </c>
    </row>
    <row r="10" spans="1:7">
      <c r="A10" s="35" t="s">
        <v>852</v>
      </c>
      <c r="B10" s="35" t="s">
        <v>853</v>
      </c>
      <c r="C10" s="36"/>
      <c r="E10" s="35">
        <v>1</v>
      </c>
      <c r="G10" s="35">
        <f t="shared" si="0"/>
        <v>1</v>
      </c>
    </row>
    <row r="11" spans="1:7">
      <c r="A11" s="35" t="s">
        <v>854</v>
      </c>
      <c r="B11" s="35" t="s">
        <v>855</v>
      </c>
      <c r="C11" s="36"/>
      <c r="F11" s="35">
        <v>1</v>
      </c>
      <c r="G11" s="35">
        <f t="shared" si="0"/>
        <v>1</v>
      </c>
    </row>
    <row r="12" spans="1:7">
      <c r="A12" s="35" t="s">
        <v>856</v>
      </c>
      <c r="B12" s="35" t="s">
        <v>857</v>
      </c>
      <c r="C12" s="36">
        <v>1</v>
      </c>
      <c r="G12" s="35">
        <f t="shared" si="0"/>
        <v>1</v>
      </c>
    </row>
    <row r="13" spans="1:7">
      <c r="A13" s="35" t="s">
        <v>858</v>
      </c>
      <c r="B13" s="35" t="s">
        <v>859</v>
      </c>
      <c r="C13" s="36"/>
      <c r="F13" s="35">
        <v>1</v>
      </c>
      <c r="G13" s="35">
        <f t="shared" si="0"/>
        <v>1</v>
      </c>
    </row>
    <row r="14" spans="1:7">
      <c r="A14" s="35" t="s">
        <v>860</v>
      </c>
      <c r="B14" s="35" t="s">
        <v>861</v>
      </c>
      <c r="C14" s="36"/>
      <c r="D14" s="35">
        <v>1</v>
      </c>
      <c r="G14" s="35">
        <f t="shared" si="0"/>
        <v>1</v>
      </c>
    </row>
    <row r="15" spans="1:7">
      <c r="A15" s="35" t="s">
        <v>862</v>
      </c>
      <c r="B15" s="35" t="s">
        <v>863</v>
      </c>
      <c r="C15" s="36"/>
      <c r="F15" s="35">
        <v>1</v>
      </c>
      <c r="G15" s="35">
        <f t="shared" si="0"/>
        <v>1</v>
      </c>
    </row>
    <row r="16" spans="1:7">
      <c r="C16" s="36"/>
      <c r="G16" s="35">
        <f t="shared" si="0"/>
        <v>0</v>
      </c>
    </row>
    <row r="17" spans="3:7">
      <c r="C17" s="36"/>
      <c r="G17" s="35">
        <f t="shared" si="0"/>
        <v>0</v>
      </c>
    </row>
    <row r="18" spans="3:7">
      <c r="C18" s="36"/>
      <c r="G18" s="35">
        <f t="shared" si="0"/>
        <v>0</v>
      </c>
    </row>
    <row r="19" spans="3:7">
      <c r="C19" s="36"/>
      <c r="G19" s="35">
        <f t="shared" si="0"/>
        <v>0</v>
      </c>
    </row>
    <row r="20" spans="3:7">
      <c r="C20" s="36"/>
      <c r="G20" s="35">
        <f t="shared" si="0"/>
        <v>0</v>
      </c>
    </row>
    <row r="21" spans="3:7">
      <c r="C21" s="36"/>
      <c r="G21" s="35">
        <f t="shared" si="0"/>
        <v>0</v>
      </c>
    </row>
    <row r="22" spans="3:7">
      <c r="C22" s="36"/>
      <c r="G22" s="35">
        <f t="shared" si="0"/>
        <v>0</v>
      </c>
    </row>
    <row r="23" spans="3:7">
      <c r="C23" s="36"/>
      <c r="G23" s="35">
        <f t="shared" si="0"/>
        <v>0</v>
      </c>
    </row>
    <row r="24" spans="3:7">
      <c r="C24" s="36"/>
      <c r="G24" s="35">
        <f t="shared" si="0"/>
        <v>0</v>
      </c>
    </row>
    <row r="25" spans="3:7">
      <c r="C25" s="36"/>
      <c r="G25" s="35">
        <f t="shared" si="0"/>
        <v>0</v>
      </c>
    </row>
    <row r="26" spans="3:7">
      <c r="C26" s="36"/>
      <c r="G26" s="35">
        <f t="shared" si="0"/>
        <v>0</v>
      </c>
    </row>
    <row r="27" spans="3:7">
      <c r="C27" s="36"/>
      <c r="G27" s="35">
        <f t="shared" si="0"/>
        <v>0</v>
      </c>
    </row>
    <row r="28" spans="3:7">
      <c r="C28" s="36"/>
      <c r="G28" s="35">
        <f t="shared" si="0"/>
        <v>0</v>
      </c>
    </row>
    <row r="29" spans="3:7">
      <c r="C29" s="36"/>
      <c r="G29" s="35">
        <f t="shared" si="0"/>
        <v>0</v>
      </c>
    </row>
    <row r="30" spans="3:7">
      <c r="C30" s="36"/>
      <c r="G30" s="35">
        <f t="shared" si="0"/>
        <v>0</v>
      </c>
    </row>
    <row r="31" spans="3:7">
      <c r="C31" s="36"/>
      <c r="G31" s="35">
        <f t="shared" si="0"/>
        <v>0</v>
      </c>
    </row>
    <row r="32" spans="3:7">
      <c r="C32" s="36"/>
      <c r="G32" s="35">
        <f t="shared" si="0"/>
        <v>0</v>
      </c>
    </row>
    <row r="33" spans="3:7">
      <c r="C33" s="36"/>
      <c r="G33" s="35">
        <f t="shared" si="0"/>
        <v>0</v>
      </c>
    </row>
    <row r="34" spans="3:7">
      <c r="C34" s="36"/>
      <c r="G34" s="35">
        <f t="shared" si="0"/>
        <v>0</v>
      </c>
    </row>
    <row r="35" spans="3:7">
      <c r="C35" s="36"/>
      <c r="G35" s="35">
        <f t="shared" si="0"/>
        <v>0</v>
      </c>
    </row>
    <row r="36" spans="3:7">
      <c r="C36" s="36"/>
      <c r="G36" s="35">
        <f t="shared" ref="G36:G53" si="1">SUM(C36:F36)</f>
        <v>0</v>
      </c>
    </row>
    <row r="37" spans="3:7">
      <c r="C37" s="36"/>
      <c r="G37" s="35">
        <f t="shared" si="1"/>
        <v>0</v>
      </c>
    </row>
    <row r="38" spans="3:7">
      <c r="C38" s="36"/>
      <c r="G38" s="35">
        <f t="shared" si="1"/>
        <v>0</v>
      </c>
    </row>
    <row r="39" spans="3:7">
      <c r="C39" s="36"/>
      <c r="G39" s="35">
        <f t="shared" si="1"/>
        <v>0</v>
      </c>
    </row>
    <row r="40" spans="3:7">
      <c r="C40" s="36"/>
      <c r="G40" s="35">
        <f t="shared" si="1"/>
        <v>0</v>
      </c>
    </row>
    <row r="41" spans="3:7">
      <c r="C41" s="36"/>
      <c r="G41" s="35">
        <f t="shared" si="1"/>
        <v>0</v>
      </c>
    </row>
    <row r="42" spans="3:7">
      <c r="C42" s="36"/>
      <c r="G42" s="35">
        <f t="shared" si="1"/>
        <v>0</v>
      </c>
    </row>
    <row r="43" spans="3:7">
      <c r="C43" s="36"/>
      <c r="G43" s="35">
        <f t="shared" si="1"/>
        <v>0</v>
      </c>
    </row>
    <row r="44" spans="3:7">
      <c r="C44" s="36"/>
      <c r="G44" s="35">
        <f t="shared" si="1"/>
        <v>0</v>
      </c>
    </row>
    <row r="45" spans="3:7">
      <c r="C45" s="36"/>
      <c r="G45" s="35">
        <f t="shared" si="1"/>
        <v>0</v>
      </c>
    </row>
    <row r="46" spans="3:7">
      <c r="C46" s="36"/>
      <c r="G46" s="35">
        <f t="shared" si="1"/>
        <v>0</v>
      </c>
    </row>
    <row r="47" spans="3:7">
      <c r="C47" s="36"/>
      <c r="G47" s="35">
        <f t="shared" si="1"/>
        <v>0</v>
      </c>
    </row>
    <row r="48" spans="3:7">
      <c r="C48" s="36"/>
      <c r="G48" s="35">
        <f t="shared" si="1"/>
        <v>0</v>
      </c>
    </row>
    <row r="49" spans="3:7">
      <c r="C49" s="36"/>
      <c r="G49" s="35">
        <f t="shared" si="1"/>
        <v>0</v>
      </c>
    </row>
    <row r="50" spans="3:7">
      <c r="C50" s="36"/>
      <c r="G50" s="35">
        <f t="shared" si="1"/>
        <v>0</v>
      </c>
    </row>
    <row r="51" spans="3:7">
      <c r="C51" s="36"/>
      <c r="G51" s="35">
        <f t="shared" si="1"/>
        <v>0</v>
      </c>
    </row>
    <row r="52" spans="3:7">
      <c r="C52" s="36"/>
      <c r="G52" s="35">
        <f t="shared" si="1"/>
        <v>0</v>
      </c>
    </row>
    <row r="53" spans="3:7">
      <c r="C53" s="36"/>
      <c r="G53" s="35">
        <f t="shared" si="1"/>
        <v>0</v>
      </c>
    </row>
  </sheetData>
  <phoneticPr fontId="3"/>
  <conditionalFormatting sqref="C4:G53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805D-3648-F549-8E0A-BA28D59964AD}">
  <dimension ref="A1:AV53"/>
  <sheetViews>
    <sheetView tabSelected="1" zoomScale="110" zoomScaleNormal="110" workbookViewId="0">
      <pane xSplit="2" ySplit="3" topLeftCell="W4" activePane="bottomRight" state="frozen"/>
      <selection pane="topRight" activeCell="D1" sqref="D1"/>
      <selection pane="bottomLeft" activeCell="A4" sqref="A4"/>
      <selection pane="bottomRight" activeCell="AA16" sqref="AA16"/>
    </sheetView>
  </sheetViews>
  <sheetFormatPr baseColWidth="10" defaultColWidth="10.6640625" defaultRowHeight="16"/>
  <cols>
    <col min="1" max="1" width="10.6640625" style="35"/>
    <col min="2" max="2" width="36.6640625" style="35" customWidth="1"/>
    <col min="3" max="48" width="12.5" style="35" customWidth="1"/>
    <col min="49" max="16384" width="10.6640625" style="35"/>
  </cols>
  <sheetData>
    <row r="1" spans="1:48" ht="19">
      <c r="A1" s="34" t="str" cm="1">
        <f t="array" aca="1" ref="A1" ca="1">RIGHT(CELL("filename",A1),LEN(CELL("filename",A1))-FIND("]", CELL("filename",A1)))</f>
        <v>Conc_R_U</v>
      </c>
      <c r="C1" s="36" t="s">
        <v>890</v>
      </c>
    </row>
    <row r="2" spans="1:48">
      <c r="A2" s="35" t="s">
        <v>888</v>
      </c>
      <c r="C2" s="37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>
        <v>8</v>
      </c>
      <c r="K2" s="38">
        <v>9</v>
      </c>
      <c r="L2" s="38">
        <v>10</v>
      </c>
      <c r="M2" s="38">
        <v>11</v>
      </c>
      <c r="N2" s="38">
        <v>12</v>
      </c>
      <c r="O2" s="38">
        <v>13</v>
      </c>
      <c r="P2" s="38">
        <v>14</v>
      </c>
      <c r="Q2" s="38">
        <v>15</v>
      </c>
      <c r="R2" s="38">
        <v>16</v>
      </c>
      <c r="S2" s="38">
        <v>17</v>
      </c>
      <c r="T2" s="38">
        <v>18</v>
      </c>
      <c r="U2" s="38">
        <v>19</v>
      </c>
      <c r="V2" s="38">
        <v>20</v>
      </c>
      <c r="W2" s="38">
        <v>21</v>
      </c>
      <c r="X2" s="38">
        <v>22</v>
      </c>
      <c r="Y2" s="38">
        <v>23</v>
      </c>
      <c r="Z2" s="38">
        <v>24</v>
      </c>
      <c r="AA2" s="38">
        <v>25</v>
      </c>
      <c r="AB2" s="38">
        <v>26</v>
      </c>
      <c r="AC2" s="38">
        <v>27</v>
      </c>
      <c r="AD2" s="38">
        <v>28</v>
      </c>
      <c r="AE2" s="38">
        <v>29</v>
      </c>
      <c r="AF2" s="38">
        <v>30</v>
      </c>
      <c r="AG2" s="38">
        <v>31</v>
      </c>
      <c r="AH2" s="38">
        <v>32</v>
      </c>
      <c r="AI2" s="38">
        <v>33</v>
      </c>
      <c r="AJ2" s="38">
        <v>34</v>
      </c>
      <c r="AK2" s="38">
        <v>35</v>
      </c>
      <c r="AL2" s="38">
        <v>36</v>
      </c>
      <c r="AM2" s="38">
        <v>37</v>
      </c>
      <c r="AN2" s="38">
        <v>38</v>
      </c>
      <c r="AO2" s="38">
        <v>39</v>
      </c>
      <c r="AP2" s="38">
        <v>40</v>
      </c>
      <c r="AQ2" s="38">
        <v>41</v>
      </c>
      <c r="AR2" s="38">
        <v>42</v>
      </c>
      <c r="AS2" s="38">
        <v>43</v>
      </c>
      <c r="AT2" s="38">
        <v>44</v>
      </c>
      <c r="AU2" s="38">
        <v>45</v>
      </c>
      <c r="AV2" s="38"/>
    </row>
    <row r="3" spans="1:48" ht="17" thickBot="1">
      <c r="A3" s="39" t="s">
        <v>889</v>
      </c>
      <c r="B3" s="39" t="s">
        <v>871</v>
      </c>
      <c r="C3" s="40" t="s">
        <v>783</v>
      </c>
      <c r="D3" s="39" t="s">
        <v>784</v>
      </c>
      <c r="E3" s="39" t="s">
        <v>785</v>
      </c>
      <c r="F3" s="39" t="s">
        <v>786</v>
      </c>
      <c r="G3" s="39" t="s">
        <v>787</v>
      </c>
      <c r="H3" s="39" t="s">
        <v>788</v>
      </c>
      <c r="I3" s="39" t="s">
        <v>789</v>
      </c>
      <c r="J3" s="39" t="s">
        <v>790</v>
      </c>
      <c r="K3" s="39" t="s">
        <v>791</v>
      </c>
      <c r="L3" s="39" t="s">
        <v>792</v>
      </c>
      <c r="M3" s="39" t="s">
        <v>793</v>
      </c>
      <c r="N3" s="39" t="s">
        <v>794</v>
      </c>
      <c r="O3" s="39" t="s">
        <v>795</v>
      </c>
      <c r="P3" s="39" t="s">
        <v>796</v>
      </c>
      <c r="Q3" s="39" t="s">
        <v>797</v>
      </c>
      <c r="R3" s="39" t="s">
        <v>798</v>
      </c>
      <c r="S3" s="39" t="s">
        <v>799</v>
      </c>
      <c r="T3" s="39" t="s">
        <v>800</v>
      </c>
      <c r="U3" s="39" t="s">
        <v>801</v>
      </c>
      <c r="V3" s="39" t="s">
        <v>802</v>
      </c>
      <c r="W3" s="39" t="s">
        <v>803</v>
      </c>
      <c r="X3" s="39" t="s">
        <v>804</v>
      </c>
      <c r="Y3" s="39" t="s">
        <v>805</v>
      </c>
      <c r="Z3" s="39" t="s">
        <v>806</v>
      </c>
      <c r="AA3" s="39" t="s">
        <v>807</v>
      </c>
      <c r="AB3" s="39" t="s">
        <v>808</v>
      </c>
      <c r="AC3" s="39" t="s">
        <v>809</v>
      </c>
      <c r="AD3" s="39" t="s">
        <v>810</v>
      </c>
      <c r="AE3" s="39" t="s">
        <v>811</v>
      </c>
      <c r="AF3" s="39" t="s">
        <v>812</v>
      </c>
      <c r="AG3" s="39" t="s">
        <v>813</v>
      </c>
      <c r="AH3" s="39" t="s">
        <v>814</v>
      </c>
      <c r="AI3" s="39" t="s">
        <v>815</v>
      </c>
      <c r="AJ3" s="39" t="s">
        <v>816</v>
      </c>
      <c r="AK3" s="39" t="s">
        <v>817</v>
      </c>
      <c r="AL3" s="39" t="s">
        <v>818</v>
      </c>
      <c r="AM3" s="39" t="s">
        <v>819</v>
      </c>
      <c r="AN3" s="39" t="s">
        <v>820</v>
      </c>
      <c r="AO3" s="39" t="s">
        <v>821</v>
      </c>
      <c r="AP3" s="39" t="s">
        <v>822</v>
      </c>
      <c r="AQ3" s="39" t="s">
        <v>823</v>
      </c>
      <c r="AR3" s="39" t="s">
        <v>824</v>
      </c>
      <c r="AS3" s="39" t="s">
        <v>825</v>
      </c>
      <c r="AT3" s="39" t="s">
        <v>826</v>
      </c>
      <c r="AU3" s="39" t="s">
        <v>827</v>
      </c>
      <c r="AV3" s="39"/>
    </row>
    <row r="4" spans="1:48" ht="17" thickTop="1">
      <c r="A4" s="35" t="s">
        <v>840</v>
      </c>
      <c r="B4" s="35" t="s">
        <v>841</v>
      </c>
      <c r="C4" s="36"/>
      <c r="S4" s="35">
        <v>1</v>
      </c>
      <c r="T4" s="35">
        <v>1</v>
      </c>
      <c r="U4" s="35">
        <v>1</v>
      </c>
      <c r="AV4" s="35">
        <f t="shared" ref="AV4:AV15" si="0">SUM(C4:AU4)</f>
        <v>3</v>
      </c>
    </row>
    <row r="5" spans="1:48">
      <c r="A5" s="35" t="s">
        <v>842</v>
      </c>
      <c r="B5" s="35" t="s">
        <v>843</v>
      </c>
      <c r="C5" s="36">
        <v>1</v>
      </c>
      <c r="D5" s="35">
        <v>1</v>
      </c>
      <c r="E5" s="35">
        <v>1</v>
      </c>
      <c r="F5" s="35">
        <v>1</v>
      </c>
      <c r="G5" s="35">
        <v>1</v>
      </c>
      <c r="H5" s="35">
        <v>1</v>
      </c>
      <c r="I5" s="35">
        <v>1</v>
      </c>
      <c r="J5" s="35">
        <v>1</v>
      </c>
      <c r="K5" s="35">
        <v>1</v>
      </c>
      <c r="L5" s="35">
        <v>1</v>
      </c>
      <c r="M5" s="35">
        <v>1</v>
      </c>
      <c r="AV5" s="35">
        <f t="shared" si="0"/>
        <v>11</v>
      </c>
    </row>
    <row r="6" spans="1:48">
      <c r="A6" s="35" t="s">
        <v>844</v>
      </c>
      <c r="B6" s="35" t="s">
        <v>845</v>
      </c>
      <c r="C6" s="36"/>
      <c r="T6" s="35">
        <v>1</v>
      </c>
      <c r="U6" s="35">
        <v>1</v>
      </c>
      <c r="AV6" s="35">
        <f t="shared" si="0"/>
        <v>2</v>
      </c>
    </row>
    <row r="7" spans="1:48">
      <c r="A7" s="35" t="s">
        <v>846</v>
      </c>
      <c r="B7" s="35" t="s">
        <v>847</v>
      </c>
      <c r="C7" s="36"/>
      <c r="T7" s="35">
        <v>1</v>
      </c>
      <c r="U7" s="35">
        <v>1</v>
      </c>
      <c r="AJ7" s="35">
        <v>1</v>
      </c>
      <c r="AV7" s="35">
        <f t="shared" si="0"/>
        <v>3</v>
      </c>
    </row>
    <row r="8" spans="1:48">
      <c r="A8" s="35" t="s">
        <v>848</v>
      </c>
      <c r="B8" s="35" t="s">
        <v>849</v>
      </c>
      <c r="C8" s="36"/>
      <c r="T8" s="35">
        <v>1</v>
      </c>
      <c r="U8" s="35">
        <v>1</v>
      </c>
      <c r="AV8" s="35">
        <f t="shared" si="0"/>
        <v>2</v>
      </c>
    </row>
    <row r="9" spans="1:48">
      <c r="A9" s="35" t="s">
        <v>850</v>
      </c>
      <c r="B9" s="35" t="s">
        <v>851</v>
      </c>
      <c r="C9" s="36"/>
      <c r="Q9" s="35">
        <v>1</v>
      </c>
      <c r="AV9" s="35">
        <f t="shared" si="0"/>
        <v>1</v>
      </c>
    </row>
    <row r="10" spans="1:48">
      <c r="A10" s="35" t="s">
        <v>852</v>
      </c>
      <c r="B10" s="35" t="s">
        <v>853</v>
      </c>
      <c r="C10" s="36"/>
      <c r="N10" s="35">
        <v>1</v>
      </c>
      <c r="O10" s="35">
        <v>1</v>
      </c>
      <c r="P10" s="35">
        <v>1</v>
      </c>
      <c r="Q10" s="35">
        <v>1</v>
      </c>
      <c r="AV10" s="35">
        <f t="shared" si="0"/>
        <v>4</v>
      </c>
    </row>
    <row r="11" spans="1:48">
      <c r="A11" s="35" t="s">
        <v>854</v>
      </c>
      <c r="B11" s="35" t="s">
        <v>855</v>
      </c>
      <c r="C11" s="36">
        <v>1</v>
      </c>
      <c r="D11" s="35">
        <v>1</v>
      </c>
      <c r="E11" s="35">
        <v>1</v>
      </c>
      <c r="F11" s="35">
        <v>1</v>
      </c>
      <c r="G11" s="35">
        <v>1</v>
      </c>
      <c r="H11" s="35">
        <v>1</v>
      </c>
      <c r="I11" s="35">
        <v>1</v>
      </c>
      <c r="J11" s="35">
        <v>1</v>
      </c>
      <c r="K11" s="35">
        <v>1</v>
      </c>
      <c r="L11" s="35">
        <v>1</v>
      </c>
      <c r="M11" s="35">
        <v>1</v>
      </c>
      <c r="AV11" s="35">
        <f t="shared" si="0"/>
        <v>11</v>
      </c>
    </row>
    <row r="12" spans="1:48">
      <c r="A12" s="35" t="s">
        <v>856</v>
      </c>
      <c r="B12" s="35" t="s">
        <v>857</v>
      </c>
      <c r="C12" s="36"/>
      <c r="X12" s="35">
        <v>1</v>
      </c>
      <c r="Y12" s="35">
        <v>1</v>
      </c>
      <c r="Z12" s="35">
        <v>1</v>
      </c>
      <c r="AA12" s="35">
        <v>1</v>
      </c>
      <c r="AB12" s="35">
        <v>1</v>
      </c>
      <c r="AC12" s="35">
        <v>1</v>
      </c>
      <c r="AD12" s="35">
        <v>1</v>
      </c>
      <c r="AK12" s="35">
        <v>1</v>
      </c>
      <c r="AL12" s="35">
        <v>1</v>
      </c>
      <c r="AM12" s="35">
        <v>1</v>
      </c>
      <c r="AN12" s="35">
        <v>1</v>
      </c>
      <c r="AO12" s="35">
        <v>1</v>
      </c>
      <c r="AP12" s="35">
        <v>1</v>
      </c>
      <c r="AQ12" s="35">
        <v>1</v>
      </c>
      <c r="AR12" s="35">
        <v>1</v>
      </c>
      <c r="AS12" s="35">
        <v>1</v>
      </c>
      <c r="AT12" s="35">
        <v>1</v>
      </c>
      <c r="AV12" s="35">
        <f t="shared" si="0"/>
        <v>17</v>
      </c>
    </row>
    <row r="13" spans="1:48">
      <c r="A13" s="35" t="s">
        <v>858</v>
      </c>
      <c r="B13" s="35" t="s">
        <v>859</v>
      </c>
      <c r="C13" s="36"/>
      <c r="AF13" s="35">
        <v>1</v>
      </c>
      <c r="AJ13" s="35">
        <v>1</v>
      </c>
      <c r="AV13" s="35">
        <f t="shared" si="0"/>
        <v>2</v>
      </c>
    </row>
    <row r="14" spans="1:48">
      <c r="A14" s="35" t="s">
        <v>860</v>
      </c>
      <c r="B14" s="35" t="s">
        <v>861</v>
      </c>
      <c r="C14" s="36"/>
      <c r="AE14" s="35">
        <v>1</v>
      </c>
      <c r="AF14" s="35">
        <v>1</v>
      </c>
      <c r="AG14" s="35">
        <v>1</v>
      </c>
      <c r="AI14" s="35">
        <v>1</v>
      </c>
      <c r="AV14" s="35">
        <f t="shared" si="0"/>
        <v>4</v>
      </c>
    </row>
    <row r="15" spans="1:48">
      <c r="A15" s="35" t="s">
        <v>862</v>
      </c>
      <c r="B15" s="35" t="s">
        <v>863</v>
      </c>
      <c r="C15" s="36"/>
      <c r="J15" s="35">
        <v>1</v>
      </c>
      <c r="AE15" s="35">
        <v>1</v>
      </c>
      <c r="AF15" s="35">
        <v>1</v>
      </c>
      <c r="AG15" s="35">
        <v>1</v>
      </c>
      <c r="AH15" s="35">
        <v>1</v>
      </c>
      <c r="AI15" s="35">
        <v>1</v>
      </c>
      <c r="AV15" s="35">
        <f t="shared" si="0"/>
        <v>6</v>
      </c>
    </row>
    <row r="16" spans="1:48">
      <c r="C16" s="36"/>
    </row>
    <row r="17" spans="3:3">
      <c r="C17" s="36"/>
    </row>
    <row r="18" spans="3:3">
      <c r="C18" s="36"/>
    </row>
    <row r="19" spans="3:3">
      <c r="C19" s="36"/>
    </row>
    <row r="20" spans="3:3">
      <c r="C20" s="36"/>
    </row>
    <row r="21" spans="3:3">
      <c r="C21" s="36"/>
    </row>
    <row r="22" spans="3:3">
      <c r="C22" s="36"/>
    </row>
    <row r="23" spans="3:3">
      <c r="C23" s="36"/>
    </row>
    <row r="24" spans="3:3">
      <c r="C24" s="36"/>
    </row>
    <row r="25" spans="3:3">
      <c r="C25" s="36"/>
    </row>
    <row r="26" spans="3:3">
      <c r="C26" s="36"/>
    </row>
    <row r="27" spans="3:3">
      <c r="C27" s="36"/>
    </row>
    <row r="28" spans="3:3">
      <c r="C28" s="36"/>
    </row>
    <row r="29" spans="3:3">
      <c r="C29" s="36"/>
    </row>
    <row r="30" spans="3:3">
      <c r="C30" s="36"/>
    </row>
    <row r="31" spans="3:3">
      <c r="C31" s="36"/>
    </row>
    <row r="32" spans="3:3">
      <c r="C32" s="36"/>
    </row>
    <row r="33" spans="3:3">
      <c r="C33" s="36"/>
    </row>
    <row r="34" spans="3:3">
      <c r="C34" s="36"/>
    </row>
    <row r="35" spans="3:3">
      <c r="C35" s="36"/>
    </row>
    <row r="36" spans="3:3">
      <c r="C36" s="36"/>
    </row>
    <row r="37" spans="3:3">
      <c r="C37" s="36"/>
    </row>
    <row r="38" spans="3:3">
      <c r="C38" s="36"/>
    </row>
    <row r="39" spans="3:3">
      <c r="C39" s="36"/>
    </row>
    <row r="40" spans="3:3">
      <c r="C40" s="36"/>
    </row>
    <row r="41" spans="3:3">
      <c r="C41" s="36"/>
    </row>
    <row r="42" spans="3:3">
      <c r="C42" s="36"/>
    </row>
    <row r="43" spans="3:3">
      <c r="C43" s="36"/>
    </row>
    <row r="44" spans="3:3">
      <c r="C44" s="36"/>
    </row>
    <row r="45" spans="3:3">
      <c r="C45" s="36"/>
    </row>
    <row r="46" spans="3:3">
      <c r="C46" s="36"/>
    </row>
    <row r="47" spans="3:3">
      <c r="C47" s="36"/>
    </row>
    <row r="48" spans="3:3">
      <c r="C48" s="36"/>
    </row>
    <row r="49" spans="3:3">
      <c r="C49" s="36"/>
    </row>
    <row r="50" spans="3:3">
      <c r="C50" s="36"/>
    </row>
    <row r="51" spans="3:3">
      <c r="C51" s="36"/>
    </row>
    <row r="52" spans="3:3">
      <c r="C52" s="36"/>
    </row>
    <row r="53" spans="3:3">
      <c r="C53" s="36"/>
    </row>
  </sheetData>
  <phoneticPr fontId="3"/>
  <conditionalFormatting sqref="C4:AV53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6021-CDF5-DE4C-81C2-2D1147AEF0D4}">
  <dimension ref="A1:BH53"/>
  <sheetViews>
    <sheetView workbookViewId="0">
      <pane xSplit="2" ySplit="3" topLeftCell="AK4" activePane="bottomRight" state="frozen"/>
      <selection pane="topRight" activeCell="D1" sqref="D1"/>
      <selection pane="bottomLeft" activeCell="A4" sqref="A4"/>
      <selection pane="bottomRight" activeCell="BF2" sqref="BF2:BG2"/>
    </sheetView>
  </sheetViews>
  <sheetFormatPr baseColWidth="10" defaultColWidth="10.6640625" defaultRowHeight="16"/>
  <cols>
    <col min="1" max="1" width="10.6640625" style="35"/>
    <col min="2" max="2" width="36.6640625" style="35" customWidth="1"/>
    <col min="3" max="60" width="12.5" style="35" customWidth="1"/>
    <col min="61" max="16384" width="10.6640625" style="35"/>
  </cols>
  <sheetData>
    <row r="1" spans="1:60" ht="19">
      <c r="A1" s="34" t="str" cm="1">
        <f t="array" aca="1" ref="A1" ca="1">RIGHT(CELL("filename",A1),LEN(CELL("filename",A1))-FIND("]", CELL("filename",A1)))</f>
        <v>Conc_R_U (2)</v>
      </c>
      <c r="C1" s="36" t="s">
        <v>890</v>
      </c>
    </row>
    <row r="2" spans="1:60">
      <c r="A2" s="35" t="s">
        <v>888</v>
      </c>
      <c r="C2" s="37">
        <v>1</v>
      </c>
      <c r="D2" s="38">
        <v>2</v>
      </c>
      <c r="E2" s="38">
        <v>3</v>
      </c>
      <c r="F2" s="38">
        <v>4</v>
      </c>
      <c r="G2" s="38">
        <v>5</v>
      </c>
      <c r="H2" s="38">
        <v>6</v>
      </c>
      <c r="I2" s="38">
        <v>7</v>
      </c>
      <c r="J2" s="38">
        <v>8</v>
      </c>
      <c r="K2" s="38">
        <v>9</v>
      </c>
      <c r="L2" s="38">
        <v>10</v>
      </c>
      <c r="M2" s="38">
        <v>11</v>
      </c>
      <c r="N2" s="38">
        <v>12</v>
      </c>
      <c r="O2" s="38">
        <v>13</v>
      </c>
      <c r="P2" s="38">
        <v>14</v>
      </c>
      <c r="Q2" s="38">
        <v>15</v>
      </c>
      <c r="R2" s="38">
        <v>16</v>
      </c>
      <c r="S2" s="38">
        <v>17</v>
      </c>
      <c r="T2" s="38">
        <v>18</v>
      </c>
      <c r="U2" s="38">
        <v>19</v>
      </c>
      <c r="V2" s="38">
        <v>20</v>
      </c>
      <c r="W2" s="38">
        <v>21</v>
      </c>
      <c r="X2" s="38">
        <v>22</v>
      </c>
      <c r="Y2" s="38">
        <v>23</v>
      </c>
      <c r="Z2" s="38">
        <v>24</v>
      </c>
      <c r="AA2" s="38">
        <v>25</v>
      </c>
      <c r="AB2" s="38">
        <v>26</v>
      </c>
      <c r="AC2" s="38">
        <v>27</v>
      </c>
      <c r="AD2" s="38">
        <v>28</v>
      </c>
      <c r="AE2" s="38">
        <v>29</v>
      </c>
      <c r="AF2" s="38">
        <v>30</v>
      </c>
      <c r="AG2" s="38">
        <v>31</v>
      </c>
      <c r="AH2" s="38">
        <v>32</v>
      </c>
      <c r="AI2" s="38">
        <v>33</v>
      </c>
      <c r="AJ2" s="38">
        <v>34</v>
      </c>
      <c r="AK2" s="38">
        <v>35</v>
      </c>
      <c r="AL2" s="38">
        <v>36</v>
      </c>
      <c r="AM2" s="38">
        <v>37</v>
      </c>
      <c r="AN2" s="38">
        <v>38</v>
      </c>
      <c r="AO2" s="38">
        <v>39</v>
      </c>
      <c r="AP2" s="38">
        <v>40</v>
      </c>
      <c r="AQ2" s="38">
        <v>41</v>
      </c>
      <c r="AR2" s="38">
        <v>42</v>
      </c>
      <c r="AS2" s="38">
        <v>43</v>
      </c>
      <c r="AT2" s="38">
        <v>44</v>
      </c>
      <c r="AU2" s="38">
        <v>45</v>
      </c>
      <c r="AV2" s="35" t="s">
        <v>840</v>
      </c>
      <c r="AW2" s="35" t="s">
        <v>842</v>
      </c>
      <c r="AX2" s="35" t="s">
        <v>844</v>
      </c>
      <c r="AY2" s="35" t="s">
        <v>846</v>
      </c>
      <c r="AZ2" s="35" t="s">
        <v>848</v>
      </c>
      <c r="BA2" s="35" t="s">
        <v>850</v>
      </c>
      <c r="BB2" s="35" t="s">
        <v>852</v>
      </c>
      <c r="BC2" s="35" t="s">
        <v>854</v>
      </c>
      <c r="BD2" s="35" t="s">
        <v>856</v>
      </c>
      <c r="BE2" s="35" t="s">
        <v>858</v>
      </c>
      <c r="BF2" s="35" t="s">
        <v>860</v>
      </c>
      <c r="BG2" s="35" t="s">
        <v>862</v>
      </c>
    </row>
    <row r="3" spans="1:60" ht="17" thickBot="1">
      <c r="A3" s="39" t="s">
        <v>889</v>
      </c>
      <c r="B3" s="39" t="s">
        <v>871</v>
      </c>
      <c r="C3" s="40" t="s">
        <v>783</v>
      </c>
      <c r="D3" s="39" t="s">
        <v>784</v>
      </c>
      <c r="E3" s="39" t="s">
        <v>785</v>
      </c>
      <c r="F3" s="39" t="s">
        <v>786</v>
      </c>
      <c r="G3" s="39" t="s">
        <v>787</v>
      </c>
      <c r="H3" s="39" t="s">
        <v>788</v>
      </c>
      <c r="I3" s="39" t="s">
        <v>789</v>
      </c>
      <c r="J3" s="39" t="s">
        <v>790</v>
      </c>
      <c r="K3" s="39" t="s">
        <v>791</v>
      </c>
      <c r="L3" s="39" t="s">
        <v>792</v>
      </c>
      <c r="M3" s="39" t="s">
        <v>793</v>
      </c>
      <c r="N3" s="39" t="s">
        <v>794</v>
      </c>
      <c r="O3" s="39" t="s">
        <v>795</v>
      </c>
      <c r="P3" s="39" t="s">
        <v>796</v>
      </c>
      <c r="Q3" s="39" t="s">
        <v>797</v>
      </c>
      <c r="R3" s="39" t="s">
        <v>798</v>
      </c>
      <c r="S3" s="39" t="s">
        <v>799</v>
      </c>
      <c r="T3" s="39" t="s">
        <v>800</v>
      </c>
      <c r="U3" s="39" t="s">
        <v>801</v>
      </c>
      <c r="V3" s="39" t="s">
        <v>802</v>
      </c>
      <c r="W3" s="39" t="s">
        <v>803</v>
      </c>
      <c r="X3" s="39" t="s">
        <v>804</v>
      </c>
      <c r="Y3" s="39" t="s">
        <v>805</v>
      </c>
      <c r="Z3" s="39" t="s">
        <v>806</v>
      </c>
      <c r="AA3" s="39" t="s">
        <v>807</v>
      </c>
      <c r="AB3" s="39" t="s">
        <v>808</v>
      </c>
      <c r="AC3" s="39" t="s">
        <v>809</v>
      </c>
      <c r="AD3" s="39" t="s">
        <v>810</v>
      </c>
      <c r="AE3" s="39" t="s">
        <v>811</v>
      </c>
      <c r="AF3" s="39" t="s">
        <v>812</v>
      </c>
      <c r="AG3" s="39" t="s">
        <v>813</v>
      </c>
      <c r="AH3" s="39" t="s">
        <v>814</v>
      </c>
      <c r="AI3" s="39" t="s">
        <v>815</v>
      </c>
      <c r="AJ3" s="39" t="s">
        <v>816</v>
      </c>
      <c r="AK3" s="39" t="s">
        <v>817</v>
      </c>
      <c r="AL3" s="39" t="s">
        <v>818</v>
      </c>
      <c r="AM3" s="39" t="s">
        <v>819</v>
      </c>
      <c r="AN3" s="39" t="s">
        <v>820</v>
      </c>
      <c r="AO3" s="39" t="s">
        <v>821</v>
      </c>
      <c r="AP3" s="39" t="s">
        <v>822</v>
      </c>
      <c r="AQ3" s="39" t="s">
        <v>823</v>
      </c>
      <c r="AR3" s="39" t="s">
        <v>824</v>
      </c>
      <c r="AS3" s="39" t="s">
        <v>825</v>
      </c>
      <c r="AT3" s="39" t="s">
        <v>826</v>
      </c>
      <c r="AU3" s="39" t="s">
        <v>827</v>
      </c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</row>
    <row r="4" spans="1:60" ht="17" thickTop="1">
      <c r="A4" s="35" t="s">
        <v>840</v>
      </c>
      <c r="B4" s="35" t="s">
        <v>841</v>
      </c>
      <c r="C4" s="36"/>
      <c r="S4" s="35">
        <v>1</v>
      </c>
      <c r="T4" s="35">
        <v>1</v>
      </c>
      <c r="U4" s="35">
        <v>1</v>
      </c>
      <c r="BH4" s="35">
        <f t="shared" ref="BH4:BH15" si="0">SUM(C4:AU4)</f>
        <v>3</v>
      </c>
    </row>
    <row r="5" spans="1:60">
      <c r="A5" s="35" t="s">
        <v>842</v>
      </c>
      <c r="B5" s="35" t="s">
        <v>843</v>
      </c>
      <c r="C5" s="36">
        <v>1</v>
      </c>
      <c r="D5" s="35">
        <v>1</v>
      </c>
      <c r="E5" s="35">
        <v>1</v>
      </c>
      <c r="F5" s="35">
        <v>1</v>
      </c>
      <c r="G5" s="35">
        <v>1</v>
      </c>
      <c r="H5" s="35">
        <v>1</v>
      </c>
      <c r="I5" s="35">
        <v>1</v>
      </c>
      <c r="J5" s="35">
        <v>1</v>
      </c>
      <c r="K5" s="35">
        <v>1</v>
      </c>
      <c r="L5" s="35">
        <v>1</v>
      </c>
      <c r="M5" s="35">
        <v>1</v>
      </c>
      <c r="BH5" s="35">
        <f t="shared" si="0"/>
        <v>11</v>
      </c>
    </row>
    <row r="6" spans="1:60">
      <c r="A6" s="35" t="s">
        <v>844</v>
      </c>
      <c r="B6" s="35" t="s">
        <v>845</v>
      </c>
      <c r="C6" s="36"/>
      <c r="T6" s="35">
        <v>1</v>
      </c>
      <c r="U6" s="35">
        <v>1</v>
      </c>
      <c r="BH6" s="35">
        <f t="shared" si="0"/>
        <v>2</v>
      </c>
    </row>
    <row r="7" spans="1:60">
      <c r="A7" s="35" t="s">
        <v>846</v>
      </c>
      <c r="B7" s="35" t="s">
        <v>847</v>
      </c>
      <c r="C7" s="36"/>
      <c r="T7" s="35">
        <v>1</v>
      </c>
      <c r="U7" s="35">
        <v>1</v>
      </c>
      <c r="AJ7" s="35">
        <v>1</v>
      </c>
      <c r="BH7" s="35">
        <f t="shared" si="0"/>
        <v>3</v>
      </c>
    </row>
    <row r="8" spans="1:60">
      <c r="A8" s="35" t="s">
        <v>848</v>
      </c>
      <c r="B8" s="35" t="s">
        <v>849</v>
      </c>
      <c r="C8" s="36"/>
      <c r="T8" s="35">
        <v>1</v>
      </c>
      <c r="U8" s="35">
        <v>1</v>
      </c>
      <c r="BH8" s="35">
        <f t="shared" si="0"/>
        <v>2</v>
      </c>
    </row>
    <row r="9" spans="1:60">
      <c r="A9" s="35" t="s">
        <v>850</v>
      </c>
      <c r="B9" s="35" t="s">
        <v>851</v>
      </c>
      <c r="C9" s="36"/>
      <c r="P9" s="35">
        <v>1</v>
      </c>
      <c r="Q9" s="35">
        <v>1</v>
      </c>
      <c r="BH9" s="35">
        <f t="shared" si="0"/>
        <v>2</v>
      </c>
    </row>
    <row r="10" spans="1:60">
      <c r="A10" s="35" t="s">
        <v>852</v>
      </c>
      <c r="B10" s="35" t="s">
        <v>853</v>
      </c>
      <c r="C10" s="36"/>
      <c r="N10" s="35">
        <v>1</v>
      </c>
      <c r="O10" s="35">
        <v>1</v>
      </c>
      <c r="P10" s="35">
        <v>1</v>
      </c>
      <c r="Q10" s="35">
        <v>1</v>
      </c>
      <c r="BH10" s="35">
        <f t="shared" si="0"/>
        <v>4</v>
      </c>
    </row>
    <row r="11" spans="1:60">
      <c r="A11" s="35" t="s">
        <v>854</v>
      </c>
      <c r="B11" s="35" t="s">
        <v>855</v>
      </c>
      <c r="C11" s="36">
        <v>1</v>
      </c>
      <c r="D11" s="35">
        <v>1</v>
      </c>
      <c r="E11" s="35">
        <v>1</v>
      </c>
      <c r="F11" s="35">
        <v>1</v>
      </c>
      <c r="G11" s="35">
        <v>1</v>
      </c>
      <c r="H11" s="35">
        <v>1</v>
      </c>
      <c r="I11" s="35">
        <v>1</v>
      </c>
      <c r="J11" s="35">
        <v>1</v>
      </c>
      <c r="K11" s="35">
        <v>1</v>
      </c>
      <c r="L11" s="35">
        <v>1</v>
      </c>
      <c r="M11" s="35">
        <v>1</v>
      </c>
      <c r="BH11" s="35">
        <f t="shared" si="0"/>
        <v>11</v>
      </c>
    </row>
    <row r="12" spans="1:60">
      <c r="A12" s="35" t="s">
        <v>856</v>
      </c>
      <c r="B12" s="35" t="s">
        <v>857</v>
      </c>
      <c r="C12" s="36"/>
      <c r="X12" s="35">
        <v>1</v>
      </c>
      <c r="Y12" s="35">
        <v>1</v>
      </c>
      <c r="Z12" s="35">
        <v>1</v>
      </c>
      <c r="AA12" s="35">
        <v>1</v>
      </c>
      <c r="AB12" s="35">
        <v>1</v>
      </c>
      <c r="AC12" s="35">
        <v>1</v>
      </c>
      <c r="AD12" s="35">
        <v>1</v>
      </c>
      <c r="AK12" s="35">
        <v>1</v>
      </c>
      <c r="AL12" s="35">
        <v>1</v>
      </c>
      <c r="AM12" s="35">
        <v>1</v>
      </c>
      <c r="AN12" s="35">
        <v>1</v>
      </c>
      <c r="AO12" s="35">
        <v>1</v>
      </c>
      <c r="AP12" s="35">
        <v>1</v>
      </c>
      <c r="AQ12" s="35">
        <v>1</v>
      </c>
      <c r="AR12" s="35">
        <v>1</v>
      </c>
      <c r="AS12" s="35">
        <v>1</v>
      </c>
      <c r="AT12" s="35">
        <v>1</v>
      </c>
      <c r="BH12" s="35">
        <f t="shared" si="0"/>
        <v>17</v>
      </c>
    </row>
    <row r="13" spans="1:60">
      <c r="A13" s="35" t="s">
        <v>858</v>
      </c>
      <c r="B13" s="35" t="s">
        <v>859</v>
      </c>
      <c r="C13" s="36"/>
      <c r="AF13" s="35">
        <v>1</v>
      </c>
      <c r="AJ13" s="35">
        <v>1</v>
      </c>
      <c r="BH13" s="35">
        <f t="shared" si="0"/>
        <v>2</v>
      </c>
    </row>
    <row r="14" spans="1:60">
      <c r="A14" s="35" t="s">
        <v>860</v>
      </c>
      <c r="B14" s="35" t="s">
        <v>861</v>
      </c>
      <c r="C14" s="36"/>
      <c r="AE14" s="35">
        <v>1</v>
      </c>
      <c r="AF14" s="35">
        <v>1</v>
      </c>
      <c r="AG14" s="35">
        <v>1</v>
      </c>
      <c r="AI14" s="35">
        <v>1</v>
      </c>
      <c r="BH14" s="35">
        <f t="shared" si="0"/>
        <v>4</v>
      </c>
    </row>
    <row r="15" spans="1:60">
      <c r="A15" s="35" t="s">
        <v>862</v>
      </c>
      <c r="B15" s="35" t="s">
        <v>863</v>
      </c>
      <c r="C15" s="36">
        <v>1</v>
      </c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1</v>
      </c>
      <c r="L15" s="35">
        <v>1</v>
      </c>
      <c r="M15" s="35">
        <v>1</v>
      </c>
      <c r="N15" s="35">
        <v>1</v>
      </c>
      <c r="O15" s="35">
        <v>1</v>
      </c>
      <c r="P15" s="35">
        <v>1</v>
      </c>
      <c r="Q15" s="35">
        <v>1</v>
      </c>
      <c r="S15" s="35">
        <v>1</v>
      </c>
      <c r="T15" s="35">
        <v>1</v>
      </c>
      <c r="U15" s="35">
        <v>1</v>
      </c>
      <c r="X15" s="35">
        <v>1</v>
      </c>
      <c r="Y15" s="35">
        <v>1</v>
      </c>
      <c r="Z15" s="35">
        <v>1</v>
      </c>
      <c r="AA15" s="35">
        <v>1</v>
      </c>
      <c r="AB15" s="35">
        <v>1</v>
      </c>
      <c r="AC15" s="35">
        <v>1</v>
      </c>
      <c r="AD15" s="35">
        <v>1</v>
      </c>
      <c r="AE15" s="35">
        <v>1</v>
      </c>
      <c r="AF15" s="35">
        <v>1</v>
      </c>
      <c r="AG15" s="35">
        <v>1</v>
      </c>
      <c r="AI15" s="35">
        <v>1</v>
      </c>
      <c r="AK15" s="35">
        <v>1</v>
      </c>
      <c r="AL15" s="35">
        <v>1</v>
      </c>
      <c r="AM15" s="35">
        <v>1</v>
      </c>
      <c r="AN15" s="35">
        <v>1</v>
      </c>
      <c r="AO15" s="35">
        <v>1</v>
      </c>
      <c r="AP15" s="35">
        <v>1</v>
      </c>
      <c r="AQ15" s="35">
        <v>1</v>
      </c>
      <c r="AR15" s="35">
        <v>1</v>
      </c>
      <c r="BH15" s="35">
        <f t="shared" si="0"/>
        <v>37</v>
      </c>
    </row>
    <row r="16" spans="1:60">
      <c r="C16" s="36"/>
    </row>
    <row r="17" spans="3:3">
      <c r="C17" s="36"/>
    </row>
    <row r="18" spans="3:3">
      <c r="C18" s="36"/>
    </row>
    <row r="19" spans="3:3">
      <c r="C19" s="36"/>
    </row>
    <row r="20" spans="3:3">
      <c r="C20" s="36"/>
    </row>
    <row r="21" spans="3:3">
      <c r="C21" s="36"/>
    </row>
    <row r="22" spans="3:3">
      <c r="C22" s="36"/>
    </row>
    <row r="23" spans="3:3">
      <c r="C23" s="36"/>
    </row>
    <row r="24" spans="3:3">
      <c r="C24" s="36"/>
    </row>
    <row r="25" spans="3:3">
      <c r="C25" s="36"/>
    </row>
    <row r="26" spans="3:3">
      <c r="C26" s="36"/>
    </row>
    <row r="27" spans="3:3">
      <c r="C27" s="36"/>
    </row>
    <row r="28" spans="3:3">
      <c r="C28" s="36"/>
    </row>
    <row r="29" spans="3:3">
      <c r="C29" s="36"/>
    </row>
    <row r="30" spans="3:3">
      <c r="C30" s="36"/>
    </row>
    <row r="31" spans="3:3">
      <c r="C31" s="36"/>
    </row>
    <row r="32" spans="3:3">
      <c r="C32" s="36"/>
    </row>
    <row r="33" spans="3:3">
      <c r="C33" s="36"/>
    </row>
    <row r="34" spans="3:3">
      <c r="C34" s="36"/>
    </row>
    <row r="35" spans="3:3">
      <c r="C35" s="36"/>
    </row>
    <row r="36" spans="3:3">
      <c r="C36" s="36"/>
    </row>
    <row r="37" spans="3:3">
      <c r="C37" s="36"/>
    </row>
    <row r="38" spans="3:3">
      <c r="C38" s="36"/>
    </row>
    <row r="39" spans="3:3">
      <c r="C39" s="36"/>
    </row>
    <row r="40" spans="3:3">
      <c r="C40" s="36"/>
    </row>
    <row r="41" spans="3:3">
      <c r="C41" s="36"/>
    </row>
    <row r="42" spans="3:3">
      <c r="C42" s="36"/>
    </row>
    <row r="43" spans="3:3">
      <c r="C43" s="36"/>
    </row>
    <row r="44" spans="3:3">
      <c r="C44" s="36"/>
    </row>
    <row r="45" spans="3:3">
      <c r="C45" s="36"/>
    </row>
    <row r="46" spans="3:3">
      <c r="C46" s="36"/>
    </row>
    <row r="47" spans="3:3">
      <c r="C47" s="36"/>
    </row>
    <row r="48" spans="3:3">
      <c r="C48" s="36"/>
    </row>
    <row r="49" spans="3:3">
      <c r="C49" s="36"/>
    </row>
    <row r="50" spans="3:3">
      <c r="C50" s="36"/>
    </row>
    <row r="51" spans="3:3">
      <c r="C51" s="36"/>
    </row>
    <row r="52" spans="3:3">
      <c r="C52" s="36"/>
    </row>
    <row r="53" spans="3:3">
      <c r="C53" s="36"/>
    </row>
  </sheetData>
  <conditionalFormatting sqref="C4:BH53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0AD1-C4D8-F640-8DD9-72A6B2615B9E}">
  <sheetPr>
    <tabColor theme="9" tint="0.79995117038483843"/>
  </sheetPr>
  <dimension ref="A1:M60"/>
  <sheetViews>
    <sheetView zoomScale="120" zoomScaleNormal="120" workbookViewId="0">
      <selection activeCell="F18" sqref="F18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3" width="8.6640625" style="3" customWidth="1"/>
    <col min="4" max="4" width="9.6640625" style="3" customWidth="1"/>
    <col min="5" max="5" width="8.1640625" style="3" customWidth="1"/>
    <col min="6" max="6" width="9.6640625" style="3" customWidth="1"/>
    <col min="7" max="7" width="8.6640625" style="3" customWidth="1"/>
    <col min="8" max="8" width="9.6640625" style="3" customWidth="1"/>
    <col min="9" max="9" width="10.6640625" style="3" customWidth="1" outlineLevel="1"/>
    <col min="10" max="10" width="10.6640625" style="3"/>
    <col min="11" max="13" width="10.6640625" style="19"/>
    <col min="14" max="16384" width="10.6640625" style="3"/>
  </cols>
  <sheetData>
    <row r="1" spans="1:13" ht="26">
      <c r="A1" s="1" t="str" cm="1">
        <f t="array" aca="1" ref="A1" ca="1">RIGHT(CELL("filename",A1),LEN(CELL("filename",A1))-FIND("]", CELL("filename",A1)))</f>
        <v>W_DirectConsumption</v>
      </c>
      <c r="B1" s="2"/>
      <c r="C1" s="2"/>
      <c r="D1" s="2"/>
      <c r="E1" s="2"/>
      <c r="F1" s="2"/>
      <c r="G1" s="2"/>
    </row>
    <row r="2" spans="1:13">
      <c r="B2" s="4"/>
      <c r="C2" s="4"/>
      <c r="D2" s="4"/>
      <c r="E2" s="4"/>
      <c r="F2" s="4"/>
      <c r="G2" s="4"/>
    </row>
    <row r="3" spans="1:13" ht="17" thickBot="1">
      <c r="A3" s="6" t="s">
        <v>391</v>
      </c>
      <c r="B3" s="7"/>
      <c r="C3" s="15" t="s">
        <v>834</v>
      </c>
      <c r="D3" s="6" t="s">
        <v>833</v>
      </c>
      <c r="E3" s="6" t="s">
        <v>835</v>
      </c>
      <c r="F3" s="6" t="s">
        <v>836</v>
      </c>
      <c r="G3" s="6" t="s">
        <v>837</v>
      </c>
      <c r="H3" s="16" t="s">
        <v>782</v>
      </c>
      <c r="I3" s="3" t="s">
        <v>830</v>
      </c>
    </row>
    <row r="4" spans="1:13" ht="17" thickTop="1">
      <c r="A4" s="14">
        <v>1</v>
      </c>
      <c r="B4" s="23" t="s">
        <v>783</v>
      </c>
      <c r="C4" s="13">
        <f>IF(W_DirectConsumption_minus!C4&lt;0,0,W_DirectConsumption_minus!$H4*(W_DirectConsumption_minus!C4/SUMIF(W_DirectConsumption_minus!$C4:$G4,"&gt;0",W_DirectConsumption_minus!$C4:$G4)))</f>
        <v>792.06478948170081</v>
      </c>
      <c r="D4" s="20">
        <f>IF(W_DirectConsumption_minus!D4&lt;0,0,W_DirectConsumption_minus!$H4*(W_DirectConsumption_minus!D4/SUMIF(W_DirectConsumption_minus!$C4:$G4,"&gt;0",W_DirectConsumption_minus!$C4:$G4)))</f>
        <v>305116.90527199546</v>
      </c>
      <c r="E4" s="20">
        <f>IF(W_DirectConsumption_minus!E4&lt;0,0,W_DirectConsumption_minus!$H4*(W_DirectConsumption_minus!E4/SUMIF(W_DirectConsumption_minus!$C4:$G4,"&gt;0",W_DirectConsumption_minus!$C4:$G4)))</f>
        <v>0</v>
      </c>
      <c r="F4" s="20">
        <f>IF(W_DirectConsumption_minus!F4&lt;0,0,W_DirectConsumption_minus!$H4*(W_DirectConsumption_minus!F4/SUMIF(W_DirectConsumption_minus!$C4:$G4,"&gt;0",W_DirectConsumption_minus!$C4:$G4)))</f>
        <v>0</v>
      </c>
      <c r="G4" s="11">
        <f>IF(W_DirectConsumption_minus!G4&lt;0,0,W_DirectConsumption_minus!$H4*(W_DirectConsumption_minus!G4/SUMIF(W_DirectConsumption_minus!$C4:$G4,"&gt;0",W_DirectConsumption_minus!$C4:$G4)))</f>
        <v>3257.5077218097194</v>
      </c>
      <c r="H4" s="17">
        <f>SUM(C4:G4)</f>
        <v>309166.47778328689</v>
      </c>
      <c r="I4" s="11">
        <f>H4-W_DirectConsumption_Total!E4</f>
        <v>0</v>
      </c>
      <c r="K4" s="20"/>
      <c r="L4" s="20"/>
      <c r="M4" s="20"/>
    </row>
    <row r="5" spans="1:13">
      <c r="A5" s="14">
        <v>2</v>
      </c>
      <c r="B5" s="23" t="s">
        <v>784</v>
      </c>
      <c r="C5" s="13">
        <f>IF(W_DirectConsumption_minus!C5&lt;0,0,W_DirectConsumption_minus!$H5*(W_DirectConsumption_minus!C5/SUMIF(W_DirectConsumption_minus!$C5:$G5,"&gt;0",W_DirectConsumption_minus!$C5:$G5)))</f>
        <v>1477.5177214210653</v>
      </c>
      <c r="D5" s="20">
        <f>IF(W_DirectConsumption_minus!D5&lt;0,0,W_DirectConsumption_minus!$H5*(W_DirectConsumption_minus!D5/SUMIF(W_DirectConsumption_minus!$C5:$G5,"&gt;0",W_DirectConsumption_minus!$C5:$G5)))</f>
        <v>51934.692733858654</v>
      </c>
      <c r="E5" s="20">
        <f>IF(W_DirectConsumption_minus!E5&lt;0,0,W_DirectConsumption_minus!$H5*(W_DirectConsumption_minus!E5/SUMIF(W_DirectConsumption_minus!$C5:$G5,"&gt;0",W_DirectConsumption_minus!$C5:$G5)))</f>
        <v>0</v>
      </c>
      <c r="F5" s="20">
        <f>IF(W_DirectConsumption_minus!F5&lt;0,0,W_DirectConsumption_minus!$H5*(W_DirectConsumption_minus!F5/SUMIF(W_DirectConsumption_minus!$C5:$G5,"&gt;0",W_DirectConsumption_minus!$C5:$G5)))</f>
        <v>54548.4002197687</v>
      </c>
      <c r="G5" s="11">
        <f>IF(W_DirectConsumption_minus!G5&lt;0,0,W_DirectConsumption_minus!$H5*(W_DirectConsumption_minus!G5/SUMIF(W_DirectConsumption_minus!$C5:$G5,"&gt;0",W_DirectConsumption_minus!$C5:$G5)))</f>
        <v>132167.01264511689</v>
      </c>
      <c r="H5" s="17">
        <f t="shared" ref="H5:H49" si="0">SUM(C5:G5)</f>
        <v>240127.62332016532</v>
      </c>
      <c r="I5" s="11">
        <f>H5-W_DirectConsumption_Total!E5</f>
        <v>0</v>
      </c>
      <c r="K5" s="20"/>
      <c r="L5" s="20"/>
      <c r="M5" s="20"/>
    </row>
    <row r="6" spans="1:13">
      <c r="A6" s="14">
        <v>3</v>
      </c>
      <c r="B6" s="23" t="s">
        <v>785</v>
      </c>
      <c r="C6" s="13">
        <f>IF(W_DirectConsumption_minus!C6&lt;0,0,W_DirectConsumption_minus!$H6*(W_DirectConsumption_minus!C6/SUMIF(W_DirectConsumption_minus!$C6:$G6,"&gt;0",W_DirectConsumption_minus!$C6:$G6)))</f>
        <v>1528.6597825355382</v>
      </c>
      <c r="D6" s="20">
        <f>IF(W_DirectConsumption_minus!D6&lt;0,0,W_DirectConsumption_minus!$H6*(W_DirectConsumption_minus!D6/SUMIF(W_DirectConsumption_minus!$C6:$G6,"&gt;0",W_DirectConsumption_minus!$C6:$G6)))</f>
        <v>232633.72580539304</v>
      </c>
      <c r="E6" s="20">
        <f>IF(W_DirectConsumption_minus!E6&lt;0,0,W_DirectConsumption_minus!$H6*(W_DirectConsumption_minus!E6/SUMIF(W_DirectConsumption_minus!$C6:$G6,"&gt;0",W_DirectConsumption_minus!$C6:$G6)))</f>
        <v>0</v>
      </c>
      <c r="F6" s="20">
        <f>IF(W_DirectConsumption_minus!F6&lt;0,0,W_DirectConsumption_minus!$H6*(W_DirectConsumption_minus!F6/SUMIF(W_DirectConsumption_minus!$C6:$G6,"&gt;0",W_DirectConsumption_minus!$C6:$G6)))</f>
        <v>0</v>
      </c>
      <c r="G6" s="11">
        <f>IF(W_DirectConsumption_minus!G6&lt;0,0,W_DirectConsumption_minus!$H6*(W_DirectConsumption_minus!G6/SUMIF(W_DirectConsumption_minus!$C6:$G6,"&gt;0",W_DirectConsumption_minus!$C6:$G6)))</f>
        <v>52028.640876668112</v>
      </c>
      <c r="H6" s="17">
        <f t="shared" si="0"/>
        <v>286191.02646459668</v>
      </c>
      <c r="I6" s="11">
        <f>H6-W_DirectConsumption_Total!E6</f>
        <v>0</v>
      </c>
      <c r="K6" s="20"/>
      <c r="L6" s="20"/>
      <c r="M6" s="20"/>
    </row>
    <row r="7" spans="1:13">
      <c r="A7" s="14">
        <v>4</v>
      </c>
      <c r="B7" s="23" t="s">
        <v>786</v>
      </c>
      <c r="C7" s="13">
        <f>IF(W_DirectConsumption_minus!C7&lt;0,0,W_DirectConsumption_minus!$H7*(W_DirectConsumption_minus!C7/SUMIF(W_DirectConsumption_minus!$C7:$G7,"&gt;0",W_DirectConsumption_minus!$C7:$G7)))</f>
        <v>123736.35530808542</v>
      </c>
      <c r="D7" s="20">
        <f>IF(W_DirectConsumption_minus!D7&lt;0,0,W_DirectConsumption_minus!$H7*(W_DirectConsumption_minus!D7/SUMIF(W_DirectConsumption_minus!$C7:$G7,"&gt;0",W_DirectConsumption_minus!$C7:$G7)))</f>
        <v>10889938.255343288</v>
      </c>
      <c r="E7" s="20">
        <f>IF(W_DirectConsumption_minus!E7&lt;0,0,W_DirectConsumption_minus!$H7*(W_DirectConsumption_minus!E7/SUMIF(W_DirectConsumption_minus!$C7:$G7,"&gt;0",W_DirectConsumption_minus!$C7:$G7)))</f>
        <v>0</v>
      </c>
      <c r="F7" s="20">
        <f>IF(W_DirectConsumption_minus!F7&lt;0,0,W_DirectConsumption_minus!$H7*(W_DirectConsumption_minus!F7/SUMIF(W_DirectConsumption_minus!$C7:$G7,"&gt;0",W_DirectConsumption_minus!$C7:$G7)))</f>
        <v>0</v>
      </c>
      <c r="G7" s="11">
        <f>IF(W_DirectConsumption_minus!G7&lt;0,0,W_DirectConsumption_minus!$H7*(W_DirectConsumption_minus!G7/SUMIF(W_DirectConsumption_minus!$C7:$G7,"&gt;0",W_DirectConsumption_minus!$C7:$G7)))</f>
        <v>65658.526265757129</v>
      </c>
      <c r="H7" s="17">
        <f t="shared" si="0"/>
        <v>11079333.136917131</v>
      </c>
      <c r="I7" s="11">
        <f>H7-W_DirectConsumption_Total!E7</f>
        <v>0</v>
      </c>
      <c r="K7" s="20"/>
      <c r="L7" s="20"/>
      <c r="M7" s="20"/>
    </row>
    <row r="8" spans="1:13">
      <c r="A8" s="14">
        <v>5</v>
      </c>
      <c r="B8" s="23" t="s">
        <v>787</v>
      </c>
      <c r="C8" s="13">
        <f>IF(W_DirectConsumption_minus!C8&lt;0,0,W_DirectConsumption_minus!$H8*(W_DirectConsumption_minus!C8/SUMIF(W_DirectConsumption_minus!$C8:$G8,"&gt;0",W_DirectConsumption_minus!$C8:$G8)))</f>
        <v>12621.765746946654</v>
      </c>
      <c r="D8" s="20">
        <f>IF(W_DirectConsumption_minus!D8&lt;0,0,W_DirectConsumption_minus!$H8*(W_DirectConsumption_minus!D8/SUMIF(W_DirectConsumption_minus!$C8:$G8,"&gt;0",W_DirectConsumption_minus!$C8:$G8)))</f>
        <v>363129.43833664869</v>
      </c>
      <c r="E8" s="20">
        <f>IF(W_DirectConsumption_minus!E8&lt;0,0,W_DirectConsumption_minus!$H8*(W_DirectConsumption_minus!E8/SUMIF(W_DirectConsumption_minus!$C8:$G8,"&gt;0",W_DirectConsumption_minus!$C8:$G8)))</f>
        <v>0</v>
      </c>
      <c r="F8" s="20">
        <f>IF(W_DirectConsumption_minus!F8&lt;0,0,W_DirectConsumption_minus!$H8*(W_DirectConsumption_minus!F8/SUMIF(W_DirectConsumption_minus!$C8:$G8,"&gt;0",W_DirectConsumption_minus!$C8:$G8)))</f>
        <v>79815.599566969904</v>
      </c>
      <c r="G8" s="11">
        <f>IF(W_DirectConsumption_minus!G8&lt;0,0,W_DirectConsumption_minus!$H8*(W_DirectConsumption_minus!G8/SUMIF(W_DirectConsumption_minus!$C8:$G8,"&gt;0",W_DirectConsumption_minus!$C8:$G8)))</f>
        <v>133724.15334079321</v>
      </c>
      <c r="H8" s="17">
        <f t="shared" si="0"/>
        <v>589290.95699135843</v>
      </c>
      <c r="I8" s="11">
        <f>H8-W_DirectConsumption_Total!E8</f>
        <v>0</v>
      </c>
      <c r="K8" s="20"/>
      <c r="L8" s="20"/>
      <c r="M8" s="20"/>
    </row>
    <row r="9" spans="1:13">
      <c r="A9" s="14">
        <v>6</v>
      </c>
      <c r="B9" s="23" t="s">
        <v>788</v>
      </c>
      <c r="C9" s="13">
        <f>IF(W_DirectConsumption_minus!C9&lt;0,0,W_DirectConsumption_minus!$H9*(W_DirectConsumption_minus!C9/SUMIF(W_DirectConsumption_minus!$C9:$G9,"&gt;0",W_DirectConsumption_minus!$C9:$G9)))</f>
        <v>7183.8183110001482</v>
      </c>
      <c r="D9" s="20">
        <f>IF(W_DirectConsumption_minus!D9&lt;0,0,W_DirectConsumption_minus!$H9*(W_DirectConsumption_minus!D9/SUMIF(W_DirectConsumption_minus!$C9:$G9,"&gt;0",W_DirectConsumption_minus!$C9:$G9)))</f>
        <v>111583.06241168041</v>
      </c>
      <c r="E9" s="20">
        <f>IF(W_DirectConsumption_minus!E9&lt;0,0,W_DirectConsumption_minus!$H9*(W_DirectConsumption_minus!E9/SUMIF(W_DirectConsumption_minus!$C9:$G9,"&gt;0",W_DirectConsumption_minus!$C9:$G9)))</f>
        <v>0</v>
      </c>
      <c r="F9" s="20">
        <f>IF(W_DirectConsumption_minus!F9&lt;0,0,W_DirectConsumption_minus!$H9*(W_DirectConsumption_minus!F9/SUMIF(W_DirectConsumption_minus!$C9:$G9,"&gt;0",W_DirectConsumption_minus!$C9:$G9)))</f>
        <v>0</v>
      </c>
      <c r="G9" s="11">
        <f>IF(W_DirectConsumption_minus!G9&lt;0,0,W_DirectConsumption_minus!$H9*(W_DirectConsumption_minus!G9/SUMIF(W_DirectConsumption_minus!$C9:$G9,"&gt;0",W_DirectConsumption_minus!$C9:$G9)))</f>
        <v>2578.4605313528868</v>
      </c>
      <c r="H9" s="17">
        <f t="shared" si="0"/>
        <v>121345.34125403345</v>
      </c>
      <c r="I9" s="11">
        <f>H9-W_DirectConsumption_Total!E9</f>
        <v>0</v>
      </c>
      <c r="K9" s="20"/>
      <c r="L9" s="20"/>
      <c r="M9" s="20"/>
    </row>
    <row r="10" spans="1:13">
      <c r="A10" s="14">
        <v>7</v>
      </c>
      <c r="B10" s="23" t="s">
        <v>789</v>
      </c>
      <c r="C10" s="13">
        <f>IF(W_DirectConsumption_minus!C10&lt;0,0,W_DirectConsumption_minus!$H10*(W_DirectConsumption_minus!C10/SUMIF(W_DirectConsumption_minus!$C10:$G10,"&gt;0",W_DirectConsumption_minus!$C10:$G10)))</f>
        <v>50958.703967529444</v>
      </c>
      <c r="D10" s="20">
        <f>IF(W_DirectConsumption_minus!D10&lt;0,0,W_DirectConsumption_minus!$H10*(W_DirectConsumption_minus!D10/SUMIF(W_DirectConsumption_minus!$C10:$G10,"&gt;0",W_DirectConsumption_minus!$C10:$G10)))</f>
        <v>4610311.4969055634</v>
      </c>
      <c r="E10" s="20">
        <f>IF(W_DirectConsumption_minus!E10&lt;0,0,W_DirectConsumption_minus!$H10*(W_DirectConsumption_minus!E10/SUMIF(W_DirectConsumption_minus!$C10:$G10,"&gt;0",W_DirectConsumption_minus!$C10:$G10)))</f>
        <v>0</v>
      </c>
      <c r="F10" s="20">
        <f>IF(W_DirectConsumption_minus!F10&lt;0,0,W_DirectConsumption_minus!$H10*(W_DirectConsumption_minus!F10/SUMIF(W_DirectConsumption_minus!$C10:$G10,"&gt;0",W_DirectConsumption_minus!$C10:$G10)))</f>
        <v>71430.563818004739</v>
      </c>
      <c r="G10" s="11">
        <f>IF(W_DirectConsumption_minus!G10&lt;0,0,W_DirectConsumption_minus!$H10*(W_DirectConsumption_minus!G10/SUMIF(W_DirectConsumption_minus!$C10:$G10,"&gt;0",W_DirectConsumption_minus!$C10:$G10)))</f>
        <v>239692.50254125783</v>
      </c>
      <c r="H10" s="17">
        <f t="shared" si="0"/>
        <v>4972393.2672323557</v>
      </c>
      <c r="I10" s="11">
        <f>H10-W_DirectConsumption_Total!E10</f>
        <v>0</v>
      </c>
      <c r="K10" s="20"/>
      <c r="L10" s="20"/>
      <c r="M10" s="20"/>
    </row>
    <row r="11" spans="1:13">
      <c r="A11" s="14">
        <v>8</v>
      </c>
      <c r="B11" s="23" t="s">
        <v>790</v>
      </c>
      <c r="C11" s="13">
        <f>IF(W_DirectConsumption_minus!C11&lt;0,0,W_DirectConsumption_minus!$H11*(W_DirectConsumption_minus!C11/SUMIF(W_DirectConsumption_minus!$C11:$G11,"&gt;0",W_DirectConsumption_minus!$C11:$G11)))</f>
        <v>2.0762640272514239</v>
      </c>
      <c r="D11" s="20">
        <f>IF(W_DirectConsumption_minus!D11&lt;0,0,W_DirectConsumption_minus!$H11*(W_DirectConsumption_minus!D11/SUMIF(W_DirectConsumption_minus!$C11:$G11,"&gt;0",W_DirectConsumption_minus!$C11:$G11)))</f>
        <v>57.985128968746615</v>
      </c>
      <c r="E11" s="20">
        <f>IF(W_DirectConsumption_minus!E11&lt;0,0,W_DirectConsumption_minus!$H11*(W_DirectConsumption_minus!E11/SUMIF(W_DirectConsumption_minus!$C11:$G11,"&gt;0",W_DirectConsumption_minus!$C11:$G11)))</f>
        <v>0</v>
      </c>
      <c r="F11" s="20">
        <f>IF(W_DirectConsumption_minus!F11&lt;0,0,W_DirectConsumption_minus!$H11*(W_DirectConsumption_minus!F11/SUMIF(W_DirectConsumption_minus!$C11:$G11,"&gt;0",W_DirectConsumption_minus!$C11:$G11)))</f>
        <v>0</v>
      </c>
      <c r="G11" s="11">
        <f>IF(W_DirectConsumption_minus!G11&lt;0,0,W_DirectConsumption_minus!$H11*(W_DirectConsumption_minus!G11/SUMIF(W_DirectConsumption_minus!$C11:$G11,"&gt;0",W_DirectConsumption_minus!$C11:$G11)))</f>
        <v>216.92066362255352</v>
      </c>
      <c r="H11" s="17">
        <f t="shared" si="0"/>
        <v>276.98205661855155</v>
      </c>
      <c r="I11" s="11">
        <f>H11-W_DirectConsumption_Total!E11</f>
        <v>0</v>
      </c>
      <c r="K11" s="20"/>
      <c r="L11" s="20"/>
      <c r="M11" s="20"/>
    </row>
    <row r="12" spans="1:13">
      <c r="A12" s="14">
        <v>9</v>
      </c>
      <c r="B12" s="23" t="s">
        <v>791</v>
      </c>
      <c r="C12" s="13">
        <f>IF(W_DirectConsumption_minus!C12&lt;0,0,W_DirectConsumption_minus!$H12*(W_DirectConsumption_minus!C12/SUMIF(W_DirectConsumption_minus!$C12:$G12,"&gt;0",W_DirectConsumption_minus!$C12:$G12)))</f>
        <v>1345.3351820000855</v>
      </c>
      <c r="D12" s="20">
        <f>IF(W_DirectConsumption_minus!D12&lt;0,0,W_DirectConsumption_minus!$H12*(W_DirectConsumption_minus!D12/SUMIF(W_DirectConsumption_minus!$C12:$G12,"&gt;0",W_DirectConsumption_minus!$C12:$G12)))</f>
        <v>810950.10198478389</v>
      </c>
      <c r="E12" s="20">
        <f>IF(W_DirectConsumption_minus!E12&lt;0,0,W_DirectConsumption_minus!$H12*(W_DirectConsumption_minus!E12/SUMIF(W_DirectConsumption_minus!$C12:$G12,"&gt;0",W_DirectConsumption_minus!$C12:$G12)))</f>
        <v>0</v>
      </c>
      <c r="F12" s="20">
        <f>IF(W_DirectConsumption_minus!F12&lt;0,0,W_DirectConsumption_minus!$H12*(W_DirectConsumption_minus!F12/SUMIF(W_DirectConsumption_minus!$C12:$G12,"&gt;0",W_DirectConsumption_minus!$C12:$G12)))</f>
        <v>0</v>
      </c>
      <c r="G12" s="11">
        <f>IF(W_DirectConsumption_minus!G12&lt;0,0,W_DirectConsumption_minus!$H12*(W_DirectConsumption_minus!G12/SUMIF(W_DirectConsumption_minus!$C12:$G12,"&gt;0",W_DirectConsumption_minus!$C12:$G12)))</f>
        <v>13094.54781470858</v>
      </c>
      <c r="H12" s="17">
        <f t="shared" si="0"/>
        <v>825389.98498149251</v>
      </c>
      <c r="I12" s="11">
        <f>H12-W_DirectConsumption_Total!E12</f>
        <v>0</v>
      </c>
      <c r="K12" s="20"/>
      <c r="L12" s="20"/>
      <c r="M12" s="20"/>
    </row>
    <row r="13" spans="1:13">
      <c r="A13" s="14">
        <v>10</v>
      </c>
      <c r="B13" s="23" t="s">
        <v>792</v>
      </c>
      <c r="C13" s="13">
        <f>IF(W_DirectConsumption_minus!C13&lt;0,0,W_DirectConsumption_minus!$H13*(W_DirectConsumption_minus!C13/SUMIF(W_DirectConsumption_minus!$C13:$G13,"&gt;0",W_DirectConsumption_minus!$C13:$G13)))</f>
        <v>5893.8026758150318</v>
      </c>
      <c r="D13" s="20">
        <f>IF(W_DirectConsumption_minus!D13&lt;0,0,W_DirectConsumption_minus!$H13*(W_DirectConsumption_minus!D13/SUMIF(W_DirectConsumption_minus!$C13:$G13,"&gt;0",W_DirectConsumption_minus!$C13:$G13)))</f>
        <v>219776.75188305715</v>
      </c>
      <c r="E13" s="20">
        <f>IF(W_DirectConsumption_minus!E13&lt;0,0,W_DirectConsumption_minus!$H13*(W_DirectConsumption_minus!E13/SUMIF(W_DirectConsumption_minus!$C13:$G13,"&gt;0",W_DirectConsumption_minus!$C13:$G13)))</f>
        <v>0</v>
      </c>
      <c r="F13" s="20">
        <f>IF(W_DirectConsumption_minus!F13&lt;0,0,W_DirectConsumption_minus!$H13*(W_DirectConsumption_minus!F13/SUMIF(W_DirectConsumption_minus!$C13:$G13,"&gt;0",W_DirectConsumption_minus!$C13:$G13)))</f>
        <v>581.14384551892488</v>
      </c>
      <c r="G13" s="11">
        <f>IF(W_DirectConsumption_minus!G13&lt;0,0,W_DirectConsumption_minus!$H13*(W_DirectConsumption_minus!G13/SUMIF(W_DirectConsumption_minus!$C13:$G13,"&gt;0",W_DirectConsumption_minus!$C13:$G13)))</f>
        <v>3561.0625061158603</v>
      </c>
      <c r="H13" s="17">
        <f t="shared" si="0"/>
        <v>229812.76091050697</v>
      </c>
      <c r="I13" s="11">
        <f>H13-W_DirectConsumption_Total!E13</f>
        <v>0</v>
      </c>
      <c r="K13" s="20"/>
      <c r="L13" s="20"/>
      <c r="M13" s="20"/>
    </row>
    <row r="14" spans="1:13">
      <c r="A14" s="14">
        <v>11</v>
      </c>
      <c r="B14" s="23" t="s">
        <v>793</v>
      </c>
      <c r="C14" s="13">
        <f>IF(W_DirectConsumption_minus!C14&lt;0,0,W_DirectConsumption_minus!$H14*(W_DirectConsumption_minus!C14/SUMIF(W_DirectConsumption_minus!$C14:$G14,"&gt;0",W_DirectConsumption_minus!$C14:$G14)))</f>
        <v>32654.424333360032</v>
      </c>
      <c r="D14" s="20">
        <f>IF(W_DirectConsumption_minus!D14&lt;0,0,W_DirectConsumption_minus!$H14*(W_DirectConsumption_minus!D14/SUMIF(W_DirectConsumption_minus!$C14:$G14,"&gt;0",W_DirectConsumption_minus!$C14:$G14)))</f>
        <v>1303074.5815105443</v>
      </c>
      <c r="E14" s="20">
        <f>IF(W_DirectConsumption_minus!E14&lt;0,0,W_DirectConsumption_minus!$H14*(W_DirectConsumption_minus!E14/SUMIF(W_DirectConsumption_minus!$C14:$G14,"&gt;0",W_DirectConsumption_minus!$C14:$G14)))</f>
        <v>0</v>
      </c>
      <c r="F14" s="20">
        <f>IF(W_DirectConsumption_minus!F14&lt;0,0,W_DirectConsumption_minus!$H14*(W_DirectConsumption_minus!F14/SUMIF(W_DirectConsumption_minus!$C14:$G14,"&gt;0",W_DirectConsumption_minus!$C14:$G14)))</f>
        <v>4561.4566994296274</v>
      </c>
      <c r="G14" s="11">
        <f>IF(W_DirectConsumption_minus!G14&lt;0,0,W_DirectConsumption_minus!$H14*(W_DirectConsumption_minus!G14/SUMIF(W_DirectConsumption_minus!$C14:$G14,"&gt;0",W_DirectConsumption_minus!$C14:$G14)))</f>
        <v>163769.63742954677</v>
      </c>
      <c r="H14" s="17">
        <f t="shared" si="0"/>
        <v>1504060.0999728807</v>
      </c>
      <c r="I14" s="11">
        <f>H14-W_DirectConsumption_Total!E14</f>
        <v>0</v>
      </c>
      <c r="K14" s="20"/>
      <c r="L14" s="20"/>
      <c r="M14" s="20"/>
    </row>
    <row r="15" spans="1:13">
      <c r="A15" s="14">
        <v>12</v>
      </c>
      <c r="B15" s="23" t="s">
        <v>794</v>
      </c>
      <c r="C15" s="13">
        <f>IF(W_DirectConsumption_minus!C15&lt;0,0,W_DirectConsumption_minus!$H15*(W_DirectConsumption_minus!C15/SUMIF(W_DirectConsumption_minus!$C15:$G15,"&gt;0",W_DirectConsumption_minus!$C15:$G15)))</f>
        <v>1760.831175860646</v>
      </c>
      <c r="D15" s="20">
        <f>IF(W_DirectConsumption_minus!D15&lt;0,0,W_DirectConsumption_minus!$H15*(W_DirectConsumption_minus!D15/SUMIF(W_DirectConsumption_minus!$C15:$G15,"&gt;0",W_DirectConsumption_minus!$C15:$G15)))</f>
        <v>15541.0937895262</v>
      </c>
      <c r="E15" s="20">
        <f>IF(W_DirectConsumption_minus!E15&lt;0,0,W_DirectConsumption_minus!$H15*(W_DirectConsumption_minus!E15/SUMIF(W_DirectConsumption_minus!$C15:$G15,"&gt;0",W_DirectConsumption_minus!$C15:$G15)))</f>
        <v>567.49185727327836</v>
      </c>
      <c r="F15" s="20">
        <f>IF(W_DirectConsumption_minus!F15&lt;0,0,W_DirectConsumption_minus!$H15*(W_DirectConsumption_minus!F15/SUMIF(W_DirectConsumption_minus!$C15:$G15,"&gt;0",W_DirectConsumption_minus!$C15:$G15)))</f>
        <v>0</v>
      </c>
      <c r="G15" s="11">
        <f>IF(W_DirectConsumption_minus!G15&lt;0,0,W_DirectConsumption_minus!$H15*(W_DirectConsumption_minus!G15/SUMIF(W_DirectConsumption_minus!$C15:$G15,"&gt;0",W_DirectConsumption_minus!$C15:$G15)))</f>
        <v>13981.799461320375</v>
      </c>
      <c r="H15" s="17">
        <f t="shared" si="0"/>
        <v>31851.216283980502</v>
      </c>
      <c r="I15" s="11">
        <f>H15-W_DirectConsumption_Total!E15</f>
        <v>0</v>
      </c>
      <c r="K15" s="20"/>
      <c r="L15" s="20"/>
      <c r="M15" s="20"/>
    </row>
    <row r="16" spans="1:13">
      <c r="A16" s="14">
        <v>13</v>
      </c>
      <c r="B16" s="23" t="s">
        <v>795</v>
      </c>
      <c r="C16" s="13">
        <f>IF(W_DirectConsumption_minus!C16&lt;0,0,W_DirectConsumption_minus!$H16*(W_DirectConsumption_minus!C16/SUMIF(W_DirectConsumption_minus!$C16:$G16,"&gt;0",W_DirectConsumption_minus!$C16:$G16)))</f>
        <v>1917.2605919845041</v>
      </c>
      <c r="D16" s="20">
        <f>IF(W_DirectConsumption_minus!D16&lt;0,0,W_DirectConsumption_minus!$H16*(W_DirectConsumption_minus!D16/SUMIF(W_DirectConsumption_minus!$C16:$G16,"&gt;0",W_DirectConsumption_minus!$C16:$G16)))</f>
        <v>107429.51483079194</v>
      </c>
      <c r="E16" s="20">
        <f>IF(W_DirectConsumption_minus!E16&lt;0,0,W_DirectConsumption_minus!$H16*(W_DirectConsumption_minus!E16/SUMIF(W_DirectConsumption_minus!$C16:$G16,"&gt;0",W_DirectConsumption_minus!$C16:$G16)))</f>
        <v>0</v>
      </c>
      <c r="F16" s="20">
        <f>IF(W_DirectConsumption_minus!F16&lt;0,0,W_DirectConsumption_minus!$H16*(W_DirectConsumption_minus!F16/SUMIF(W_DirectConsumption_minus!$C16:$G16,"&gt;0",W_DirectConsumption_minus!$C16:$G16)))</f>
        <v>27.142685343409966</v>
      </c>
      <c r="G16" s="11">
        <f>IF(W_DirectConsumption_minus!G16&lt;0,0,W_DirectConsumption_minus!$H16*(W_DirectConsumption_minus!G16/SUMIF(W_DirectConsumption_minus!$C16:$G16,"&gt;0",W_DirectConsumption_minus!$C16:$G16)))</f>
        <v>946.90959095759774</v>
      </c>
      <c r="H16" s="17">
        <f t="shared" si="0"/>
        <v>110320.82769907746</v>
      </c>
      <c r="I16" s="11">
        <f>H16-W_DirectConsumption_Total!E16</f>
        <v>0</v>
      </c>
      <c r="K16" s="20"/>
      <c r="L16" s="20"/>
      <c r="M16" s="20"/>
    </row>
    <row r="17" spans="1:13">
      <c r="A17" s="14">
        <v>14</v>
      </c>
      <c r="B17" s="23" t="s">
        <v>796</v>
      </c>
      <c r="C17" s="13">
        <f>IF(W_DirectConsumption_minus!C17&lt;0,0,W_DirectConsumption_minus!$H17*(W_DirectConsumption_minus!C17/SUMIF(W_DirectConsumption_minus!$C17:$G17,"&gt;0",W_DirectConsumption_minus!$C17:$G17)))</f>
        <v>-623.79451437249804</v>
      </c>
      <c r="D17" s="20">
        <f>IF(W_DirectConsumption_minus!D17&lt;0,0,W_DirectConsumption_minus!$H17*(W_DirectConsumption_minus!D17/SUMIF(W_DirectConsumption_minus!$C17:$G17,"&gt;0",W_DirectConsumption_minus!$C17:$G17)))</f>
        <v>-5926.4211405771694</v>
      </c>
      <c r="E17" s="20">
        <f>IF(W_DirectConsumption_minus!E17&lt;0,0,W_DirectConsumption_minus!$H17*(W_DirectConsumption_minus!E17/SUMIF(W_DirectConsumption_minus!$C17:$G17,"&gt;0",W_DirectConsumption_minus!$C17:$G17)))</f>
        <v>-200.8224356351011</v>
      </c>
      <c r="F17" s="20">
        <f>IF(W_DirectConsumption_minus!F17&lt;0,0,W_DirectConsumption_minus!$H17*(W_DirectConsumption_minus!F17/SUMIF(W_DirectConsumption_minus!$C17:$G17,"&gt;0",W_DirectConsumption_minus!$C17:$G17)))</f>
        <v>0</v>
      </c>
      <c r="G17" s="11">
        <f>IF(W_DirectConsumption_minus!G17&lt;0,0,W_DirectConsumption_minus!$H17*(W_DirectConsumption_minus!G17/SUMIF(W_DirectConsumption_minus!$C17:$G17,"&gt;0",W_DirectConsumption_minus!$C17:$G17)))</f>
        <v>-1183488.9311241836</v>
      </c>
      <c r="H17" s="17">
        <f t="shared" si="0"/>
        <v>-1190239.9692147684</v>
      </c>
      <c r="I17" s="11">
        <f>H17-W_DirectConsumption_Total!E17</f>
        <v>0</v>
      </c>
      <c r="K17" s="20"/>
      <c r="L17" s="20"/>
      <c r="M17" s="20"/>
    </row>
    <row r="18" spans="1:13">
      <c r="A18" s="14">
        <v>15</v>
      </c>
      <c r="B18" s="23" t="s">
        <v>797</v>
      </c>
      <c r="C18" s="13">
        <f>IF(W_DirectConsumption_minus!C18&lt;0,0,W_DirectConsumption_minus!$H18*(W_DirectConsumption_minus!C18/SUMIF(W_DirectConsumption_minus!$C18:$G18,"&gt;0",W_DirectConsumption_minus!$C18:$G18)))</f>
        <v>0</v>
      </c>
      <c r="D18" s="20">
        <f>IF(W_DirectConsumption_minus!D18&lt;0,0,W_DirectConsumption_minus!$H18*(W_DirectConsumption_minus!D18/SUMIF(W_DirectConsumption_minus!$C18:$G18,"&gt;0",W_DirectConsumption_minus!$C18:$G18)))</f>
        <v>0</v>
      </c>
      <c r="E18" s="20">
        <f>IF(W_DirectConsumption_minus!E18&lt;0,0,W_DirectConsumption_minus!$H18*(W_DirectConsumption_minus!E18/SUMIF(W_DirectConsumption_minus!$C18:$G18,"&gt;0",W_DirectConsumption_minus!$C18:$G18)))</f>
        <v>-2.6781822649031004</v>
      </c>
      <c r="F18" s="20">
        <f>IF(W_DirectConsumption_minus!F18&lt;0,0,W_DirectConsumption_minus!$H18*(W_DirectConsumption_minus!F18/SUMIF(W_DirectConsumption_minus!$C18:$G18,"&gt;0",W_DirectConsumption_minus!$C18:$G18)))</f>
        <v>-12523.26883726674</v>
      </c>
      <c r="G18" s="11">
        <f>IF(W_DirectConsumption_minus!G18&lt;0,0,W_DirectConsumption_minus!$H18*(W_DirectConsumption_minus!G18/SUMIF(W_DirectConsumption_minus!$C18:$G18,"&gt;0",W_DirectConsumption_minus!$C18:$G18)))</f>
        <v>-72771.158893286673</v>
      </c>
      <c r="H18" s="17">
        <f t="shared" si="0"/>
        <v>-85297.105912818311</v>
      </c>
      <c r="I18" s="11">
        <f>H18-W_DirectConsumption_Total!E18</f>
        <v>0</v>
      </c>
      <c r="K18" s="20"/>
      <c r="L18" s="20"/>
      <c r="M18" s="20"/>
    </row>
    <row r="19" spans="1:13">
      <c r="A19" s="14">
        <v>16</v>
      </c>
      <c r="B19" s="23" t="s">
        <v>798</v>
      </c>
      <c r="C19" s="13">
        <f>IF(W_DirectConsumption_minus!C19&lt;0,0,W_DirectConsumption_minus!$H19*(W_DirectConsumption_minus!C19/SUMIF(W_DirectConsumption_minus!$C19:$G19,"&gt;0",W_DirectConsumption_minus!$C19:$G19)))</f>
        <v>0</v>
      </c>
      <c r="D19" s="20">
        <f>IF(W_DirectConsumption_minus!D19&lt;0,0,W_DirectConsumption_minus!$H19*(W_DirectConsumption_minus!D19/SUMIF(W_DirectConsumption_minus!$C19:$G19,"&gt;0",W_DirectConsumption_minus!$C19:$G19)))</f>
        <v>38268.044963931912</v>
      </c>
      <c r="E19" s="20">
        <f>IF(W_DirectConsumption_minus!E19&lt;0,0,W_DirectConsumption_minus!$H19*(W_DirectConsumption_minus!E19/SUMIF(W_DirectConsumption_minus!$C19:$G19,"&gt;0",W_DirectConsumption_minus!$C19:$G19)))</f>
        <v>0</v>
      </c>
      <c r="F19" s="20">
        <f>IF(W_DirectConsumption_minus!F19&lt;0,0,W_DirectConsumption_minus!$H19*(W_DirectConsumption_minus!F19/SUMIF(W_DirectConsumption_minus!$C19:$G19,"&gt;0",W_DirectConsumption_minus!$C19:$G19)))</f>
        <v>0</v>
      </c>
      <c r="G19" s="11">
        <f>IF(W_DirectConsumption_minus!G19&lt;0,0,W_DirectConsumption_minus!$H19*(W_DirectConsumption_minus!G19/SUMIF(W_DirectConsumption_minus!$C19:$G19,"&gt;0",W_DirectConsumption_minus!$C19:$G19)))</f>
        <v>41619.260310133177</v>
      </c>
      <c r="H19" s="17">
        <f t="shared" si="0"/>
        <v>79887.305274065089</v>
      </c>
      <c r="I19" s="11">
        <f>H19-W_DirectConsumption_Total!E19</f>
        <v>0</v>
      </c>
      <c r="K19" s="20"/>
      <c r="L19" s="20"/>
      <c r="M19" s="20"/>
    </row>
    <row r="20" spans="1:13">
      <c r="A20" s="14">
        <v>17</v>
      </c>
      <c r="B20" s="23" t="s">
        <v>799</v>
      </c>
      <c r="C20" s="13">
        <f>IF(W_DirectConsumption_minus!C20&lt;0,0,W_DirectConsumption_minus!$H20*(W_DirectConsumption_minus!C20/SUMIF(W_DirectConsumption_minus!$C20:$G20,"&gt;0",W_DirectConsumption_minus!$C20:$G20)))</f>
        <v>356.23786431604816</v>
      </c>
      <c r="D20" s="20">
        <f>IF(W_DirectConsumption_minus!D20&lt;0,0,W_DirectConsumption_minus!$H20*(W_DirectConsumption_minus!D20/SUMIF(W_DirectConsumption_minus!$C20:$G20,"&gt;0",W_DirectConsumption_minus!$C20:$G20)))</f>
        <v>0</v>
      </c>
      <c r="E20" s="20">
        <f>IF(W_DirectConsumption_minus!E20&lt;0,0,W_DirectConsumption_minus!$H20*(W_DirectConsumption_minus!E20/SUMIF(W_DirectConsumption_minus!$C20:$G20,"&gt;0",W_DirectConsumption_minus!$C20:$G20)))</f>
        <v>0</v>
      </c>
      <c r="F20" s="20">
        <f>IF(W_DirectConsumption_minus!F20&lt;0,0,W_DirectConsumption_minus!$H20*(W_DirectConsumption_minus!F20/SUMIF(W_DirectConsumption_minus!$C20:$G20,"&gt;0",W_DirectConsumption_minus!$C20:$G20)))</f>
        <v>164375.6986450644</v>
      </c>
      <c r="G20" s="11">
        <f>IF(W_DirectConsumption_minus!G20&lt;0,0,W_DirectConsumption_minus!$H20*(W_DirectConsumption_minus!G20/SUMIF(W_DirectConsumption_minus!$C20:$G20,"&gt;0",W_DirectConsumption_minus!$C20:$G20)))</f>
        <v>95429.874228348606</v>
      </c>
      <c r="H20" s="17">
        <f t="shared" si="0"/>
        <v>260161.81073772904</v>
      </c>
      <c r="I20" s="11">
        <f>H20-W_DirectConsumption_Total!E20</f>
        <v>0</v>
      </c>
      <c r="K20" s="20"/>
      <c r="L20" s="20"/>
      <c r="M20" s="20"/>
    </row>
    <row r="21" spans="1:13">
      <c r="A21" s="14">
        <v>18</v>
      </c>
      <c r="B21" s="23" t="s">
        <v>800</v>
      </c>
      <c r="C21" s="13">
        <f>IF(W_DirectConsumption_minus!C21&lt;0,0,W_DirectConsumption_minus!$H21*(W_DirectConsumption_minus!C21/SUMIF(W_DirectConsumption_minus!$C21:$G21,"&gt;0",W_DirectConsumption_minus!$C21:$G21)))</f>
        <v>0</v>
      </c>
      <c r="D21" s="20">
        <f>IF(W_DirectConsumption_minus!D21&lt;0,0,W_DirectConsumption_minus!$H21*(W_DirectConsumption_minus!D21/SUMIF(W_DirectConsumption_minus!$C21:$G21,"&gt;0",W_DirectConsumption_minus!$C21:$G21)))</f>
        <v>71.784610458278863</v>
      </c>
      <c r="E21" s="20">
        <f>IF(W_DirectConsumption_minus!E21&lt;0,0,W_DirectConsumption_minus!$H21*(W_DirectConsumption_minus!E21/SUMIF(W_DirectConsumption_minus!$C21:$G21,"&gt;0",W_DirectConsumption_minus!$C21:$G21)))</f>
        <v>0</v>
      </c>
      <c r="F21" s="20">
        <f>IF(W_DirectConsumption_minus!F21&lt;0,0,W_DirectConsumption_minus!$H21*(W_DirectConsumption_minus!F21/SUMIF(W_DirectConsumption_minus!$C21:$G21,"&gt;0",W_DirectConsumption_minus!$C21:$G21)))</f>
        <v>97632.197695434836</v>
      </c>
      <c r="G21" s="11">
        <f>IF(W_DirectConsumption_minus!G21&lt;0,0,W_DirectConsumption_minus!$H21*(W_DirectConsumption_minus!G21/SUMIF(W_DirectConsumption_minus!$C21:$G21,"&gt;0",W_DirectConsumption_minus!$C21:$G21)))</f>
        <v>466.59996797881257</v>
      </c>
      <c r="H21" s="17">
        <f t="shared" si="0"/>
        <v>98170.582273871929</v>
      </c>
      <c r="I21" s="11">
        <f>H21-W_DirectConsumption_Total!E21</f>
        <v>0</v>
      </c>
      <c r="K21" s="20"/>
      <c r="L21" s="20"/>
      <c r="M21" s="20"/>
    </row>
    <row r="22" spans="1:13">
      <c r="A22" s="14">
        <v>19</v>
      </c>
      <c r="B22" s="23" t="s">
        <v>801</v>
      </c>
      <c r="C22" s="13">
        <f>IF(W_DirectConsumption_minus!C22&lt;0,0,W_DirectConsumption_minus!$H22*(W_DirectConsumption_minus!C22/SUMIF(W_DirectConsumption_minus!$C22:$G22,"&gt;0",W_DirectConsumption_minus!$C22:$G22)))</f>
        <v>1563.8875196641088</v>
      </c>
      <c r="D22" s="20">
        <f>IF(W_DirectConsumption_minus!D22&lt;0,0,W_DirectConsumption_minus!$H22*(W_DirectConsumption_minus!D22/SUMIF(W_DirectConsumption_minus!$C22:$G22,"&gt;0",W_DirectConsumption_minus!$C22:$G22)))</f>
        <v>505095.35836895654</v>
      </c>
      <c r="E22" s="20">
        <f>IF(W_DirectConsumption_minus!E22&lt;0,0,W_DirectConsumption_minus!$H22*(W_DirectConsumption_minus!E22/SUMIF(W_DirectConsumption_minus!$C22:$G22,"&gt;0",W_DirectConsumption_minus!$C22:$G22)))</f>
        <v>0</v>
      </c>
      <c r="F22" s="20">
        <f>IF(W_DirectConsumption_minus!F22&lt;0,0,W_DirectConsumption_minus!$H22*(W_DirectConsumption_minus!F22/SUMIF(W_DirectConsumption_minus!$C22:$G22,"&gt;0",W_DirectConsumption_minus!$C22:$G22)))</f>
        <v>24830.766018397218</v>
      </c>
      <c r="G22" s="11">
        <f>IF(W_DirectConsumption_minus!G22&lt;0,0,W_DirectConsumption_minus!$H22*(W_DirectConsumption_minus!G22/SUMIF(W_DirectConsumption_minus!$C22:$G22,"&gt;0",W_DirectConsumption_minus!$C22:$G22)))</f>
        <v>332777.56480307708</v>
      </c>
      <c r="H22" s="17">
        <f t="shared" si="0"/>
        <v>864267.57671009493</v>
      </c>
      <c r="I22" s="11">
        <f>H22-W_DirectConsumption_Total!E22</f>
        <v>0</v>
      </c>
      <c r="K22" s="20"/>
      <c r="L22" s="20"/>
      <c r="M22" s="20"/>
    </row>
    <row r="23" spans="1:13">
      <c r="A23" s="14">
        <v>20</v>
      </c>
      <c r="B23" s="23" t="s">
        <v>802</v>
      </c>
      <c r="C23" s="13">
        <f>IF(W_DirectConsumption_minus!C23&lt;0,0,W_DirectConsumption_minus!$H23*(W_DirectConsumption_minus!C23/SUMIF(W_DirectConsumption_minus!$C23:$G23,"&gt;0",W_DirectConsumption_minus!$C23:$G23)))</f>
        <v>9727.011404618861</v>
      </c>
      <c r="D23" s="20">
        <f>IF(W_DirectConsumption_minus!D23&lt;0,0,W_DirectConsumption_minus!$H23*(W_DirectConsumption_minus!D23/SUMIF(W_DirectConsumption_minus!$C23:$G23,"&gt;0",W_DirectConsumption_minus!$C23:$G23)))</f>
        <v>3141537.279093117</v>
      </c>
      <c r="E23" s="20">
        <f>IF(W_DirectConsumption_minus!E23&lt;0,0,W_DirectConsumption_minus!$H23*(W_DirectConsumption_minus!E23/SUMIF(W_DirectConsumption_minus!$C23:$G23,"&gt;0",W_DirectConsumption_minus!$C23:$G23)))</f>
        <v>0</v>
      </c>
      <c r="F23" s="20">
        <f>IF(W_DirectConsumption_minus!F23&lt;0,0,W_DirectConsumption_minus!$H23*(W_DirectConsumption_minus!F23/SUMIF(W_DirectConsumption_minus!$C23:$G23,"&gt;0",W_DirectConsumption_minus!$C23:$G23)))</f>
        <v>92313.424923341605</v>
      </c>
      <c r="G23" s="11">
        <f>IF(W_DirectConsumption_minus!G23&lt;0,0,W_DirectConsumption_minus!$H23*(W_DirectConsumption_minus!G23/SUMIF(W_DirectConsumption_minus!$C23:$G23,"&gt;0",W_DirectConsumption_minus!$C23:$G23)))</f>
        <v>881002.16176770849</v>
      </c>
      <c r="H23" s="17">
        <f t="shared" si="0"/>
        <v>4124579.8771887864</v>
      </c>
      <c r="I23" s="11">
        <f>H23-W_DirectConsumption_Total!E23</f>
        <v>0</v>
      </c>
      <c r="K23" s="20"/>
      <c r="L23" s="20"/>
      <c r="M23" s="20"/>
    </row>
    <row r="24" spans="1:13">
      <c r="A24" s="14">
        <v>21</v>
      </c>
      <c r="B24" s="23" t="s">
        <v>803</v>
      </c>
      <c r="C24" s="13">
        <f>IF(W_DirectConsumption_minus!C24&lt;0,0,W_DirectConsumption_minus!$H24*(W_DirectConsumption_minus!C24/SUMIF(W_DirectConsumption_minus!$C24:$G24,"&gt;0",W_DirectConsumption_minus!$C24:$G24)))</f>
        <v>4538.0515858179424</v>
      </c>
      <c r="D24" s="20">
        <f>IF(W_DirectConsumption_minus!D24&lt;0,0,W_DirectConsumption_minus!$H24*(W_DirectConsumption_minus!D24/SUMIF(W_DirectConsumption_minus!$C24:$G24,"&gt;0",W_DirectConsumption_minus!$C24:$G24)))</f>
        <v>1465622.1595103599</v>
      </c>
      <c r="E24" s="20">
        <f>IF(W_DirectConsumption_minus!E24&lt;0,0,W_DirectConsumption_minus!$H24*(W_DirectConsumption_minus!E24/SUMIF(W_DirectConsumption_minus!$C24:$G24,"&gt;0",W_DirectConsumption_minus!$C24:$G24)))</f>
        <v>0</v>
      </c>
      <c r="F24" s="20">
        <f>IF(W_DirectConsumption_minus!F24&lt;0,0,W_DirectConsumption_minus!$H24*(W_DirectConsumption_minus!F24/SUMIF(W_DirectConsumption_minus!$C24:$G24,"&gt;0",W_DirectConsumption_minus!$C24:$G24)))</f>
        <v>0</v>
      </c>
      <c r="G24" s="11">
        <f>IF(W_DirectConsumption_minus!G24&lt;0,0,W_DirectConsumption_minus!$H24*(W_DirectConsumption_minus!G24/SUMIF(W_DirectConsumption_minus!$C24:$G24,"&gt;0",W_DirectConsumption_minus!$C24:$G24)))</f>
        <v>410800.09885996778</v>
      </c>
      <c r="H24" s="17">
        <f t="shared" si="0"/>
        <v>1880960.3099561455</v>
      </c>
      <c r="I24" s="11">
        <f>H24-W_DirectConsumption_Total!E24</f>
        <v>0</v>
      </c>
      <c r="K24" s="20"/>
      <c r="L24" s="20"/>
      <c r="M24" s="20"/>
    </row>
    <row r="25" spans="1:13">
      <c r="A25" s="14">
        <v>22</v>
      </c>
      <c r="B25" s="23" t="s">
        <v>804</v>
      </c>
      <c r="C25" s="13">
        <f>IF(W_DirectConsumption_minus!C25&lt;0,0,W_DirectConsumption_minus!$H25*(W_DirectConsumption_minus!C25/SUMIF(W_DirectConsumption_minus!$C25:$G25,"&gt;0",W_DirectConsumption_minus!$C25:$G25)))</f>
        <v>0</v>
      </c>
      <c r="D25" s="20">
        <f>IF(W_DirectConsumption_minus!D25&lt;0,0,W_DirectConsumption_minus!$H25*(W_DirectConsumption_minus!D25/SUMIF(W_DirectConsumption_minus!$C25:$G25,"&gt;0",W_DirectConsumption_minus!$C25:$G25)))</f>
        <v>0</v>
      </c>
      <c r="E25" s="20">
        <f>IF(W_DirectConsumption_minus!E25&lt;0,0,W_DirectConsumption_minus!$H25*(W_DirectConsumption_minus!E25/SUMIF(W_DirectConsumption_minus!$C25:$G25,"&gt;0",W_DirectConsumption_minus!$C25:$G25)))</f>
        <v>0</v>
      </c>
      <c r="F25" s="20">
        <f>IF(W_DirectConsumption_minus!F25&lt;0,0,W_DirectConsumption_minus!$H25*(W_DirectConsumption_minus!F25/SUMIF(W_DirectConsumption_minus!$C25:$G25,"&gt;0",W_DirectConsumption_minus!$C25:$G25)))</f>
        <v>0</v>
      </c>
      <c r="G25" s="11">
        <f>IF(W_DirectConsumption_minus!G25&lt;0,0,W_DirectConsumption_minus!$H25*(W_DirectConsumption_minus!G25/SUMIF(W_DirectConsumption_minus!$C25:$G25,"&gt;0",W_DirectConsumption_minus!$C25:$G25)))</f>
        <v>173527.94572627335</v>
      </c>
      <c r="H25" s="17">
        <f t="shared" si="0"/>
        <v>173527.94572627335</v>
      </c>
      <c r="I25" s="11">
        <f>H25-W_DirectConsumption_Total!E25</f>
        <v>0</v>
      </c>
      <c r="K25" s="20"/>
      <c r="L25" s="20"/>
      <c r="M25" s="20"/>
    </row>
    <row r="26" spans="1:13">
      <c r="A26" s="14">
        <v>23</v>
      </c>
      <c r="B26" s="23" t="s">
        <v>805</v>
      </c>
      <c r="C26" s="13">
        <f>IF(W_DirectConsumption_minus!C26&lt;0,0,W_DirectConsumption_minus!$H26*(W_DirectConsumption_minus!C26/SUMIF(W_DirectConsumption_minus!$C26:$G26,"&gt;0",W_DirectConsumption_minus!$C26:$G26)))</f>
        <v>0</v>
      </c>
      <c r="D26" s="20">
        <f>IF(W_DirectConsumption_minus!D26&lt;0,0,W_DirectConsumption_minus!$H26*(W_DirectConsumption_minus!D26/SUMIF(W_DirectConsumption_minus!$C26:$G26,"&gt;0",W_DirectConsumption_minus!$C26:$G26)))</f>
        <v>0</v>
      </c>
      <c r="E26" s="20">
        <f>IF(W_DirectConsumption_minus!E26&lt;0,0,W_DirectConsumption_minus!$H26*(W_DirectConsumption_minus!E26/SUMIF(W_DirectConsumption_minus!$C26:$G26,"&gt;0",W_DirectConsumption_minus!$C26:$G26)))</f>
        <v>0</v>
      </c>
      <c r="F26" s="20">
        <f>IF(W_DirectConsumption_minus!F26&lt;0,0,W_DirectConsumption_minus!$H26*(W_DirectConsumption_minus!F26/SUMIF(W_DirectConsumption_minus!$C26:$G26,"&gt;0",W_DirectConsumption_minus!$C26:$G26)))</f>
        <v>0</v>
      </c>
      <c r="G26" s="11">
        <f>IF(W_DirectConsumption_minus!G26&lt;0,0,W_DirectConsumption_minus!$H26*(W_DirectConsumption_minus!G26/SUMIF(W_DirectConsumption_minus!$C26:$G26,"&gt;0",W_DirectConsumption_minus!$C26:$G26)))</f>
        <v>6416.4030218998523</v>
      </c>
      <c r="H26" s="17">
        <f t="shared" si="0"/>
        <v>6416.4030218998523</v>
      </c>
      <c r="I26" s="11">
        <f>H26-W_DirectConsumption_Total!E26</f>
        <v>0</v>
      </c>
      <c r="K26" s="20"/>
      <c r="L26" s="20"/>
      <c r="M26" s="20"/>
    </row>
    <row r="27" spans="1:13">
      <c r="A27" s="14">
        <v>24</v>
      </c>
      <c r="B27" s="23" t="s">
        <v>806</v>
      </c>
      <c r="C27" s="13">
        <f>IF(W_DirectConsumption_minus!C27&lt;0,0,W_DirectConsumption_minus!$H27*(W_DirectConsumption_minus!C27/SUMIF(W_DirectConsumption_minus!$C27:$G27,"&gt;0",W_DirectConsumption_minus!$C27:$G27)))</f>
        <v>0</v>
      </c>
      <c r="D27" s="20">
        <f>IF(W_DirectConsumption_minus!D27&lt;0,0,W_DirectConsumption_minus!$H27*(W_DirectConsumption_minus!D27/SUMIF(W_DirectConsumption_minus!$C27:$G27,"&gt;0",W_DirectConsumption_minus!$C27:$G27)))</f>
        <v>0</v>
      </c>
      <c r="E27" s="20">
        <f>IF(W_DirectConsumption_minus!E27&lt;0,0,W_DirectConsumption_minus!$H27*(W_DirectConsumption_minus!E27/SUMIF(W_DirectConsumption_minus!$C27:$G27,"&gt;0",W_DirectConsumption_minus!$C27:$G27)))</f>
        <v>0</v>
      </c>
      <c r="F27" s="20">
        <f>IF(W_DirectConsumption_minus!F27&lt;0,0,W_DirectConsumption_minus!$H27*(W_DirectConsumption_minus!F27/SUMIF(W_DirectConsumption_minus!$C27:$G27,"&gt;0",W_DirectConsumption_minus!$C27:$G27)))</f>
        <v>0</v>
      </c>
      <c r="G27" s="11">
        <f>IF(W_DirectConsumption_minus!G27&lt;0,0,W_DirectConsumption_minus!$H27*(W_DirectConsumption_minus!G27/SUMIF(W_DirectConsumption_minus!$C27:$G27,"&gt;0",W_DirectConsumption_minus!$C27:$G27)))</f>
        <v>6004.3493435960991</v>
      </c>
      <c r="H27" s="17">
        <f t="shared" si="0"/>
        <v>6004.3493435960991</v>
      </c>
      <c r="I27" s="11">
        <f>H27-W_DirectConsumption_Total!E27</f>
        <v>0</v>
      </c>
      <c r="K27" s="20"/>
      <c r="L27" s="20"/>
      <c r="M27" s="20"/>
    </row>
    <row r="28" spans="1:13">
      <c r="A28" s="14">
        <v>25</v>
      </c>
      <c r="B28" s="23" t="s">
        <v>807</v>
      </c>
      <c r="C28" s="13">
        <f>IF(W_DirectConsumption_minus!C28&lt;0,0,W_DirectConsumption_minus!$H28*(W_DirectConsumption_minus!C28/SUMIF(W_DirectConsumption_minus!$C28:$G28,"&gt;0",W_DirectConsumption_minus!$C28:$G28)))</f>
        <v>0</v>
      </c>
      <c r="D28" s="20">
        <f>IF(W_DirectConsumption_minus!D28&lt;0,0,W_DirectConsumption_minus!$H28*(W_DirectConsumption_minus!D28/SUMIF(W_DirectConsumption_minus!$C28:$G28,"&gt;0",W_DirectConsumption_minus!$C28:$G28)))</f>
        <v>0</v>
      </c>
      <c r="E28" s="20">
        <f>IF(W_DirectConsumption_minus!E28&lt;0,0,W_DirectConsumption_minus!$H28*(W_DirectConsumption_minus!E28/SUMIF(W_DirectConsumption_minus!$C28:$G28,"&gt;0",W_DirectConsumption_minus!$C28:$G28)))</f>
        <v>0</v>
      </c>
      <c r="F28" s="20">
        <f>IF(W_DirectConsumption_minus!F28&lt;0,0,W_DirectConsumption_minus!$H28*(W_DirectConsumption_minus!F28/SUMIF(W_DirectConsumption_minus!$C28:$G28,"&gt;0",W_DirectConsumption_minus!$C28:$G28)))</f>
        <v>0</v>
      </c>
      <c r="G28" s="11">
        <f>IF(W_DirectConsumption_minus!G28&lt;0,0,W_DirectConsumption_minus!$H28*(W_DirectConsumption_minus!G28/SUMIF(W_DirectConsumption_minus!$C28:$G28,"&gt;0",W_DirectConsumption_minus!$C28:$G28)))</f>
        <v>45.985847470110173</v>
      </c>
      <c r="H28" s="17">
        <f t="shared" si="0"/>
        <v>45.985847470110173</v>
      </c>
      <c r="I28" s="11">
        <f>H28-W_DirectConsumption_Total!E28</f>
        <v>0</v>
      </c>
      <c r="K28" s="20"/>
      <c r="L28" s="20"/>
      <c r="M28" s="20"/>
    </row>
    <row r="29" spans="1:13">
      <c r="A29" s="14">
        <v>26</v>
      </c>
      <c r="B29" s="23" t="s">
        <v>808</v>
      </c>
      <c r="C29" s="13">
        <f>IF(W_DirectConsumption_minus!C29&lt;0,0,W_DirectConsumption_minus!$H29*(W_DirectConsumption_minus!C29/SUMIF(W_DirectConsumption_minus!$C29:$G29,"&gt;0",W_DirectConsumption_minus!$C29:$G29)))</f>
        <v>0</v>
      </c>
      <c r="D29" s="20">
        <f>IF(W_DirectConsumption_minus!D29&lt;0,0,W_DirectConsumption_minus!$H29*(W_DirectConsumption_minus!D29/SUMIF(W_DirectConsumption_minus!$C29:$G29,"&gt;0",W_DirectConsumption_minus!$C29:$G29)))</f>
        <v>0</v>
      </c>
      <c r="E29" s="20">
        <f>IF(W_DirectConsumption_minus!E29&lt;0,0,W_DirectConsumption_minus!$H29*(W_DirectConsumption_minus!E29/SUMIF(W_DirectConsumption_minus!$C29:$G29,"&gt;0",W_DirectConsumption_minus!$C29:$G29)))</f>
        <v>0</v>
      </c>
      <c r="F29" s="20">
        <f>IF(W_DirectConsumption_minus!F29&lt;0,0,W_DirectConsumption_minus!$H29*(W_DirectConsumption_minus!F29/SUMIF(W_DirectConsumption_minus!$C29:$G29,"&gt;0",W_DirectConsumption_minus!$C29:$G29)))</f>
        <v>0</v>
      </c>
      <c r="G29" s="11">
        <f>IF(W_DirectConsumption_minus!G29&lt;0,0,W_DirectConsumption_minus!$H29*(W_DirectConsumption_minus!G29/SUMIF(W_DirectConsumption_minus!$C29:$G29,"&gt;0",W_DirectConsumption_minus!$C29:$G29)))</f>
        <v>173.38798322975913</v>
      </c>
      <c r="H29" s="17">
        <f t="shared" si="0"/>
        <v>173.38798322975913</v>
      </c>
      <c r="I29" s="11">
        <f>H29-W_DirectConsumption_Total!E29</f>
        <v>0</v>
      </c>
      <c r="K29" s="20"/>
      <c r="L29" s="20"/>
      <c r="M29" s="20"/>
    </row>
    <row r="30" spans="1:13">
      <c r="A30" s="14">
        <v>27</v>
      </c>
      <c r="B30" s="23" t="s">
        <v>809</v>
      </c>
      <c r="C30" s="13">
        <f>IF(W_DirectConsumption_minus!C30&lt;0,0,W_DirectConsumption_minus!$H30*(W_DirectConsumption_minus!C30/SUMIF(W_DirectConsumption_minus!$C30:$G30,"&gt;0",W_DirectConsumption_minus!$C30:$G30)))</f>
        <v>0</v>
      </c>
      <c r="D30" s="20">
        <f>IF(W_DirectConsumption_minus!D30&lt;0,0,W_DirectConsumption_minus!$H30*(W_DirectConsumption_minus!D30/SUMIF(W_DirectConsumption_minus!$C30:$G30,"&gt;0",W_DirectConsumption_minus!$C30:$G30)))</f>
        <v>0</v>
      </c>
      <c r="E30" s="20">
        <f>IF(W_DirectConsumption_minus!E30&lt;0,0,W_DirectConsumption_minus!$H30*(W_DirectConsumption_minus!E30/SUMIF(W_DirectConsumption_minus!$C30:$G30,"&gt;0",W_DirectConsumption_minus!$C30:$G30)))</f>
        <v>0</v>
      </c>
      <c r="F30" s="20">
        <f>IF(W_DirectConsumption_minus!F30&lt;0,0,W_DirectConsumption_minus!$H30*(W_DirectConsumption_minus!F30/SUMIF(W_DirectConsumption_minus!$C30:$G30,"&gt;0",W_DirectConsumption_minus!$C30:$G30)))</f>
        <v>0</v>
      </c>
      <c r="G30" s="11">
        <f>IF(W_DirectConsumption_minus!G30&lt;0,0,W_DirectConsumption_minus!$H30*(W_DirectConsumption_minus!G30/SUMIF(W_DirectConsumption_minus!$C30:$G30,"&gt;0",W_DirectConsumption_minus!$C30:$G30)))</f>
        <v>1297.6786474148321</v>
      </c>
      <c r="H30" s="17">
        <f t="shared" si="0"/>
        <v>1297.6786474148321</v>
      </c>
      <c r="I30" s="11">
        <f>H30-W_DirectConsumption_Total!E30</f>
        <v>0</v>
      </c>
      <c r="K30" s="20"/>
      <c r="L30" s="20"/>
      <c r="M30" s="20"/>
    </row>
    <row r="31" spans="1:13">
      <c r="A31" s="14">
        <v>28</v>
      </c>
      <c r="B31" s="23" t="s">
        <v>810</v>
      </c>
      <c r="C31" s="13">
        <f>IF(W_DirectConsumption_minus!C31&lt;0,0,W_DirectConsumption_minus!$H31*(W_DirectConsumption_minus!C31/SUMIF(W_DirectConsumption_minus!$C31:$G31,"&gt;0",W_DirectConsumption_minus!$C31:$G31)))</f>
        <v>0</v>
      </c>
      <c r="D31" s="20">
        <f>IF(W_DirectConsumption_minus!D31&lt;0,0,W_DirectConsumption_minus!$H31*(W_DirectConsumption_minus!D31/SUMIF(W_DirectConsumption_minus!$C31:$G31,"&gt;0",W_DirectConsumption_minus!$C31:$G31)))</f>
        <v>0</v>
      </c>
      <c r="E31" s="20">
        <f>IF(W_DirectConsumption_minus!E31&lt;0,0,W_DirectConsumption_minus!$H31*(W_DirectConsumption_minus!E31/SUMIF(W_DirectConsumption_minus!$C31:$G31,"&gt;0",W_DirectConsumption_minus!$C31:$G31)))</f>
        <v>0</v>
      </c>
      <c r="F31" s="20">
        <f>IF(W_DirectConsumption_minus!F31&lt;0,0,W_DirectConsumption_minus!$H31*(W_DirectConsumption_minus!F31/SUMIF(W_DirectConsumption_minus!$C31:$G31,"&gt;0",W_DirectConsumption_minus!$C31:$G31)))</f>
        <v>0</v>
      </c>
      <c r="G31" s="11">
        <f>IF(W_DirectConsumption_minus!G31&lt;0,0,W_DirectConsumption_minus!$H31*(W_DirectConsumption_minus!G31/SUMIF(W_DirectConsumption_minus!$C31:$G31,"&gt;0",W_DirectConsumption_minus!$C31:$G31)))</f>
        <v>2368.5499710453041</v>
      </c>
      <c r="H31" s="17">
        <f t="shared" si="0"/>
        <v>2368.5499710453041</v>
      </c>
      <c r="I31" s="11">
        <f>H31-W_DirectConsumption_Total!E31</f>
        <v>0</v>
      </c>
      <c r="K31" s="20"/>
      <c r="L31" s="20"/>
      <c r="M31" s="20"/>
    </row>
    <row r="32" spans="1:13">
      <c r="A32" s="14">
        <v>29</v>
      </c>
      <c r="B32" s="23" t="s">
        <v>811</v>
      </c>
      <c r="C32" s="13">
        <f>IF(W_DirectConsumption_minus!C32&lt;0,0,W_DirectConsumption_minus!$H32*(W_DirectConsumption_minus!C32/SUMIF(W_DirectConsumption_minus!$C32:$G32,"&gt;0",W_DirectConsumption_minus!$C32:$G32)))</f>
        <v>0</v>
      </c>
      <c r="D32" s="20">
        <f>IF(W_DirectConsumption_minus!D32&lt;0,0,W_DirectConsumption_minus!$H32*(W_DirectConsumption_minus!D32/SUMIF(W_DirectConsumption_minus!$C32:$G32,"&gt;0",W_DirectConsumption_minus!$C32:$G32)))</f>
        <v>46450.34054369256</v>
      </c>
      <c r="E32" s="20">
        <f>IF(W_DirectConsumption_minus!E32&lt;0,0,W_DirectConsumption_minus!$H32*(W_DirectConsumption_minus!E32/SUMIF(W_DirectConsumption_minus!$C32:$G32,"&gt;0",W_DirectConsumption_minus!$C32:$G32)))</f>
        <v>0</v>
      </c>
      <c r="F32" s="20">
        <f>IF(W_DirectConsumption_minus!F32&lt;0,0,W_DirectConsumption_minus!$H32*(W_DirectConsumption_minus!F32/SUMIF(W_DirectConsumption_minus!$C32:$G32,"&gt;0",W_DirectConsumption_minus!$C32:$G32)))</f>
        <v>0</v>
      </c>
      <c r="G32" s="11">
        <f>IF(W_DirectConsumption_minus!G32&lt;0,0,W_DirectConsumption_minus!$H32*(W_DirectConsumption_minus!G32/SUMIF(W_DirectConsumption_minus!$C32:$G32,"&gt;0",W_DirectConsumption_minus!$C32:$G32)))</f>
        <v>5020872.0187295806</v>
      </c>
      <c r="H32" s="17">
        <f t="shared" si="0"/>
        <v>5067322.3592732735</v>
      </c>
      <c r="I32" s="11">
        <f>H32-W_DirectConsumption_Total!E32</f>
        <v>0</v>
      </c>
      <c r="K32" s="20"/>
      <c r="L32" s="20"/>
      <c r="M32" s="20"/>
    </row>
    <row r="33" spans="1:13">
      <c r="A33" s="14">
        <v>30</v>
      </c>
      <c r="B33" s="23" t="s">
        <v>812</v>
      </c>
      <c r="C33" s="13">
        <f>IF(W_DirectConsumption_minus!C33&lt;0,0,W_DirectConsumption_minus!$H33*(W_DirectConsumption_minus!C33/SUMIF(W_DirectConsumption_minus!$C33:$G33,"&gt;0",W_DirectConsumption_minus!$C33:$G33)))</f>
        <v>0</v>
      </c>
      <c r="D33" s="20">
        <f>IF(W_DirectConsumption_minus!D33&lt;0,0,W_DirectConsumption_minus!$H33*(W_DirectConsumption_minus!D33/SUMIF(W_DirectConsumption_minus!$C33:$G33,"&gt;0",W_DirectConsumption_minus!$C33:$G33)))</f>
        <v>2942.6407737550339</v>
      </c>
      <c r="E33" s="20">
        <f>IF(W_DirectConsumption_minus!E33&lt;0,0,W_DirectConsumption_minus!$H33*(W_DirectConsumption_minus!E33/SUMIF(W_DirectConsumption_minus!$C33:$G33,"&gt;0",W_DirectConsumption_minus!$C33:$G33)))</f>
        <v>0</v>
      </c>
      <c r="F33" s="20">
        <f>IF(W_DirectConsumption_minus!F33&lt;0,0,W_DirectConsumption_minus!$H33*(W_DirectConsumption_minus!F33/SUMIF(W_DirectConsumption_minus!$C33:$G33,"&gt;0",W_DirectConsumption_minus!$C33:$G33)))</f>
        <v>0</v>
      </c>
      <c r="G33" s="11">
        <f>IF(W_DirectConsumption_minus!G33&lt;0,0,W_DirectConsumption_minus!$H33*(W_DirectConsumption_minus!G33/SUMIF(W_DirectConsumption_minus!$C33:$G33,"&gt;0",W_DirectConsumption_minus!$C33:$G33)))</f>
        <v>689691.76258916361</v>
      </c>
      <c r="H33" s="17">
        <f t="shared" si="0"/>
        <v>692634.40336291865</v>
      </c>
      <c r="I33" s="11">
        <f>H33-W_DirectConsumption_Total!E33</f>
        <v>0</v>
      </c>
      <c r="K33" s="20"/>
      <c r="L33" s="20"/>
      <c r="M33" s="20"/>
    </row>
    <row r="34" spans="1:13">
      <c r="A34" s="14">
        <v>31</v>
      </c>
      <c r="B34" s="23" t="s">
        <v>813</v>
      </c>
      <c r="C34" s="13">
        <f>IF(W_DirectConsumption_minus!C34&lt;0,0,W_DirectConsumption_minus!$H34*(W_DirectConsumption_minus!C34/SUMIF(W_DirectConsumption_minus!$C34:$G34,"&gt;0",W_DirectConsumption_minus!$C34:$G34)))</f>
        <v>0</v>
      </c>
      <c r="D34" s="20">
        <f>IF(W_DirectConsumption_minus!D34&lt;0,0,W_DirectConsumption_minus!$H34*(W_DirectConsumption_minus!D34/SUMIF(W_DirectConsumption_minus!$C34:$G34,"&gt;0",W_DirectConsumption_minus!$C34:$G34)))</f>
        <v>0</v>
      </c>
      <c r="E34" s="20">
        <f>IF(W_DirectConsumption_minus!E34&lt;0,0,W_DirectConsumption_minus!$H34*(W_DirectConsumption_minus!E34/SUMIF(W_DirectConsumption_minus!$C34:$G34,"&gt;0",W_DirectConsumption_minus!$C34:$G34)))</f>
        <v>0</v>
      </c>
      <c r="F34" s="20">
        <f>IF(W_DirectConsumption_minus!F34&lt;0,0,W_DirectConsumption_minus!$H34*(W_DirectConsumption_minus!F34/SUMIF(W_DirectConsumption_minus!$C34:$G34,"&gt;0",W_DirectConsumption_minus!$C34:$G34)))</f>
        <v>0</v>
      </c>
      <c r="G34" s="11">
        <f>IF(W_DirectConsumption_minus!G34&lt;0,0,W_DirectConsumption_minus!$H34*(W_DirectConsumption_minus!G34/SUMIF(W_DirectConsumption_minus!$C34:$G34,"&gt;0",W_DirectConsumption_minus!$C34:$G34)))</f>
        <v>1684.9837663543167</v>
      </c>
      <c r="H34" s="17">
        <f t="shared" si="0"/>
        <v>1684.9837663543167</v>
      </c>
      <c r="I34" s="11">
        <f>H34-W_DirectConsumption_Total!E34</f>
        <v>0</v>
      </c>
      <c r="K34" s="20"/>
      <c r="L34" s="20"/>
      <c r="M34" s="20"/>
    </row>
    <row r="35" spans="1:13">
      <c r="A35" s="14">
        <v>32</v>
      </c>
      <c r="B35" s="23" t="s">
        <v>814</v>
      </c>
      <c r="C35" s="13">
        <f>IF(W_DirectConsumption_minus!C35&lt;0,0,W_DirectConsumption_minus!$H35*(W_DirectConsumption_minus!C35/SUMIF(W_DirectConsumption_minus!$C35:$G35,"&gt;0",W_DirectConsumption_minus!$C35:$G35)))</f>
        <v>0</v>
      </c>
      <c r="D35" s="20">
        <f>IF(W_DirectConsumption_minus!D35&lt;0,0,W_DirectConsumption_minus!$H35*(W_DirectConsumption_minus!D35/SUMIF(W_DirectConsumption_minus!$C35:$G35,"&gt;0",W_DirectConsumption_minus!$C35:$G35)))</f>
        <v>339.01266902006842</v>
      </c>
      <c r="E35" s="20">
        <f>IF(W_DirectConsumption_minus!E35&lt;0,0,W_DirectConsumption_minus!$H35*(W_DirectConsumption_minus!E35/SUMIF(W_DirectConsumption_minus!$C35:$G35,"&gt;0",W_DirectConsumption_minus!$C35:$G35)))</f>
        <v>0</v>
      </c>
      <c r="F35" s="20">
        <f>IF(W_DirectConsumption_minus!F35&lt;0,0,W_DirectConsumption_minus!$H35*(W_DirectConsumption_minus!F35/SUMIF(W_DirectConsumption_minus!$C35:$G35,"&gt;0",W_DirectConsumption_minus!$C35:$G35)))</f>
        <v>1807.7133228938442</v>
      </c>
      <c r="G35" s="11">
        <f>IF(W_DirectConsumption_minus!G35&lt;0,0,W_DirectConsumption_minus!$H35*(W_DirectConsumption_minus!G35/SUMIF(W_DirectConsumption_minus!$C35:$G35,"&gt;0",W_DirectConsumption_minus!$C35:$G35)))</f>
        <v>39357.351675514772</v>
      </c>
      <c r="H35" s="17">
        <f t="shared" si="0"/>
        <v>41504.077667428683</v>
      </c>
      <c r="I35" s="11">
        <f>H35-W_DirectConsumption_Total!E35</f>
        <v>0</v>
      </c>
      <c r="K35" s="20"/>
      <c r="L35" s="20"/>
      <c r="M35" s="20"/>
    </row>
    <row r="36" spans="1:13">
      <c r="A36" s="14">
        <v>33</v>
      </c>
      <c r="B36" s="23" t="s">
        <v>815</v>
      </c>
      <c r="C36" s="13">
        <f>IF(W_DirectConsumption_minus!C36&lt;0,0,W_DirectConsumption_minus!$H36*(W_DirectConsumption_minus!C36/SUMIF(W_DirectConsumption_minus!$C36:$G36,"&gt;0",W_DirectConsumption_minus!$C36:$G36)))</f>
        <v>0</v>
      </c>
      <c r="D36" s="20">
        <f>IF(W_DirectConsumption_minus!D36&lt;0,0,W_DirectConsumption_minus!$H36*(W_DirectConsumption_minus!D36/SUMIF(W_DirectConsumption_minus!$C36:$G36,"&gt;0",W_DirectConsumption_minus!$C36:$G36)))</f>
        <v>0</v>
      </c>
      <c r="E36" s="20">
        <f>IF(W_DirectConsumption_minus!E36&lt;0,0,W_DirectConsumption_minus!$H36*(W_DirectConsumption_minus!E36/SUMIF(W_DirectConsumption_minus!$C36:$G36,"&gt;0",W_DirectConsumption_minus!$C36:$G36)))</f>
        <v>0</v>
      </c>
      <c r="F36" s="20">
        <f>IF(W_DirectConsumption_minus!F36&lt;0,0,W_DirectConsumption_minus!$H36*(W_DirectConsumption_minus!F36/SUMIF(W_DirectConsumption_minus!$C36:$G36,"&gt;0",W_DirectConsumption_minus!$C36:$G36)))</f>
        <v>0</v>
      </c>
      <c r="G36" s="11">
        <f>IF(W_DirectConsumption_minus!G36&lt;0,0,W_DirectConsumption_minus!$H36*(W_DirectConsumption_minus!G36/SUMIF(W_DirectConsumption_minus!$C36:$G36,"&gt;0",W_DirectConsumption_minus!$C36:$G36)))</f>
        <v>201502.09401317546</v>
      </c>
      <c r="H36" s="17">
        <f t="shared" si="0"/>
        <v>201502.09401317546</v>
      </c>
      <c r="I36" s="11">
        <f>H36-W_DirectConsumption_Total!E36</f>
        <v>0</v>
      </c>
      <c r="K36" s="20"/>
      <c r="L36" s="20"/>
      <c r="M36" s="20"/>
    </row>
    <row r="37" spans="1:13">
      <c r="A37" s="14">
        <v>34</v>
      </c>
      <c r="B37" s="23" t="s">
        <v>816</v>
      </c>
      <c r="C37" s="13">
        <f>IF(W_DirectConsumption_minus!C37&lt;0,0,W_DirectConsumption_minus!$H37*(W_DirectConsumption_minus!C37/SUMIF(W_DirectConsumption_minus!$C37:$G37,"&gt;0",W_DirectConsumption_minus!$C37:$G37)))</f>
        <v>0</v>
      </c>
      <c r="D37" s="20">
        <f>IF(W_DirectConsumption_minus!D37&lt;0,0,W_DirectConsumption_minus!$H37*(W_DirectConsumption_minus!D37/SUMIF(W_DirectConsumption_minus!$C37:$G37,"&gt;0",W_DirectConsumption_minus!$C37:$G37)))</f>
        <v>593065.5217344932</v>
      </c>
      <c r="E37" s="20">
        <f>IF(W_DirectConsumption_minus!E37&lt;0,0,W_DirectConsumption_minus!$H37*(W_DirectConsumption_minus!E37/SUMIF(W_DirectConsumption_minus!$C37:$G37,"&gt;0",W_DirectConsumption_minus!$C37:$G37)))</f>
        <v>0</v>
      </c>
      <c r="F37" s="20">
        <f>IF(W_DirectConsumption_minus!F37&lt;0,0,W_DirectConsumption_minus!$H37*(W_DirectConsumption_minus!F37/SUMIF(W_DirectConsumption_minus!$C37:$G37,"&gt;0",W_DirectConsumption_minus!$C37:$G37)))</f>
        <v>0</v>
      </c>
      <c r="G37" s="11">
        <f>IF(W_DirectConsumption_minus!G37&lt;0,0,W_DirectConsumption_minus!$H37*(W_DirectConsumption_minus!G37/SUMIF(W_DirectConsumption_minus!$C37:$G37,"&gt;0",W_DirectConsumption_minus!$C37:$G37)))</f>
        <v>262356.67761744017</v>
      </c>
      <c r="H37" s="17">
        <f t="shared" si="0"/>
        <v>855422.19935193332</v>
      </c>
      <c r="I37" s="11">
        <f>H37-W_DirectConsumption_Total!E37</f>
        <v>0</v>
      </c>
      <c r="K37" s="20"/>
      <c r="L37" s="20"/>
      <c r="M37" s="20"/>
    </row>
    <row r="38" spans="1:13">
      <c r="A38" s="14">
        <v>35</v>
      </c>
      <c r="B38" s="23" t="s">
        <v>817</v>
      </c>
      <c r="C38" s="13">
        <f>IF(W_DirectConsumption_minus!C38&lt;0,0,W_DirectConsumption_minus!$H38*(W_DirectConsumption_minus!C38/SUMIF(W_DirectConsumption_minus!$C38:$G38,"&gt;0",W_DirectConsumption_minus!$C38:$G38)))</f>
        <v>0</v>
      </c>
      <c r="D38" s="20">
        <f>IF(W_DirectConsumption_minus!D38&lt;0,0,W_DirectConsumption_minus!$H38*(W_DirectConsumption_minus!D38/SUMIF(W_DirectConsumption_minus!$C38:$G38,"&gt;0",W_DirectConsumption_minus!$C38:$G38)))</f>
        <v>0</v>
      </c>
      <c r="E38" s="20">
        <f>IF(W_DirectConsumption_minus!E38&lt;0,0,W_DirectConsumption_minus!$H38*(W_DirectConsumption_minus!E38/SUMIF(W_DirectConsumption_minus!$C38:$G38,"&gt;0",W_DirectConsumption_minus!$C38:$G38)))</f>
        <v>0</v>
      </c>
      <c r="F38" s="20">
        <f>IF(W_DirectConsumption_minus!F38&lt;0,0,W_DirectConsumption_minus!$H38*(W_DirectConsumption_minus!F38/SUMIF(W_DirectConsumption_minus!$C38:$G38,"&gt;0",W_DirectConsumption_minus!$C38:$G38)))</f>
        <v>0</v>
      </c>
      <c r="G38" s="11">
        <f>IF(W_DirectConsumption_minus!G38&lt;0,0,W_DirectConsumption_minus!$H38*(W_DirectConsumption_minus!G38/SUMIF(W_DirectConsumption_minus!$C38:$G38,"&gt;0",W_DirectConsumption_minus!$C38:$G38)))</f>
        <v>1287270.3202468564</v>
      </c>
      <c r="H38" s="17">
        <f t="shared" si="0"/>
        <v>1287270.3202468564</v>
      </c>
      <c r="I38" s="11">
        <f>H38-W_DirectConsumption_Total!E38</f>
        <v>0</v>
      </c>
      <c r="K38" s="20"/>
      <c r="L38" s="20"/>
      <c r="M38" s="20"/>
    </row>
    <row r="39" spans="1:13">
      <c r="A39" s="14">
        <v>36</v>
      </c>
      <c r="B39" s="23" t="s">
        <v>818</v>
      </c>
      <c r="C39" s="13">
        <f>IF(W_DirectConsumption_minus!C39&lt;0,0,W_DirectConsumption_minus!$H39*(W_DirectConsumption_minus!C39/SUMIF(W_DirectConsumption_minus!$C39:$G39,"&gt;0",W_DirectConsumption_minus!$C39:$G39)))</f>
        <v>0</v>
      </c>
      <c r="D39" s="20">
        <f>IF(W_DirectConsumption_minus!D39&lt;0,0,W_DirectConsumption_minus!$H39*(W_DirectConsumption_minus!D39/SUMIF(W_DirectConsumption_minus!$C39:$G39,"&gt;0",W_DirectConsumption_minus!$C39:$G39)))</f>
        <v>0</v>
      </c>
      <c r="E39" s="20">
        <f>IF(W_DirectConsumption_minus!E39&lt;0,0,W_DirectConsumption_minus!$H39*(W_DirectConsumption_minus!E39/SUMIF(W_DirectConsumption_minus!$C39:$G39,"&gt;0",W_DirectConsumption_minus!$C39:$G39)))</f>
        <v>0</v>
      </c>
      <c r="F39" s="20">
        <f>IF(W_DirectConsumption_minus!F39&lt;0,0,W_DirectConsumption_minus!$H39*(W_DirectConsumption_minus!F39/SUMIF(W_DirectConsumption_minus!$C39:$G39,"&gt;0",W_DirectConsumption_minus!$C39:$G39)))</f>
        <v>0</v>
      </c>
      <c r="G39" s="11">
        <f>IF(W_DirectConsumption_minus!G39&lt;0,0,W_DirectConsumption_minus!$H39*(W_DirectConsumption_minus!G39/SUMIF(W_DirectConsumption_minus!$C39:$G39,"&gt;0",W_DirectConsumption_minus!$C39:$G39)))</f>
        <v>87945.942348945813</v>
      </c>
      <c r="H39" s="17">
        <f t="shared" si="0"/>
        <v>87945.942348945813</v>
      </c>
      <c r="I39" s="11">
        <f>H39-W_DirectConsumption_Total!E39</f>
        <v>0</v>
      </c>
      <c r="K39" s="20"/>
      <c r="L39" s="20"/>
      <c r="M39" s="20"/>
    </row>
    <row r="40" spans="1:13">
      <c r="A40" s="14">
        <v>37</v>
      </c>
      <c r="B40" s="23" t="s">
        <v>819</v>
      </c>
      <c r="C40" s="13">
        <f>IF(W_DirectConsumption_minus!C40&lt;0,0,W_DirectConsumption_minus!$H40*(W_DirectConsumption_minus!C40/SUMIF(W_DirectConsumption_minus!$C40:$G40,"&gt;0",W_DirectConsumption_minus!$C40:$G40)))</f>
        <v>0</v>
      </c>
      <c r="D40" s="20">
        <f>IF(W_DirectConsumption_minus!D40&lt;0,0,W_DirectConsumption_minus!$H40*(W_DirectConsumption_minus!D40/SUMIF(W_DirectConsumption_minus!$C40:$G40,"&gt;0",W_DirectConsumption_minus!$C40:$G40)))</f>
        <v>12523.845702611918</v>
      </c>
      <c r="E40" s="20">
        <f>IF(W_DirectConsumption_minus!E40&lt;0,0,W_DirectConsumption_minus!$H40*(W_DirectConsumption_minus!E40/SUMIF(W_DirectConsumption_minus!$C40:$G40,"&gt;0",W_DirectConsumption_minus!$C40:$G40)))</f>
        <v>0</v>
      </c>
      <c r="F40" s="20">
        <f>IF(W_DirectConsumption_minus!F40&lt;0,0,W_DirectConsumption_minus!$H40*(W_DirectConsumption_minus!F40/SUMIF(W_DirectConsumption_minus!$C40:$G40,"&gt;0",W_DirectConsumption_minus!$C40:$G40)))</f>
        <v>0</v>
      </c>
      <c r="G40" s="11">
        <f>IF(W_DirectConsumption_minus!G40&lt;0,0,W_DirectConsumption_minus!$H40*(W_DirectConsumption_minus!G40/SUMIF(W_DirectConsumption_minus!$C40:$G40,"&gt;0",W_DirectConsumption_minus!$C40:$G40)))</f>
        <v>58461.133906205672</v>
      </c>
      <c r="H40" s="17">
        <f t="shared" si="0"/>
        <v>70984.979608817594</v>
      </c>
      <c r="I40" s="11">
        <f>H40-W_DirectConsumption_Total!E40</f>
        <v>0</v>
      </c>
      <c r="K40" s="20"/>
      <c r="L40" s="20"/>
      <c r="M40" s="20"/>
    </row>
    <row r="41" spans="1:13">
      <c r="A41" s="14">
        <v>38</v>
      </c>
      <c r="B41" s="23" t="s">
        <v>820</v>
      </c>
      <c r="C41" s="13">
        <f>IF(W_DirectConsumption_minus!C41&lt;0,0,W_DirectConsumption_minus!$H41*(W_DirectConsumption_minus!C41/SUMIF(W_DirectConsumption_minus!$C41:$G41,"&gt;0",W_DirectConsumption_minus!$C41:$G41)))</f>
        <v>139.1706639234518</v>
      </c>
      <c r="D41" s="20">
        <f>IF(W_DirectConsumption_minus!D41&lt;0,0,W_DirectConsumption_minus!$H41*(W_DirectConsumption_minus!D41/SUMIF(W_DirectConsumption_minus!$C41:$G41,"&gt;0",W_DirectConsumption_minus!$C41:$G41)))</f>
        <v>219.75632315690464</v>
      </c>
      <c r="E41" s="20">
        <f>IF(W_DirectConsumption_minus!E41&lt;0,0,W_DirectConsumption_minus!$H41*(W_DirectConsumption_minus!E41/SUMIF(W_DirectConsumption_minus!$C41:$G41,"&gt;0",W_DirectConsumption_minus!$C41:$G41)))</f>
        <v>0</v>
      </c>
      <c r="F41" s="20">
        <f>IF(W_DirectConsumption_minus!F41&lt;0,0,W_DirectConsumption_minus!$H41*(W_DirectConsumption_minus!F41/SUMIF(W_DirectConsumption_minus!$C41:$G41,"&gt;0",W_DirectConsumption_minus!$C41:$G41)))</f>
        <v>8250.9375900161103</v>
      </c>
      <c r="G41" s="11">
        <f>IF(W_DirectConsumption_minus!G41&lt;0,0,W_DirectConsumption_minus!$H41*(W_DirectConsumption_minus!G41/SUMIF(W_DirectConsumption_minus!$C41:$G41,"&gt;0",W_DirectConsumption_minus!$C41:$G41)))</f>
        <v>87722.584061029542</v>
      </c>
      <c r="H41" s="17">
        <f t="shared" si="0"/>
        <v>96332.448638126007</v>
      </c>
      <c r="I41" s="11">
        <f>H41-W_DirectConsumption_Total!E41</f>
        <v>0</v>
      </c>
      <c r="K41" s="20"/>
      <c r="L41" s="20"/>
      <c r="M41" s="20"/>
    </row>
    <row r="42" spans="1:13">
      <c r="A42" s="14">
        <v>39</v>
      </c>
      <c r="B42" s="23" t="s">
        <v>821</v>
      </c>
      <c r="C42" s="13">
        <f>IF(W_DirectConsumption_minus!C42&lt;0,0,W_DirectConsumption_minus!$H42*(W_DirectConsumption_minus!C42/SUMIF(W_DirectConsumption_minus!$C42:$G42,"&gt;0",W_DirectConsumption_minus!$C42:$G42)))</f>
        <v>0</v>
      </c>
      <c r="D42" s="20">
        <f>IF(W_DirectConsumption_minus!D42&lt;0,0,W_DirectConsumption_minus!$H42*(W_DirectConsumption_minus!D42/SUMIF(W_DirectConsumption_minus!$C42:$G42,"&gt;0",W_DirectConsumption_minus!$C42:$G42)))</f>
        <v>0</v>
      </c>
      <c r="E42" s="20">
        <f>IF(W_DirectConsumption_minus!E42&lt;0,0,W_DirectConsumption_minus!$H42*(W_DirectConsumption_minus!E42/SUMIF(W_DirectConsumption_minus!$C42:$G42,"&gt;0",W_DirectConsumption_minus!$C42:$G42)))</f>
        <v>0</v>
      </c>
      <c r="F42" s="20">
        <f>IF(W_DirectConsumption_minus!F42&lt;0,0,W_DirectConsumption_minus!$H42*(W_DirectConsumption_minus!F42/SUMIF(W_DirectConsumption_minus!$C42:$G42,"&gt;0",W_DirectConsumption_minus!$C42:$G42)))</f>
        <v>0</v>
      </c>
      <c r="G42" s="11">
        <f>IF(W_DirectConsumption_minus!G42&lt;0,0,W_DirectConsumption_minus!$H42*(W_DirectConsumption_minus!G42/SUMIF(W_DirectConsumption_minus!$C42:$G42,"&gt;0",W_DirectConsumption_minus!$C42:$G42)))</f>
        <v>4009.8229794357826</v>
      </c>
      <c r="H42" s="17">
        <f t="shared" si="0"/>
        <v>4009.8229794357826</v>
      </c>
      <c r="I42" s="11">
        <f>H42-W_DirectConsumption_Total!E42</f>
        <v>0</v>
      </c>
      <c r="K42" s="20"/>
      <c r="L42" s="20"/>
      <c r="M42" s="20"/>
    </row>
    <row r="43" spans="1:13">
      <c r="A43" s="14">
        <v>40</v>
      </c>
      <c r="B43" s="23" t="s">
        <v>822</v>
      </c>
      <c r="C43" s="13">
        <f>IF(W_DirectConsumption_minus!C43&lt;0,0,W_DirectConsumption_minus!$H43*(W_DirectConsumption_minus!C43/SUMIF(W_DirectConsumption_minus!$C43:$G43,"&gt;0",W_DirectConsumption_minus!$C43:$G43)))</f>
        <v>1.7833741972230505E-2</v>
      </c>
      <c r="D43" s="20">
        <f>IF(W_DirectConsumption_minus!D43&lt;0,0,W_DirectConsumption_minus!$H43*(W_DirectConsumption_minus!D43/SUMIF(W_DirectConsumption_minus!$C43:$G43,"&gt;0",W_DirectConsumption_minus!$C43:$G43)))</f>
        <v>0</v>
      </c>
      <c r="E43" s="20">
        <f>IF(W_DirectConsumption_minus!E43&lt;0,0,W_DirectConsumption_minus!$H43*(W_DirectConsumption_minus!E43/SUMIF(W_DirectConsumption_minus!$C43:$G43,"&gt;0",W_DirectConsumption_minus!$C43:$G43)))</f>
        <v>0</v>
      </c>
      <c r="F43" s="20">
        <f>IF(W_DirectConsumption_minus!F43&lt;0,0,W_DirectConsumption_minus!$H43*(W_DirectConsumption_minus!F43/SUMIF(W_DirectConsumption_minus!$C43:$G43,"&gt;0",W_DirectConsumption_minus!$C43:$G43)))</f>
        <v>0</v>
      </c>
      <c r="G43" s="11">
        <f>IF(W_DirectConsumption_minus!G43&lt;0,0,W_DirectConsumption_minus!$H43*(W_DirectConsumption_minus!G43/SUMIF(W_DirectConsumption_minus!$C43:$G43,"&gt;0",W_DirectConsumption_minus!$C43:$G43)))</f>
        <v>24948.880039512809</v>
      </c>
      <c r="H43" s="17">
        <f t="shared" si="0"/>
        <v>24948.89787325478</v>
      </c>
      <c r="I43" s="11">
        <f>H43-W_DirectConsumption_Total!E43</f>
        <v>0</v>
      </c>
      <c r="K43" s="20"/>
      <c r="L43" s="20"/>
      <c r="M43" s="20"/>
    </row>
    <row r="44" spans="1:13">
      <c r="A44" s="14">
        <v>41</v>
      </c>
      <c r="B44" s="23" t="s">
        <v>823</v>
      </c>
      <c r="C44" s="13">
        <f>IF(W_DirectConsumption_minus!C44&lt;0,0,W_DirectConsumption_minus!$H44*(W_DirectConsumption_minus!C44/SUMIF(W_DirectConsumption_minus!$C44:$G44,"&gt;0",W_DirectConsumption_minus!$C44:$G44)))</f>
        <v>0</v>
      </c>
      <c r="D44" s="20">
        <f>IF(W_DirectConsumption_minus!D44&lt;0,0,W_DirectConsumption_minus!$H44*(W_DirectConsumption_minus!D44/SUMIF(W_DirectConsumption_minus!$C44:$G44,"&gt;0",W_DirectConsumption_minus!$C44:$G44)))</f>
        <v>1323.7559287382903</v>
      </c>
      <c r="E44" s="20">
        <f>IF(W_DirectConsumption_minus!E44&lt;0,0,W_DirectConsumption_minus!$H44*(W_DirectConsumption_minus!E44/SUMIF(W_DirectConsumption_minus!$C44:$G44,"&gt;0",W_DirectConsumption_minus!$C44:$G44)))</f>
        <v>0</v>
      </c>
      <c r="F44" s="20">
        <f>IF(W_DirectConsumption_minus!F44&lt;0,0,W_DirectConsumption_minus!$H44*(W_DirectConsumption_minus!F44/SUMIF(W_DirectConsumption_minus!$C44:$G44,"&gt;0",W_DirectConsumption_minus!$C44:$G44)))</f>
        <v>0</v>
      </c>
      <c r="G44" s="11">
        <f>IF(W_DirectConsumption_minus!G44&lt;0,0,W_DirectConsumption_minus!$H44*(W_DirectConsumption_minus!G44/SUMIF(W_DirectConsumption_minus!$C44:$G44,"&gt;0",W_DirectConsumption_minus!$C44:$G44)))</f>
        <v>72459.862169041953</v>
      </c>
      <c r="H44" s="17">
        <f t="shared" si="0"/>
        <v>73783.618097780243</v>
      </c>
      <c r="I44" s="11">
        <f>H44-W_DirectConsumption_Total!E44</f>
        <v>0</v>
      </c>
      <c r="K44" s="20"/>
      <c r="L44" s="20"/>
      <c r="M44" s="20"/>
    </row>
    <row r="45" spans="1:13">
      <c r="A45" s="14">
        <v>42</v>
      </c>
      <c r="B45" s="23" t="s">
        <v>824</v>
      </c>
      <c r="C45" s="13">
        <f>IF(W_DirectConsumption_minus!C45&lt;0,0,W_DirectConsumption_minus!$H45*(W_DirectConsumption_minus!C45/SUMIF(W_DirectConsumption_minus!$C45:$G45,"&gt;0",W_DirectConsumption_minus!$C45:$G45)))</f>
        <v>0</v>
      </c>
      <c r="D45" s="20">
        <f>IF(W_DirectConsumption_minus!D45&lt;0,0,W_DirectConsumption_minus!$H45*(W_DirectConsumption_minus!D45/SUMIF(W_DirectConsumption_minus!$C45:$G45,"&gt;0",W_DirectConsumption_minus!$C45:$G45)))</f>
        <v>0</v>
      </c>
      <c r="E45" s="20">
        <f>IF(W_DirectConsumption_minus!E45&lt;0,0,W_DirectConsumption_minus!$H45*(W_DirectConsumption_minus!E45/SUMIF(W_DirectConsumption_minus!$C45:$G45,"&gt;0",W_DirectConsumption_minus!$C45:$G45)))</f>
        <v>0</v>
      </c>
      <c r="F45" s="20">
        <f>IF(W_DirectConsumption_minus!F45&lt;0,0,W_DirectConsumption_minus!$H45*(W_DirectConsumption_minus!F45/SUMIF(W_DirectConsumption_minus!$C45:$G45,"&gt;0",W_DirectConsumption_minus!$C45:$G45)))</f>
        <v>0</v>
      </c>
      <c r="G45" s="11">
        <f>IF(W_DirectConsumption_minus!G45&lt;0,0,W_DirectConsumption_minus!$H45*(W_DirectConsumption_minus!G45/SUMIF(W_DirectConsumption_minus!$C45:$G45,"&gt;0",W_DirectConsumption_minus!$C45:$G45)))</f>
        <v>518.75153641519285</v>
      </c>
      <c r="H45" s="17">
        <f t="shared" si="0"/>
        <v>518.75153641519285</v>
      </c>
      <c r="I45" s="11">
        <f>H45-W_DirectConsumption_Total!E45</f>
        <v>0</v>
      </c>
      <c r="K45" s="20"/>
      <c r="L45" s="20"/>
      <c r="M45" s="20"/>
    </row>
    <row r="46" spans="1:13">
      <c r="A46" s="14">
        <v>43</v>
      </c>
      <c r="B46" s="23" t="s">
        <v>825</v>
      </c>
      <c r="C46" s="13">
        <f>IF(W_DirectConsumption_minus!C46&lt;0,0,W_DirectConsumption_minus!$H46*(W_DirectConsumption_minus!C46/SUMIF(W_DirectConsumption_minus!$C46:$G46,"&gt;0",W_DirectConsumption_minus!$C46:$G46)))</f>
        <v>0</v>
      </c>
      <c r="D46" s="20">
        <f>IF(W_DirectConsumption_minus!D46&lt;0,0,W_DirectConsumption_minus!$H46*(W_DirectConsumption_minus!D46/SUMIF(W_DirectConsumption_minus!$C46:$G46,"&gt;0",W_DirectConsumption_minus!$C46:$G46)))</f>
        <v>3072.1318354876516</v>
      </c>
      <c r="E46" s="20">
        <f>IF(W_DirectConsumption_minus!E46&lt;0,0,W_DirectConsumption_minus!$H46*(W_DirectConsumption_minus!E46/SUMIF(W_DirectConsumption_minus!$C46:$G46,"&gt;0",W_DirectConsumption_minus!$C46:$G46)))</f>
        <v>0</v>
      </c>
      <c r="F46" s="20">
        <f>IF(W_DirectConsumption_minus!F46&lt;0,0,W_DirectConsumption_minus!$H46*(W_DirectConsumption_minus!F46/SUMIF(W_DirectConsumption_minus!$C46:$G46,"&gt;0",W_DirectConsumption_minus!$C46:$G46)))</f>
        <v>0</v>
      </c>
      <c r="G46" s="11">
        <f>IF(W_DirectConsumption_minus!G46&lt;0,0,W_DirectConsumption_minus!$H46*(W_DirectConsumption_minus!G46/SUMIF(W_DirectConsumption_minus!$C46:$G46,"&gt;0",W_DirectConsumption_minus!$C46:$G46)))</f>
        <v>87955.253260130659</v>
      </c>
      <c r="H46" s="17">
        <f t="shared" si="0"/>
        <v>91027.385095618316</v>
      </c>
      <c r="I46" s="11">
        <f>H46-W_DirectConsumption_Total!E46</f>
        <v>0</v>
      </c>
      <c r="K46" s="20"/>
      <c r="L46" s="20"/>
      <c r="M46" s="20"/>
    </row>
    <row r="47" spans="1:13">
      <c r="A47" s="14">
        <v>44</v>
      </c>
      <c r="B47" s="23" t="s">
        <v>826</v>
      </c>
      <c r="C47" s="13">
        <f>IF(W_DirectConsumption_minus!C47&lt;0,0,W_DirectConsumption_minus!$H47*(W_DirectConsumption_minus!C47/SUMIF(W_DirectConsumption_minus!$C47:$G47,"&gt;0",W_DirectConsumption_minus!$C47:$G47)))</f>
        <v>0</v>
      </c>
      <c r="D47" s="20">
        <f>IF(W_DirectConsumption_minus!D47&lt;0,0,W_DirectConsumption_minus!$H47*(W_DirectConsumption_minus!D47/SUMIF(W_DirectConsumption_minus!$C47:$G47,"&gt;0",W_DirectConsumption_minus!$C47:$G47)))</f>
        <v>0</v>
      </c>
      <c r="E47" s="20">
        <f>IF(W_DirectConsumption_minus!E47&lt;0,0,W_DirectConsumption_minus!$H47*(W_DirectConsumption_minus!E47/SUMIF(W_DirectConsumption_minus!$C47:$G47,"&gt;0",W_DirectConsumption_minus!$C47:$G47)))</f>
        <v>0</v>
      </c>
      <c r="F47" s="20">
        <f>IF(W_DirectConsumption_minus!F47&lt;0,0,W_DirectConsumption_minus!$H47*(W_DirectConsumption_minus!F47/SUMIF(W_DirectConsumption_minus!$C47:$G47,"&gt;0",W_DirectConsumption_minus!$C47:$G47)))</f>
        <v>0</v>
      </c>
      <c r="G47" s="11">
        <f>IF(W_DirectConsumption_minus!G47&lt;0,0,W_DirectConsumption_minus!$H47*(W_DirectConsumption_minus!G47/SUMIF(W_DirectConsumption_minus!$C47:$G47,"&gt;0",W_DirectConsumption_minus!$C47:$G47)))</f>
        <v>12977.084156262876</v>
      </c>
      <c r="H47" s="17">
        <f t="shared" si="0"/>
        <v>12977.084156262876</v>
      </c>
      <c r="I47" s="11">
        <f>H47-W_DirectConsumption_Total!E47</f>
        <v>0</v>
      </c>
      <c r="K47" s="20"/>
      <c r="L47" s="20"/>
      <c r="M47" s="20"/>
    </row>
    <row r="48" spans="1:13">
      <c r="A48" s="14">
        <v>45</v>
      </c>
      <c r="B48" s="23" t="s">
        <v>827</v>
      </c>
      <c r="C48" s="13">
        <f>IF(W_DirectConsumption_minus!C48&lt;0,0,W_DirectConsumption_minus!$H48*(W_DirectConsumption_minus!C48/SUMIF(W_DirectConsumption_minus!$C48:$G48,"&gt;0",W_DirectConsumption_minus!$C48:$G48)))</f>
        <v>268339.31869093224</v>
      </c>
      <c r="D48" s="20">
        <f>IF(W_DirectConsumption_minus!D48&lt;0,0,W_DirectConsumption_minus!$H48*(W_DirectConsumption_minus!D48/SUMIF(W_DirectConsumption_minus!$C48:$G48,"&gt;0",W_DirectConsumption_minus!$C48:$G48)))</f>
        <v>6910825.843207757</v>
      </c>
      <c r="E48" s="20">
        <f>IF(W_DirectConsumption_minus!E48&lt;0,0,W_DirectConsumption_minus!$H48*(W_DirectConsumption_minus!E48/SUMIF(W_DirectConsumption_minus!$C48:$G48,"&gt;0",W_DirectConsumption_minus!$C48:$G48)))</f>
        <v>1893.8988338429895</v>
      </c>
      <c r="F48" s="20">
        <f>IF(W_DirectConsumption_minus!F48&lt;0,0,W_DirectConsumption_minus!$H48*(W_DirectConsumption_minus!F48/SUMIF(W_DirectConsumption_minus!$C48:$G48,"&gt;0",W_DirectConsumption_minus!$C48:$G48)))</f>
        <v>0</v>
      </c>
      <c r="G48" s="11">
        <f>IF(W_DirectConsumption_minus!G48&lt;0,0,W_DirectConsumption_minus!$H48*(W_DirectConsumption_minus!G48/SUMIF(W_DirectConsumption_minus!$C48:$G48,"&gt;0",W_DirectConsumption_minus!$C48:$G48)))</f>
        <v>7422283.0597060313</v>
      </c>
      <c r="H48" s="17">
        <f t="shared" si="0"/>
        <v>14603342.120438565</v>
      </c>
      <c r="I48" s="11">
        <f>H48-W_DirectConsumption_Total!E48</f>
        <v>0</v>
      </c>
      <c r="K48" s="20"/>
      <c r="L48" s="20"/>
      <c r="M48" s="20"/>
    </row>
    <row r="49" spans="1:13">
      <c r="A49" s="9" t="s">
        <v>840</v>
      </c>
      <c r="B49" s="21" t="s">
        <v>841</v>
      </c>
      <c r="C49" s="13">
        <v>0</v>
      </c>
      <c r="D49" s="20">
        <v>0</v>
      </c>
      <c r="E49" s="20">
        <v>0</v>
      </c>
      <c r="F49" s="20">
        <v>0</v>
      </c>
      <c r="G49" s="11">
        <v>0</v>
      </c>
      <c r="H49" s="17">
        <f t="shared" si="0"/>
        <v>0</v>
      </c>
      <c r="I49" s="11">
        <f>H49-W_DirectConsumption_Total!E49</f>
        <v>0</v>
      </c>
      <c r="K49" s="20"/>
      <c r="L49" s="20"/>
      <c r="M49" s="20"/>
    </row>
    <row r="50" spans="1:13">
      <c r="A50" s="9" t="s">
        <v>842</v>
      </c>
      <c r="B50" s="21" t="s">
        <v>843</v>
      </c>
      <c r="C50" s="13">
        <v>0</v>
      </c>
      <c r="D50" s="20">
        <v>0</v>
      </c>
      <c r="E50" s="20">
        <v>0</v>
      </c>
      <c r="F50" s="20">
        <v>0</v>
      </c>
      <c r="G50" s="11">
        <v>0</v>
      </c>
      <c r="H50" s="17">
        <f t="shared" ref="H50:H60" si="1">SUM(C50:G50)</f>
        <v>0</v>
      </c>
    </row>
    <row r="51" spans="1:13">
      <c r="A51" s="9" t="s">
        <v>844</v>
      </c>
      <c r="B51" s="21" t="s">
        <v>845</v>
      </c>
      <c r="C51" s="13">
        <v>0</v>
      </c>
      <c r="D51" s="20">
        <v>0</v>
      </c>
      <c r="E51" s="20">
        <v>0</v>
      </c>
      <c r="F51" s="20">
        <v>0</v>
      </c>
      <c r="G51" s="11">
        <v>0</v>
      </c>
      <c r="H51" s="17">
        <f t="shared" si="1"/>
        <v>0</v>
      </c>
    </row>
    <row r="52" spans="1:13">
      <c r="A52" s="9" t="s">
        <v>846</v>
      </c>
      <c r="B52" s="21" t="s">
        <v>847</v>
      </c>
      <c r="C52" s="13">
        <v>0</v>
      </c>
      <c r="D52" s="20">
        <v>0</v>
      </c>
      <c r="E52" s="20">
        <v>0</v>
      </c>
      <c r="F52" s="20">
        <v>0</v>
      </c>
      <c r="G52" s="11">
        <v>0</v>
      </c>
      <c r="H52" s="17">
        <f t="shared" si="1"/>
        <v>0</v>
      </c>
    </row>
    <row r="53" spans="1:13">
      <c r="A53" s="9" t="s">
        <v>848</v>
      </c>
      <c r="B53" s="21" t="s">
        <v>849</v>
      </c>
      <c r="C53" s="13">
        <v>0</v>
      </c>
      <c r="D53" s="20">
        <v>0</v>
      </c>
      <c r="E53" s="20">
        <v>0</v>
      </c>
      <c r="F53" s="20">
        <v>0</v>
      </c>
      <c r="G53" s="11">
        <v>0</v>
      </c>
      <c r="H53" s="17">
        <f t="shared" si="1"/>
        <v>0</v>
      </c>
    </row>
    <row r="54" spans="1:13">
      <c r="A54" s="9" t="s">
        <v>850</v>
      </c>
      <c r="B54" s="21" t="s">
        <v>851</v>
      </c>
      <c r="C54" s="13">
        <v>0</v>
      </c>
      <c r="D54" s="20">
        <v>0</v>
      </c>
      <c r="E54" s="20">
        <v>0</v>
      </c>
      <c r="F54" s="20">
        <v>0</v>
      </c>
      <c r="G54" s="11">
        <v>0</v>
      </c>
      <c r="H54" s="17">
        <f t="shared" si="1"/>
        <v>0</v>
      </c>
    </row>
    <row r="55" spans="1:13">
      <c r="A55" s="9" t="s">
        <v>852</v>
      </c>
      <c r="B55" s="21" t="s">
        <v>853</v>
      </c>
      <c r="C55" s="13">
        <v>0</v>
      </c>
      <c r="D55" s="20">
        <v>0</v>
      </c>
      <c r="E55" s="20">
        <v>0</v>
      </c>
      <c r="F55" s="20">
        <v>0</v>
      </c>
      <c r="G55" s="11">
        <v>0</v>
      </c>
      <c r="H55" s="17">
        <f t="shared" si="1"/>
        <v>0</v>
      </c>
    </row>
    <row r="56" spans="1:13">
      <c r="A56" s="9" t="s">
        <v>854</v>
      </c>
      <c r="B56" s="21" t="s">
        <v>855</v>
      </c>
      <c r="C56" s="13">
        <v>0</v>
      </c>
      <c r="D56" s="20">
        <v>0</v>
      </c>
      <c r="E56" s="20">
        <v>0</v>
      </c>
      <c r="F56" s="20">
        <v>0</v>
      </c>
      <c r="G56" s="11">
        <v>0</v>
      </c>
      <c r="H56" s="17">
        <f t="shared" si="1"/>
        <v>0</v>
      </c>
    </row>
    <row r="57" spans="1:13">
      <c r="A57" s="9" t="s">
        <v>856</v>
      </c>
      <c r="B57" s="21" t="s">
        <v>857</v>
      </c>
      <c r="C57" s="13">
        <v>0</v>
      </c>
      <c r="D57" s="20">
        <v>0</v>
      </c>
      <c r="E57" s="20">
        <v>0</v>
      </c>
      <c r="F57" s="20">
        <v>0</v>
      </c>
      <c r="G57" s="11">
        <v>0</v>
      </c>
      <c r="H57" s="17">
        <f t="shared" si="1"/>
        <v>0</v>
      </c>
    </row>
    <row r="58" spans="1:13">
      <c r="A58" s="9" t="s">
        <v>858</v>
      </c>
      <c r="B58" s="21" t="s">
        <v>859</v>
      </c>
      <c r="C58" s="13">
        <v>0</v>
      </c>
      <c r="D58" s="20">
        <v>0</v>
      </c>
      <c r="E58" s="20">
        <v>0</v>
      </c>
      <c r="F58" s="20">
        <v>0</v>
      </c>
      <c r="G58" s="11">
        <v>0</v>
      </c>
      <c r="H58" s="17">
        <f t="shared" si="1"/>
        <v>0</v>
      </c>
    </row>
    <row r="59" spans="1:13">
      <c r="A59" s="9" t="s">
        <v>860</v>
      </c>
      <c r="B59" s="21" t="s">
        <v>861</v>
      </c>
      <c r="C59" s="13">
        <v>0</v>
      </c>
      <c r="D59" s="20">
        <v>0</v>
      </c>
      <c r="E59" s="20">
        <v>0</v>
      </c>
      <c r="F59" s="20">
        <v>0</v>
      </c>
      <c r="G59" s="11">
        <v>0</v>
      </c>
      <c r="H59" s="17">
        <f t="shared" si="1"/>
        <v>0</v>
      </c>
    </row>
    <row r="60" spans="1:13">
      <c r="A60" s="9" t="s">
        <v>862</v>
      </c>
      <c r="B60" s="21" t="s">
        <v>863</v>
      </c>
      <c r="C60" s="13">
        <v>0</v>
      </c>
      <c r="D60" s="20">
        <v>0</v>
      </c>
      <c r="E60" s="20">
        <v>0</v>
      </c>
      <c r="F60" s="20">
        <v>0</v>
      </c>
      <c r="G60" s="11">
        <v>0</v>
      </c>
      <c r="H60" s="17">
        <f t="shared" si="1"/>
        <v>0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095D-0335-CC45-9B03-459EB81055D5}">
  <dimension ref="A1:OJ240"/>
  <sheetViews>
    <sheetView zoomScale="120" zoomScaleNormal="120" workbookViewId="0">
      <pane xSplit="2" ySplit="3" topLeftCell="CE4" activePane="bottomRight" state="frozen"/>
      <selection pane="topRight" activeCell="D1" sqref="D1"/>
      <selection pane="bottomLeft" activeCell="A4" sqref="A4"/>
      <selection pane="bottomRight" activeCell="CE17" sqref="CE17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3" width="6.83203125" style="3" customWidth="1"/>
    <col min="4" max="4" width="6" style="3" customWidth="1"/>
    <col min="5" max="5" width="6.83203125" style="3" customWidth="1"/>
    <col min="6" max="6" width="6" style="3" customWidth="1"/>
    <col min="7" max="7" width="6.83203125" style="3" customWidth="1"/>
    <col min="8" max="8" width="6.6640625" style="3" customWidth="1"/>
    <col min="9" max="10" width="6" style="3" customWidth="1"/>
    <col min="11" max="11" width="5.6640625" style="3" customWidth="1"/>
    <col min="12" max="12" width="6.6640625" style="3" customWidth="1"/>
    <col min="13" max="14" width="6.83203125" style="3" customWidth="1"/>
    <col min="15" max="15" width="5.6640625" style="3" customWidth="1"/>
    <col min="16" max="20" width="7.6640625" style="3" customWidth="1"/>
    <col min="21" max="21" width="6.83203125" style="3" customWidth="1"/>
    <col min="22" max="22" width="6.6640625" style="3" customWidth="1"/>
    <col min="23" max="24" width="6.83203125" style="3" customWidth="1"/>
    <col min="25" max="25" width="5.1640625" style="3" customWidth="1"/>
    <col min="26" max="26" width="6.83203125" style="3" customWidth="1"/>
    <col min="27" max="27" width="6.6640625" style="3" customWidth="1"/>
    <col min="28" max="29" width="6.83203125" style="3" customWidth="1"/>
    <col min="30" max="32" width="5.6640625" style="3" customWidth="1"/>
    <col min="33" max="33" width="6" style="3" customWidth="1"/>
    <col min="34" max="34" width="5.6640625" style="3" customWidth="1"/>
    <col min="35" max="36" width="6.83203125" style="3" customWidth="1"/>
    <col min="37" max="37" width="7.6640625" style="3" customWidth="1"/>
    <col min="38" max="38" width="6.83203125" style="3" customWidth="1"/>
    <col min="39" max="39" width="6" style="3" customWidth="1"/>
    <col min="40" max="40" width="6.6640625" style="3" customWidth="1"/>
    <col min="41" max="41" width="6.83203125" style="3" customWidth="1"/>
    <col min="42" max="43" width="7.6640625" style="3" customWidth="1"/>
    <col min="44" max="44" width="6.83203125" style="3" customWidth="1"/>
    <col min="45" max="46" width="7.6640625" style="3" customWidth="1"/>
    <col min="47" max="47" width="6.83203125" style="3" customWidth="1"/>
    <col min="48" max="49" width="7.6640625" style="3" customWidth="1"/>
    <col min="50" max="50" width="6.6640625" style="3" customWidth="1"/>
    <col min="51" max="52" width="7.6640625" style="3" customWidth="1"/>
    <col min="53" max="53" width="6.83203125" style="3" customWidth="1"/>
    <col min="54" max="54" width="6.6640625" style="3" customWidth="1"/>
    <col min="55" max="55" width="7.6640625" style="3" customWidth="1"/>
    <col min="56" max="56" width="6.83203125" style="3" customWidth="1"/>
    <col min="57" max="57" width="5.6640625" style="3" customWidth="1"/>
    <col min="58" max="58" width="6.6640625" style="3" customWidth="1"/>
    <col min="59" max="59" width="5.6640625" style="3" customWidth="1"/>
    <col min="60" max="61" width="6.83203125" style="3" customWidth="1"/>
    <col min="62" max="62" width="7.6640625" style="3" customWidth="1"/>
    <col min="63" max="63" width="4.6640625" style="3" customWidth="1"/>
    <col min="64" max="64" width="7.6640625" style="3" customWidth="1"/>
    <col min="65" max="65" width="6.83203125" style="3" customWidth="1"/>
    <col min="66" max="79" width="6.6640625" style="3" customWidth="1"/>
    <col min="80" max="80" width="8.6640625" style="3" customWidth="1"/>
    <col min="81" max="83" width="7.6640625" style="3" customWidth="1"/>
    <col min="84" max="84" width="6.83203125" style="3" customWidth="1"/>
    <col min="85" max="87" width="6.6640625" style="3" customWidth="1"/>
    <col min="88" max="88" width="8.6640625" style="3" customWidth="1"/>
    <col min="89" max="89" width="8.1640625" style="3" customWidth="1"/>
    <col min="90" max="90" width="6.83203125" style="3" customWidth="1"/>
    <col min="91" max="92" width="6.6640625" style="3" customWidth="1"/>
    <col min="93" max="93" width="5.6640625" style="3" customWidth="1"/>
    <col min="94" max="95" width="7.6640625" style="3" customWidth="1"/>
    <col min="96" max="96" width="6.83203125" style="3" customWidth="1"/>
    <col min="97" max="97" width="7.6640625" style="3" customWidth="1"/>
    <col min="98" max="98" width="6.83203125" style="3" customWidth="1"/>
    <col min="99" max="99" width="7.6640625" style="3" customWidth="1"/>
    <col min="100" max="100" width="6.83203125" style="3" customWidth="1"/>
    <col min="101" max="101" width="6.6640625" style="3" customWidth="1"/>
    <col min="102" max="102" width="6.83203125" style="3" customWidth="1"/>
    <col min="103" max="103" width="7.6640625" style="3" customWidth="1"/>
    <col min="104" max="105" width="6.83203125" style="3" customWidth="1"/>
    <col min="106" max="107" width="7.6640625" style="3" customWidth="1"/>
    <col min="108" max="108" width="6.6640625" style="3" customWidth="1"/>
    <col min="109" max="109" width="7.6640625" style="3" customWidth="1"/>
    <col min="110" max="110" width="6.6640625" style="3" customWidth="1"/>
    <col min="111" max="120" width="7.6640625" style="3" customWidth="1"/>
    <col min="121" max="124" width="6.6640625" style="3" customWidth="1"/>
    <col min="125" max="125" width="7.6640625" style="3" customWidth="1"/>
    <col min="126" max="126" width="8.6640625" style="3" customWidth="1"/>
    <col min="127" max="127" width="7.6640625" style="3" customWidth="1"/>
    <col min="128" max="129" width="8.6640625" style="3" customWidth="1"/>
    <col min="130" max="131" width="7.6640625" style="3" customWidth="1"/>
    <col min="132" max="132" width="5.6640625" style="3" customWidth="1"/>
    <col min="133" max="133" width="6.6640625" style="3" customWidth="1"/>
    <col min="134" max="134" width="7.6640625" style="3" customWidth="1"/>
    <col min="135" max="135" width="6.83203125" style="3" customWidth="1"/>
    <col min="136" max="137" width="7.6640625" style="3" customWidth="1"/>
    <col min="138" max="139" width="8.6640625" style="3" customWidth="1"/>
    <col min="140" max="140" width="7.6640625" style="3" customWidth="1"/>
    <col min="141" max="142" width="6.83203125" style="3" customWidth="1"/>
    <col min="143" max="143" width="6.6640625" style="3" customWidth="1"/>
    <col min="144" max="144" width="6.83203125" style="3" customWidth="1"/>
    <col min="145" max="146" width="8.6640625" style="3" customWidth="1"/>
    <col min="147" max="148" width="7.6640625" style="3" customWidth="1"/>
    <col min="149" max="149" width="10.33203125" style="3" customWidth="1"/>
    <col min="150" max="150" width="2.6640625" style="3" customWidth="1"/>
    <col min="151" max="154" width="6.83203125" style="3" customWidth="1"/>
    <col min="155" max="155" width="6" style="3" customWidth="1"/>
    <col min="156" max="156" width="8" style="3" customWidth="1"/>
    <col min="157" max="157" width="9.5" style="3" customWidth="1"/>
    <col min="158" max="158" width="6.83203125" style="3" customWidth="1"/>
    <col min="159" max="159" width="7.33203125" style="3" customWidth="1"/>
    <col min="160" max="160" width="8.6640625" style="3" customWidth="1"/>
    <col min="161" max="162" width="7.6640625" style="3" customWidth="1"/>
    <col min="163" max="163" width="8.6640625" style="3" customWidth="1"/>
    <col min="164" max="164" width="2.6640625" style="3" customWidth="1"/>
    <col min="165" max="165" width="6.83203125" style="3" customWidth="1"/>
    <col min="166" max="166" width="6.6640625" style="3" customWidth="1"/>
    <col min="167" max="167" width="6" style="3" customWidth="1"/>
    <col min="168" max="169" width="7.6640625" style="3" customWidth="1"/>
    <col min="170" max="170" width="5.6640625" style="3" customWidth="1"/>
    <col min="171" max="171" width="6.6640625" style="3" customWidth="1"/>
    <col min="172" max="172" width="6.83203125" style="3" customWidth="1"/>
    <col min="173" max="174" width="6.6640625" style="3" customWidth="1"/>
    <col min="175" max="175" width="6.83203125" style="3" customWidth="1"/>
    <col min="176" max="177" width="6.6640625" style="3" customWidth="1"/>
    <col min="178" max="178" width="7.6640625" style="3" customWidth="1"/>
    <col min="179" max="185" width="6.6640625" style="3" customWidth="1"/>
    <col min="186" max="186" width="7.6640625" style="3" customWidth="1"/>
    <col min="187" max="187" width="6.6640625" style="3" customWidth="1"/>
    <col min="188" max="188" width="7.6640625" style="3" customWidth="1"/>
    <col min="189" max="202" width="6.6640625" style="3" customWidth="1"/>
    <col min="203" max="203" width="7.6640625" style="3" customWidth="1"/>
    <col min="204" max="208" width="6.6640625" style="3" customWidth="1"/>
    <col min="209" max="210" width="7.6640625" style="3" customWidth="1"/>
    <col min="211" max="211" width="5.6640625" style="3" customWidth="1"/>
    <col min="212" max="212" width="6.6640625" style="3" customWidth="1"/>
    <col min="213" max="214" width="7.6640625" style="3" customWidth="1"/>
    <col min="215" max="221" width="6.6640625" style="3" customWidth="1"/>
    <col min="222" max="222" width="7.6640625" style="3" customWidth="1"/>
    <col min="223" max="229" width="6.6640625" style="3" customWidth="1"/>
    <col min="230" max="230" width="5.6640625" style="3" customWidth="1"/>
    <col min="231" max="231" width="6.6640625" style="3" customWidth="1"/>
    <col min="232" max="233" width="5.6640625" style="3" customWidth="1"/>
    <col min="234" max="236" width="6.6640625" style="3" customWidth="1"/>
    <col min="237" max="237" width="5.6640625" style="3" customWidth="1"/>
    <col min="238" max="238" width="6.6640625" style="3" customWidth="1"/>
    <col min="239" max="240" width="7.6640625" style="3" customWidth="1"/>
    <col min="241" max="241" width="6.6640625" style="3" customWidth="1"/>
    <col min="242" max="243" width="7.6640625" style="3" customWidth="1"/>
    <col min="244" max="244" width="6.83203125" style="3" customWidth="1"/>
    <col min="245" max="245" width="5.6640625" style="3" customWidth="1"/>
    <col min="246" max="246" width="6.6640625" style="3" customWidth="1"/>
    <col min="247" max="247" width="5.6640625" style="3" customWidth="1"/>
    <col min="248" max="250" width="6.6640625" style="3" customWidth="1"/>
    <col min="251" max="251" width="5.6640625" style="3" customWidth="1"/>
    <col min="252" max="253" width="6.6640625" style="3" customWidth="1"/>
    <col min="254" max="254" width="5.6640625" style="3" customWidth="1"/>
    <col min="255" max="255" width="6.6640625" style="3" customWidth="1"/>
    <col min="256" max="256" width="6" style="3" customWidth="1"/>
    <col min="257" max="258" width="5.6640625" style="3" customWidth="1"/>
    <col min="259" max="259" width="6.6640625" style="3" customWidth="1"/>
    <col min="260" max="260" width="6" style="3" customWidth="1"/>
    <col min="261" max="261" width="6.6640625" style="3" customWidth="1"/>
    <col min="262" max="262" width="7.6640625" style="3" customWidth="1"/>
    <col min="263" max="263" width="10" style="3" customWidth="1"/>
    <col min="264" max="265" width="7.6640625" style="3" customWidth="1"/>
    <col min="266" max="266" width="6.83203125" style="3" customWidth="1"/>
    <col min="267" max="267" width="8.6640625" style="3" customWidth="1"/>
    <col min="268" max="268" width="7.6640625" style="3" customWidth="1"/>
    <col min="269" max="271" width="8.6640625" style="3" customWidth="1"/>
    <col min="272" max="272" width="7.6640625" style="3" customWidth="1"/>
    <col min="273" max="273" width="6.83203125" style="3" customWidth="1"/>
    <col min="274" max="274" width="6" style="3" customWidth="1"/>
    <col min="275" max="276" width="8.6640625" style="3" customWidth="1"/>
    <col min="277" max="277" width="7.6640625" style="3" customWidth="1"/>
    <col min="278" max="278" width="8.6640625" style="3" customWidth="1"/>
    <col min="279" max="279" width="5.1640625" style="3" customWidth="1"/>
    <col min="280" max="280" width="6.6640625" style="3" customWidth="1"/>
    <col min="281" max="281" width="4.6640625" style="3" customWidth="1"/>
    <col min="282" max="284" width="6.6640625" style="3" customWidth="1"/>
    <col min="285" max="286" width="7.6640625" style="3" customWidth="1"/>
    <col min="287" max="289" width="6.6640625" style="3" customWidth="1"/>
    <col min="290" max="291" width="6" style="3" customWidth="1"/>
    <col min="292" max="293" width="6.6640625" style="3" customWidth="1"/>
    <col min="294" max="294" width="6" style="3" customWidth="1"/>
    <col min="295" max="295" width="5.1640625" style="3" customWidth="1"/>
    <col min="296" max="297" width="6" style="3" customWidth="1"/>
    <col min="298" max="298" width="6.83203125" style="3" customWidth="1"/>
    <col min="299" max="299" width="7.6640625" style="3" customWidth="1"/>
    <col min="300" max="301" width="6.83203125" style="3" customWidth="1"/>
    <col min="302" max="303" width="6" style="3" customWidth="1"/>
    <col min="304" max="304" width="6.83203125" style="3" customWidth="1"/>
    <col min="305" max="305" width="6" style="3" customWidth="1"/>
    <col min="306" max="307" width="6.6640625" style="3" customWidth="1"/>
    <col min="308" max="308" width="6" style="3" customWidth="1"/>
    <col min="309" max="312" width="4.6640625" style="3" customWidth="1"/>
    <col min="313" max="316" width="5.6640625" style="3" customWidth="1"/>
    <col min="317" max="318" width="6.6640625" style="3" customWidth="1"/>
    <col min="319" max="322" width="5.6640625" style="3" customWidth="1"/>
    <col min="323" max="323" width="7.6640625" style="3" customWidth="1"/>
    <col min="324" max="324" width="5.6640625" style="3" customWidth="1"/>
    <col min="325" max="325" width="6.6640625" style="3" customWidth="1"/>
    <col min="326" max="327" width="7.6640625" style="3" customWidth="1"/>
    <col min="328" max="328" width="6.83203125" style="3" customWidth="1"/>
    <col min="329" max="331" width="6.6640625" style="3" customWidth="1"/>
    <col min="332" max="332" width="6.83203125" style="3" customWidth="1"/>
    <col min="333" max="333" width="5.1640625" style="3" customWidth="1"/>
    <col min="334" max="335" width="6" style="3" customWidth="1"/>
    <col min="336" max="337" width="5.6640625" style="3" customWidth="1"/>
    <col min="338" max="338" width="6.6640625" style="3" customWidth="1"/>
    <col min="339" max="339" width="5.6640625" style="3" customWidth="1"/>
    <col min="340" max="340" width="6.6640625" style="3" customWidth="1"/>
    <col min="341" max="341" width="5.6640625" style="3" customWidth="1"/>
    <col min="342" max="342" width="6.6640625" style="3" customWidth="1"/>
    <col min="343" max="343" width="3.6640625" style="3" customWidth="1"/>
    <col min="344" max="346" width="7.6640625" style="3" customWidth="1"/>
    <col min="347" max="347" width="6.6640625" style="3" customWidth="1"/>
    <col min="348" max="348" width="7.6640625" style="3" customWidth="1"/>
    <col min="349" max="357" width="6.6640625" style="3" customWidth="1"/>
    <col min="358" max="358" width="6.83203125" style="3" customWidth="1"/>
    <col min="359" max="361" width="6.6640625" style="3" customWidth="1"/>
    <col min="362" max="362" width="5.6640625" style="3" customWidth="1"/>
    <col min="363" max="363" width="6.6640625" style="3" customWidth="1"/>
    <col min="364" max="365" width="7.6640625" style="3" customWidth="1"/>
    <col min="366" max="366" width="5.6640625" style="3" customWidth="1"/>
    <col min="367" max="367" width="6.6640625" style="3" customWidth="1"/>
    <col min="368" max="368" width="4.6640625" style="3" customWidth="1"/>
    <col min="369" max="370" width="6.6640625" style="3" customWidth="1"/>
    <col min="371" max="371" width="7.6640625" style="3" customWidth="1"/>
    <col min="372" max="372" width="6.83203125" style="3" customWidth="1"/>
    <col min="373" max="373" width="7.6640625" style="3" customWidth="1"/>
    <col min="374" max="374" width="6.83203125" style="3" customWidth="1"/>
    <col min="375" max="375" width="6.6640625" style="3" customWidth="1"/>
    <col min="376" max="376" width="5.6640625" style="3" customWidth="1"/>
    <col min="377" max="377" width="6.6640625" style="3" customWidth="1"/>
    <col min="378" max="378" width="5.6640625" style="3" customWidth="1"/>
    <col min="379" max="379" width="6.6640625" style="3" customWidth="1"/>
    <col min="380" max="380" width="4.6640625" style="3" customWidth="1"/>
    <col min="381" max="381" width="6" style="3" customWidth="1"/>
    <col min="382" max="383" width="6.83203125" style="3" customWidth="1"/>
    <col min="384" max="384" width="6.6640625" style="3" customWidth="1"/>
    <col min="385" max="385" width="6" style="3" customWidth="1"/>
    <col min="386" max="386" width="5.6640625" style="3" customWidth="1"/>
    <col min="387" max="388" width="6.6640625" style="3" customWidth="1"/>
    <col min="389" max="389" width="5.6640625" style="3" customWidth="1"/>
    <col min="390" max="390" width="6.6640625" style="3" customWidth="1"/>
    <col min="391" max="391" width="7.6640625" style="3" customWidth="1"/>
    <col min="392" max="392" width="6.6640625" style="3" customWidth="1"/>
    <col min="393" max="393" width="10.6640625" style="3"/>
    <col min="394" max="398" width="0" style="3" hidden="1" customWidth="1" outlineLevel="1"/>
    <col min="399" max="399" width="10.6640625" style="3" collapsed="1"/>
    <col min="400" max="16384" width="10.6640625" style="3"/>
  </cols>
  <sheetData>
    <row r="1" spans="1:399" ht="26">
      <c r="A1" s="1" t="str" cm="1">
        <f t="array" aca="1" ref="A1" ca="1">RIGHT(CELL("filename",A1),LEN(CELL("filename",A1))-FIND("]", CELL("filename",A1)))</f>
        <v>Conc_DirectConsumption</v>
      </c>
      <c r="B1" s="2"/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3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  <c r="HI1" s="3">
        <v>215</v>
      </c>
      <c r="HJ1" s="3">
        <v>216</v>
      </c>
      <c r="HK1" s="3">
        <v>217</v>
      </c>
      <c r="HL1" s="3">
        <v>218</v>
      </c>
      <c r="HM1" s="3">
        <v>219</v>
      </c>
      <c r="HN1" s="3">
        <v>220</v>
      </c>
      <c r="HO1" s="3">
        <v>221</v>
      </c>
      <c r="HP1" s="3">
        <v>222</v>
      </c>
      <c r="HQ1" s="3">
        <v>223</v>
      </c>
      <c r="HR1" s="3">
        <v>224</v>
      </c>
      <c r="HS1" s="3">
        <v>225</v>
      </c>
      <c r="HT1" s="3">
        <v>226</v>
      </c>
      <c r="HU1" s="3">
        <v>227</v>
      </c>
      <c r="HV1" s="3">
        <v>228</v>
      </c>
      <c r="HW1" s="3">
        <v>229</v>
      </c>
      <c r="HX1" s="3">
        <v>230</v>
      </c>
      <c r="HY1" s="3">
        <v>231</v>
      </c>
      <c r="HZ1" s="3">
        <v>232</v>
      </c>
      <c r="IA1" s="3">
        <v>233</v>
      </c>
      <c r="IB1" s="3">
        <v>234</v>
      </c>
      <c r="IC1" s="3">
        <v>235</v>
      </c>
      <c r="ID1" s="3">
        <v>236</v>
      </c>
      <c r="IE1" s="3">
        <v>237</v>
      </c>
      <c r="IF1" s="3">
        <v>238</v>
      </c>
      <c r="IG1" s="3">
        <v>239</v>
      </c>
      <c r="IH1" s="3">
        <v>240</v>
      </c>
      <c r="II1" s="3">
        <v>241</v>
      </c>
      <c r="IJ1" s="3">
        <v>242</v>
      </c>
      <c r="IK1" s="3">
        <v>243</v>
      </c>
      <c r="IL1" s="3">
        <v>244</v>
      </c>
      <c r="IM1" s="3">
        <v>245</v>
      </c>
      <c r="IN1" s="3">
        <v>246</v>
      </c>
      <c r="IO1" s="3">
        <v>247</v>
      </c>
      <c r="IP1" s="3">
        <v>248</v>
      </c>
      <c r="IQ1" s="3">
        <v>249</v>
      </c>
      <c r="IR1" s="3">
        <v>250</v>
      </c>
      <c r="IS1" s="3">
        <v>251</v>
      </c>
      <c r="IT1" s="3">
        <v>252</v>
      </c>
      <c r="IU1" s="3">
        <v>253</v>
      </c>
      <c r="IV1" s="3">
        <v>254</v>
      </c>
      <c r="IW1" s="3">
        <v>255</v>
      </c>
      <c r="IX1" s="3">
        <v>256</v>
      </c>
      <c r="IY1" s="3">
        <v>257</v>
      </c>
      <c r="IZ1" s="3">
        <v>258</v>
      </c>
      <c r="JA1" s="3">
        <v>259</v>
      </c>
      <c r="JB1" s="3">
        <v>260</v>
      </c>
      <c r="JC1" s="3">
        <v>261</v>
      </c>
      <c r="JD1" s="3">
        <v>262</v>
      </c>
      <c r="JE1" s="3">
        <v>263</v>
      </c>
      <c r="JF1" s="3">
        <v>264</v>
      </c>
      <c r="JG1" s="3">
        <v>265</v>
      </c>
      <c r="JH1" s="3">
        <v>266</v>
      </c>
      <c r="JI1" s="3">
        <v>267</v>
      </c>
      <c r="JJ1" s="3">
        <v>268</v>
      </c>
      <c r="JK1" s="3">
        <v>269</v>
      </c>
      <c r="JL1" s="3">
        <v>270</v>
      </c>
      <c r="JM1" s="3">
        <v>271</v>
      </c>
      <c r="JN1" s="3">
        <v>272</v>
      </c>
      <c r="JO1" s="3">
        <v>273</v>
      </c>
      <c r="JP1" s="3">
        <v>274</v>
      </c>
      <c r="JQ1" s="3">
        <v>275</v>
      </c>
      <c r="JR1" s="3">
        <v>276</v>
      </c>
      <c r="JS1" s="3">
        <v>277</v>
      </c>
      <c r="JT1" s="3">
        <v>278</v>
      </c>
      <c r="JU1" s="3">
        <v>279</v>
      </c>
      <c r="JV1" s="3">
        <v>280</v>
      </c>
      <c r="JW1" s="3">
        <v>281</v>
      </c>
      <c r="JX1" s="3">
        <v>282</v>
      </c>
      <c r="JY1" s="3">
        <v>283</v>
      </c>
      <c r="JZ1" s="3">
        <v>284</v>
      </c>
      <c r="KA1" s="3">
        <v>285</v>
      </c>
      <c r="KB1" s="3">
        <v>286</v>
      </c>
      <c r="KC1" s="3">
        <v>287</v>
      </c>
      <c r="KD1" s="3">
        <v>288</v>
      </c>
      <c r="KE1" s="3">
        <v>289</v>
      </c>
      <c r="KF1" s="3">
        <v>290</v>
      </c>
      <c r="KG1" s="3">
        <v>291</v>
      </c>
      <c r="KH1" s="3">
        <v>292</v>
      </c>
      <c r="KI1" s="3">
        <v>293</v>
      </c>
      <c r="KJ1" s="3">
        <v>294</v>
      </c>
      <c r="KK1" s="3">
        <v>295</v>
      </c>
      <c r="KL1" s="3">
        <v>296</v>
      </c>
      <c r="KM1" s="3">
        <v>297</v>
      </c>
      <c r="KN1" s="3">
        <v>298</v>
      </c>
      <c r="KO1" s="3">
        <v>299</v>
      </c>
      <c r="KP1" s="3">
        <v>300</v>
      </c>
      <c r="KQ1" s="3">
        <v>301</v>
      </c>
      <c r="KR1" s="3">
        <v>302</v>
      </c>
      <c r="KS1" s="3">
        <v>303</v>
      </c>
      <c r="KT1" s="3">
        <v>304</v>
      </c>
      <c r="KU1" s="3">
        <v>305</v>
      </c>
      <c r="KV1" s="3">
        <v>306</v>
      </c>
      <c r="KW1" s="3">
        <v>307</v>
      </c>
      <c r="KX1" s="3">
        <v>308</v>
      </c>
      <c r="KY1" s="3">
        <v>309</v>
      </c>
      <c r="KZ1" s="3">
        <v>310</v>
      </c>
      <c r="LA1" s="3">
        <v>311</v>
      </c>
      <c r="LB1" s="3">
        <v>312</v>
      </c>
      <c r="LC1" s="3">
        <v>313</v>
      </c>
      <c r="LD1" s="3">
        <v>314</v>
      </c>
      <c r="LE1" s="3">
        <v>315</v>
      </c>
      <c r="LF1" s="3">
        <v>316</v>
      </c>
      <c r="LG1" s="3">
        <v>317</v>
      </c>
      <c r="LH1" s="3">
        <v>318</v>
      </c>
      <c r="LI1" s="3">
        <v>319</v>
      </c>
      <c r="LJ1" s="3">
        <v>320</v>
      </c>
      <c r="LK1" s="3">
        <v>321</v>
      </c>
      <c r="LL1" s="3">
        <v>322</v>
      </c>
      <c r="LM1" s="3">
        <v>323</v>
      </c>
      <c r="LN1" s="3">
        <v>324</v>
      </c>
      <c r="LO1" s="3">
        <v>325</v>
      </c>
      <c r="LP1" s="3">
        <v>326</v>
      </c>
      <c r="LQ1" s="3">
        <v>327</v>
      </c>
      <c r="LR1" s="3">
        <v>328</v>
      </c>
      <c r="LS1" s="3">
        <v>329</v>
      </c>
      <c r="LT1" s="3">
        <v>330</v>
      </c>
      <c r="LU1" s="3">
        <v>331</v>
      </c>
      <c r="LV1" s="3">
        <v>332</v>
      </c>
      <c r="LW1" s="3">
        <v>333</v>
      </c>
      <c r="LX1" s="3">
        <v>334</v>
      </c>
      <c r="LY1" s="3">
        <v>335</v>
      </c>
      <c r="LZ1" s="3">
        <v>336</v>
      </c>
      <c r="MA1" s="3">
        <v>337</v>
      </c>
      <c r="MB1" s="3">
        <v>338</v>
      </c>
      <c r="MC1" s="3">
        <v>339</v>
      </c>
      <c r="MD1" s="3">
        <v>340</v>
      </c>
      <c r="ME1" s="3">
        <v>341</v>
      </c>
      <c r="MF1" s="3">
        <v>342</v>
      </c>
      <c r="MG1" s="3">
        <v>343</v>
      </c>
      <c r="MH1" s="3">
        <v>344</v>
      </c>
      <c r="MI1" s="3">
        <v>345</v>
      </c>
      <c r="MJ1" s="3">
        <v>346</v>
      </c>
      <c r="MK1" s="3">
        <v>347</v>
      </c>
      <c r="ML1" s="3">
        <v>348</v>
      </c>
      <c r="MM1" s="3">
        <v>349</v>
      </c>
      <c r="MN1" s="3">
        <v>350</v>
      </c>
      <c r="MO1" s="3">
        <v>351</v>
      </c>
      <c r="MP1" s="3">
        <v>352</v>
      </c>
      <c r="MQ1" s="3">
        <v>353</v>
      </c>
      <c r="MR1" s="3">
        <v>354</v>
      </c>
      <c r="MS1" s="3">
        <v>355</v>
      </c>
      <c r="MT1" s="3">
        <v>356</v>
      </c>
      <c r="MU1" s="3">
        <v>357</v>
      </c>
      <c r="MV1" s="3">
        <v>358</v>
      </c>
      <c r="MW1" s="3">
        <v>359</v>
      </c>
      <c r="MX1" s="3">
        <v>360</v>
      </c>
      <c r="MY1" s="3">
        <v>361</v>
      </c>
      <c r="MZ1" s="3">
        <v>362</v>
      </c>
      <c r="NA1" s="3">
        <v>363</v>
      </c>
      <c r="NB1" s="3">
        <v>364</v>
      </c>
      <c r="NC1" s="3">
        <v>365</v>
      </c>
      <c r="ND1" s="3">
        <v>366</v>
      </c>
      <c r="NE1" s="3">
        <v>367</v>
      </c>
      <c r="NF1" s="3">
        <v>368</v>
      </c>
      <c r="NG1" s="3">
        <v>369</v>
      </c>
      <c r="NH1" s="3">
        <v>370</v>
      </c>
      <c r="NI1" s="3">
        <v>371</v>
      </c>
      <c r="NJ1" s="3">
        <v>372</v>
      </c>
      <c r="NK1" s="3">
        <v>373</v>
      </c>
      <c r="NL1" s="3">
        <v>374</v>
      </c>
      <c r="NM1" s="3">
        <v>375</v>
      </c>
      <c r="NN1" s="3">
        <v>376</v>
      </c>
      <c r="NO1" s="3">
        <v>377</v>
      </c>
      <c r="NP1" s="3">
        <v>378</v>
      </c>
      <c r="NQ1" s="3">
        <v>379</v>
      </c>
      <c r="NR1" s="3">
        <v>380</v>
      </c>
      <c r="NS1" s="3">
        <v>381</v>
      </c>
      <c r="NT1" s="3">
        <v>382</v>
      </c>
      <c r="NU1" s="3">
        <v>383</v>
      </c>
      <c r="NV1" s="3">
        <v>384</v>
      </c>
      <c r="NW1" s="3">
        <v>385</v>
      </c>
      <c r="NX1" s="3">
        <v>386</v>
      </c>
      <c r="NY1" s="3">
        <v>387</v>
      </c>
      <c r="NZ1" s="3">
        <v>388</v>
      </c>
      <c r="OA1" s="3">
        <v>389</v>
      </c>
      <c r="OB1" s="3">
        <v>390</v>
      </c>
    </row>
    <row r="2" spans="1:399" ht="18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60</v>
      </c>
      <c r="BK2" s="5" t="s">
        <v>61</v>
      </c>
      <c r="BL2" s="5" t="s">
        <v>62</v>
      </c>
      <c r="BM2" s="5" t="s">
        <v>63</v>
      </c>
      <c r="BN2" s="5" t="s">
        <v>64</v>
      </c>
      <c r="BO2" s="5" t="s">
        <v>65</v>
      </c>
      <c r="BP2" s="5" t="s">
        <v>66</v>
      </c>
      <c r="BQ2" s="5" t="s">
        <v>67</v>
      </c>
      <c r="BR2" s="5" t="s">
        <v>68</v>
      </c>
      <c r="BS2" s="5" t="s">
        <v>69</v>
      </c>
      <c r="BT2" s="5" t="s">
        <v>70</v>
      </c>
      <c r="BU2" s="5" t="s">
        <v>71</v>
      </c>
      <c r="BV2" s="5" t="s">
        <v>72</v>
      </c>
      <c r="BW2" s="5" t="s">
        <v>73</v>
      </c>
      <c r="BX2" s="5" t="s">
        <v>74</v>
      </c>
      <c r="BY2" s="5" t="s">
        <v>75</v>
      </c>
      <c r="BZ2" s="5" t="s">
        <v>76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81</v>
      </c>
      <c r="CF2" s="5" t="s">
        <v>82</v>
      </c>
      <c r="CG2" s="5" t="s">
        <v>83</v>
      </c>
      <c r="CH2" s="5" t="s">
        <v>84</v>
      </c>
      <c r="CI2" s="5" t="s">
        <v>85</v>
      </c>
      <c r="CJ2" s="5" t="s">
        <v>86</v>
      </c>
      <c r="CK2" s="5" t="s">
        <v>87</v>
      </c>
      <c r="CL2" s="5" t="s">
        <v>88</v>
      </c>
      <c r="CM2" s="5" t="s">
        <v>89</v>
      </c>
      <c r="CN2" s="5" t="s">
        <v>90</v>
      </c>
      <c r="CO2" s="5" t="s">
        <v>91</v>
      </c>
      <c r="CP2" s="5" t="s">
        <v>92</v>
      </c>
      <c r="CQ2" s="5" t="s">
        <v>93</v>
      </c>
      <c r="CR2" s="5" t="s">
        <v>94</v>
      </c>
      <c r="CS2" s="5" t="s">
        <v>95</v>
      </c>
      <c r="CT2" s="5" t="s">
        <v>96</v>
      </c>
      <c r="CU2" s="5" t="s">
        <v>97</v>
      </c>
      <c r="CV2" s="5" t="s">
        <v>98</v>
      </c>
      <c r="CW2" s="5" t="s">
        <v>99</v>
      </c>
      <c r="CX2" s="5" t="s">
        <v>100</v>
      </c>
      <c r="CY2" s="5" t="s">
        <v>101</v>
      </c>
      <c r="CZ2" s="5" t="s">
        <v>102</v>
      </c>
      <c r="DA2" s="5" t="s">
        <v>103</v>
      </c>
      <c r="DB2" s="5" t="s">
        <v>104</v>
      </c>
      <c r="DC2" s="5" t="s">
        <v>105</v>
      </c>
      <c r="DD2" s="5" t="s">
        <v>106</v>
      </c>
      <c r="DE2" s="5" t="s">
        <v>107</v>
      </c>
      <c r="DF2" s="5" t="s">
        <v>108</v>
      </c>
      <c r="DG2" s="5" t="s">
        <v>109</v>
      </c>
      <c r="DH2" s="5" t="s">
        <v>110</v>
      </c>
      <c r="DI2" s="5" t="s">
        <v>111</v>
      </c>
      <c r="DJ2" s="5" t="s">
        <v>112</v>
      </c>
      <c r="DK2" s="5" t="s">
        <v>113</v>
      </c>
      <c r="DL2" s="5" t="s">
        <v>114</v>
      </c>
      <c r="DM2" s="5" t="s">
        <v>115</v>
      </c>
      <c r="DN2" s="5" t="s">
        <v>116</v>
      </c>
      <c r="DO2" s="5" t="s">
        <v>117</v>
      </c>
      <c r="DP2" s="5" t="s">
        <v>118</v>
      </c>
      <c r="DQ2" s="5" t="s">
        <v>119</v>
      </c>
      <c r="DR2" s="5" t="s">
        <v>120</v>
      </c>
      <c r="DS2" s="5" t="s">
        <v>121</v>
      </c>
      <c r="DT2" s="5" t="s">
        <v>122</v>
      </c>
      <c r="DU2" s="5" t="s">
        <v>123</v>
      </c>
      <c r="DV2" s="5" t="s">
        <v>124</v>
      </c>
      <c r="DW2" s="5" t="s">
        <v>125</v>
      </c>
      <c r="DX2" s="5" t="s">
        <v>126</v>
      </c>
      <c r="DY2" s="5" t="s">
        <v>127</v>
      </c>
      <c r="DZ2" s="5" t="s">
        <v>128</v>
      </c>
      <c r="EA2" s="5" t="s">
        <v>129</v>
      </c>
      <c r="EB2" s="5" t="s">
        <v>130</v>
      </c>
      <c r="EC2" s="5" t="s">
        <v>131</v>
      </c>
      <c r="ED2" s="5" t="s">
        <v>132</v>
      </c>
      <c r="EE2" s="5" t="s">
        <v>133</v>
      </c>
      <c r="EF2" s="5" t="s">
        <v>134</v>
      </c>
      <c r="EG2" s="5" t="s">
        <v>135</v>
      </c>
      <c r="EH2" s="5" t="s">
        <v>136</v>
      </c>
      <c r="EI2" s="5" t="s">
        <v>137</v>
      </c>
      <c r="EJ2" s="5" t="s">
        <v>138</v>
      </c>
      <c r="EK2" s="5" t="s">
        <v>139</v>
      </c>
      <c r="EL2" s="5" t="s">
        <v>140</v>
      </c>
      <c r="EM2" s="5" t="s">
        <v>141</v>
      </c>
      <c r="EN2" s="5" t="s">
        <v>142</v>
      </c>
      <c r="EO2" s="5" t="s">
        <v>143</v>
      </c>
      <c r="EP2" s="5" t="s">
        <v>144</v>
      </c>
      <c r="EQ2" s="5" t="s">
        <v>145</v>
      </c>
      <c r="ER2" s="5" t="s">
        <v>146</v>
      </c>
      <c r="ES2" s="5" t="s">
        <v>147</v>
      </c>
      <c r="ET2" s="5" t="s">
        <v>148</v>
      </c>
      <c r="EU2" s="5" t="s">
        <v>149</v>
      </c>
      <c r="EV2" s="5" t="s">
        <v>150</v>
      </c>
      <c r="EW2" s="5" t="s">
        <v>151</v>
      </c>
      <c r="EX2" s="5" t="s">
        <v>152</v>
      </c>
      <c r="EY2" s="5" t="s">
        <v>153</v>
      </c>
      <c r="EZ2" s="5" t="s">
        <v>154</v>
      </c>
      <c r="FA2" s="5" t="s">
        <v>155</v>
      </c>
      <c r="FB2" s="5" t="s">
        <v>156</v>
      </c>
      <c r="FC2" s="5" t="s">
        <v>157</v>
      </c>
      <c r="FD2" s="5" t="s">
        <v>158</v>
      </c>
      <c r="FE2" s="5" t="s">
        <v>159</v>
      </c>
      <c r="FF2" s="5" t="s">
        <v>160</v>
      </c>
      <c r="FG2" s="5" t="s">
        <v>161</v>
      </c>
      <c r="FH2" s="5" t="s">
        <v>162</v>
      </c>
      <c r="FI2" s="5" t="s">
        <v>163</v>
      </c>
      <c r="FJ2" s="5" t="s">
        <v>164</v>
      </c>
      <c r="FK2" s="5" t="s">
        <v>165</v>
      </c>
      <c r="FL2" s="5" t="s">
        <v>166</v>
      </c>
      <c r="FM2" s="5" t="s">
        <v>167</v>
      </c>
      <c r="FN2" s="5" t="s">
        <v>168</v>
      </c>
      <c r="FO2" s="5" t="s">
        <v>169</v>
      </c>
      <c r="FP2" s="5" t="s">
        <v>170</v>
      </c>
      <c r="FQ2" s="5" t="s">
        <v>171</v>
      </c>
      <c r="FR2" s="5" t="s">
        <v>172</v>
      </c>
      <c r="FS2" s="5" t="s">
        <v>173</v>
      </c>
      <c r="FT2" s="5" t="s">
        <v>174</v>
      </c>
      <c r="FU2" s="5" t="s">
        <v>175</v>
      </c>
      <c r="FV2" s="5" t="s">
        <v>176</v>
      </c>
      <c r="FW2" s="5" t="s">
        <v>177</v>
      </c>
      <c r="FX2" s="5" t="s">
        <v>178</v>
      </c>
      <c r="FY2" s="5" t="s">
        <v>179</v>
      </c>
      <c r="FZ2" s="5" t="s">
        <v>180</v>
      </c>
      <c r="GA2" s="5" t="s">
        <v>181</v>
      </c>
      <c r="GB2" s="5" t="s">
        <v>182</v>
      </c>
      <c r="GC2" s="5" t="s">
        <v>183</v>
      </c>
      <c r="GD2" s="5" t="s">
        <v>184</v>
      </c>
      <c r="GE2" s="5" t="s">
        <v>185</v>
      </c>
      <c r="GF2" s="5" t="s">
        <v>186</v>
      </c>
      <c r="GG2" s="5" t="s">
        <v>187</v>
      </c>
      <c r="GH2" s="5" t="s">
        <v>188</v>
      </c>
      <c r="GI2" s="5" t="s">
        <v>189</v>
      </c>
      <c r="GJ2" s="5" t="s">
        <v>190</v>
      </c>
      <c r="GK2" s="5" t="s">
        <v>191</v>
      </c>
      <c r="GL2" s="5" t="s">
        <v>192</v>
      </c>
      <c r="GM2" s="5" t="s">
        <v>193</v>
      </c>
      <c r="GN2" s="5" t="s">
        <v>194</v>
      </c>
      <c r="GO2" s="5" t="s">
        <v>195</v>
      </c>
      <c r="GP2" s="5" t="s">
        <v>196</v>
      </c>
      <c r="GQ2" s="5" t="s">
        <v>197</v>
      </c>
      <c r="GR2" s="5" t="s">
        <v>198</v>
      </c>
      <c r="GS2" s="5" t="s">
        <v>199</v>
      </c>
      <c r="GT2" s="5" t="s">
        <v>200</v>
      </c>
      <c r="GU2" s="5" t="s">
        <v>201</v>
      </c>
      <c r="GV2" s="5" t="s">
        <v>202</v>
      </c>
      <c r="GW2" s="5" t="s">
        <v>203</v>
      </c>
      <c r="GX2" s="5" t="s">
        <v>204</v>
      </c>
      <c r="GY2" s="5" t="s">
        <v>205</v>
      </c>
      <c r="GZ2" s="5" t="s">
        <v>206</v>
      </c>
      <c r="HA2" s="5" t="s">
        <v>207</v>
      </c>
      <c r="HB2" s="5" t="s">
        <v>208</v>
      </c>
      <c r="HC2" s="5" t="s">
        <v>209</v>
      </c>
      <c r="HD2" s="5" t="s">
        <v>210</v>
      </c>
      <c r="HE2" s="5" t="s">
        <v>211</v>
      </c>
      <c r="HF2" s="5" t="s">
        <v>212</v>
      </c>
      <c r="HG2" s="5" t="s">
        <v>213</v>
      </c>
      <c r="HH2" s="5" t="s">
        <v>214</v>
      </c>
      <c r="HI2" s="5" t="s">
        <v>215</v>
      </c>
      <c r="HJ2" s="5" t="s">
        <v>216</v>
      </c>
      <c r="HK2" s="5" t="s">
        <v>217</v>
      </c>
      <c r="HL2" s="5" t="s">
        <v>218</v>
      </c>
      <c r="HM2" s="5" t="s">
        <v>219</v>
      </c>
      <c r="HN2" s="5" t="s">
        <v>220</v>
      </c>
      <c r="HO2" s="5" t="s">
        <v>221</v>
      </c>
      <c r="HP2" s="5" t="s">
        <v>222</v>
      </c>
      <c r="HQ2" s="5" t="s">
        <v>223</v>
      </c>
      <c r="HR2" s="5" t="s">
        <v>224</v>
      </c>
      <c r="HS2" s="5" t="s">
        <v>225</v>
      </c>
      <c r="HT2" s="5" t="s">
        <v>226</v>
      </c>
      <c r="HU2" s="5" t="s">
        <v>227</v>
      </c>
      <c r="HV2" s="5" t="s">
        <v>228</v>
      </c>
      <c r="HW2" s="5" t="s">
        <v>229</v>
      </c>
      <c r="HX2" s="5" t="s">
        <v>230</v>
      </c>
      <c r="HY2" s="5" t="s">
        <v>231</v>
      </c>
      <c r="HZ2" s="5" t="s">
        <v>232</v>
      </c>
      <c r="IA2" s="5" t="s">
        <v>233</v>
      </c>
      <c r="IB2" s="5" t="s">
        <v>234</v>
      </c>
      <c r="IC2" s="5" t="s">
        <v>235</v>
      </c>
      <c r="ID2" s="5" t="s">
        <v>236</v>
      </c>
      <c r="IE2" s="5" t="s">
        <v>237</v>
      </c>
      <c r="IF2" s="5" t="s">
        <v>238</v>
      </c>
      <c r="IG2" s="5" t="s">
        <v>239</v>
      </c>
      <c r="IH2" s="5" t="s">
        <v>240</v>
      </c>
      <c r="II2" s="5" t="s">
        <v>241</v>
      </c>
      <c r="IJ2" s="5" t="s">
        <v>242</v>
      </c>
      <c r="IK2" s="5" t="s">
        <v>243</v>
      </c>
      <c r="IL2" s="5" t="s">
        <v>244</v>
      </c>
      <c r="IM2" s="5" t="s">
        <v>245</v>
      </c>
      <c r="IN2" s="5" t="s">
        <v>246</v>
      </c>
      <c r="IO2" s="5" t="s">
        <v>247</v>
      </c>
      <c r="IP2" s="5" t="s">
        <v>248</v>
      </c>
      <c r="IQ2" s="5" t="s">
        <v>249</v>
      </c>
      <c r="IR2" s="5" t="s">
        <v>250</v>
      </c>
      <c r="IS2" s="5" t="s">
        <v>251</v>
      </c>
      <c r="IT2" s="5" t="s">
        <v>252</v>
      </c>
      <c r="IU2" s="5" t="s">
        <v>253</v>
      </c>
      <c r="IV2" s="5" t="s">
        <v>254</v>
      </c>
      <c r="IW2" s="5" t="s">
        <v>255</v>
      </c>
      <c r="IX2" s="5" t="s">
        <v>256</v>
      </c>
      <c r="IY2" s="5" t="s">
        <v>257</v>
      </c>
      <c r="IZ2" s="5" t="s">
        <v>258</v>
      </c>
      <c r="JA2" s="5" t="s">
        <v>259</v>
      </c>
      <c r="JB2" s="5" t="s">
        <v>260</v>
      </c>
      <c r="JC2" s="5" t="s">
        <v>261</v>
      </c>
      <c r="JD2" s="5" t="s">
        <v>262</v>
      </c>
      <c r="JE2" s="5" t="s">
        <v>263</v>
      </c>
      <c r="JF2" s="5" t="s">
        <v>264</v>
      </c>
      <c r="JG2" s="5" t="s">
        <v>265</v>
      </c>
      <c r="JH2" s="5" t="s">
        <v>266</v>
      </c>
      <c r="JI2" s="5" t="s">
        <v>267</v>
      </c>
      <c r="JJ2" s="5" t="s">
        <v>268</v>
      </c>
      <c r="JK2" s="5" t="s">
        <v>269</v>
      </c>
      <c r="JL2" s="5" t="s">
        <v>270</v>
      </c>
      <c r="JM2" s="5" t="s">
        <v>271</v>
      </c>
      <c r="JN2" s="5" t="s">
        <v>272</v>
      </c>
      <c r="JO2" s="5" t="s">
        <v>273</v>
      </c>
      <c r="JP2" s="5" t="s">
        <v>274</v>
      </c>
      <c r="JQ2" s="5" t="s">
        <v>275</v>
      </c>
      <c r="JR2" s="5" t="s">
        <v>276</v>
      </c>
      <c r="JS2" s="5" t="s">
        <v>277</v>
      </c>
      <c r="JT2" s="5" t="s">
        <v>278</v>
      </c>
      <c r="JU2" s="5" t="s">
        <v>279</v>
      </c>
      <c r="JV2" s="5" t="s">
        <v>280</v>
      </c>
      <c r="JW2" s="5" t="s">
        <v>281</v>
      </c>
      <c r="JX2" s="5" t="s">
        <v>282</v>
      </c>
      <c r="JY2" s="5" t="s">
        <v>283</v>
      </c>
      <c r="JZ2" s="5" t="s">
        <v>284</v>
      </c>
      <c r="KA2" s="5" t="s">
        <v>285</v>
      </c>
      <c r="KB2" s="5" t="s">
        <v>286</v>
      </c>
      <c r="KC2" s="5" t="s">
        <v>287</v>
      </c>
      <c r="KD2" s="5" t="s">
        <v>288</v>
      </c>
      <c r="KE2" s="5" t="s">
        <v>289</v>
      </c>
      <c r="KF2" s="5" t="s">
        <v>290</v>
      </c>
      <c r="KG2" s="5" t="s">
        <v>291</v>
      </c>
      <c r="KH2" s="5" t="s">
        <v>292</v>
      </c>
      <c r="KI2" s="5" t="s">
        <v>293</v>
      </c>
      <c r="KJ2" s="5" t="s">
        <v>294</v>
      </c>
      <c r="KK2" s="5" t="s">
        <v>295</v>
      </c>
      <c r="KL2" s="5" t="s">
        <v>296</v>
      </c>
      <c r="KM2" s="5" t="s">
        <v>297</v>
      </c>
      <c r="KN2" s="5" t="s">
        <v>298</v>
      </c>
      <c r="KO2" s="5" t="s">
        <v>299</v>
      </c>
      <c r="KP2" s="5" t="s">
        <v>300</v>
      </c>
      <c r="KQ2" s="5" t="s">
        <v>301</v>
      </c>
      <c r="KR2" s="5" t="s">
        <v>302</v>
      </c>
      <c r="KS2" s="5" t="s">
        <v>303</v>
      </c>
      <c r="KT2" s="5" t="s">
        <v>304</v>
      </c>
      <c r="KU2" s="5" t="s">
        <v>305</v>
      </c>
      <c r="KV2" s="5" t="s">
        <v>306</v>
      </c>
      <c r="KW2" s="5" t="s">
        <v>307</v>
      </c>
      <c r="KX2" s="5" t="s">
        <v>308</v>
      </c>
      <c r="KY2" s="5" t="s">
        <v>309</v>
      </c>
      <c r="KZ2" s="5" t="s">
        <v>310</v>
      </c>
      <c r="LA2" s="5" t="s">
        <v>311</v>
      </c>
      <c r="LB2" s="5" t="s">
        <v>312</v>
      </c>
      <c r="LC2" s="5" t="s">
        <v>313</v>
      </c>
      <c r="LD2" s="5" t="s">
        <v>314</v>
      </c>
      <c r="LE2" s="5" t="s">
        <v>315</v>
      </c>
      <c r="LF2" s="5" t="s">
        <v>316</v>
      </c>
      <c r="LG2" s="5" t="s">
        <v>317</v>
      </c>
      <c r="LH2" s="5" t="s">
        <v>318</v>
      </c>
      <c r="LI2" s="5" t="s">
        <v>319</v>
      </c>
      <c r="LJ2" s="5" t="s">
        <v>320</v>
      </c>
      <c r="LK2" s="5" t="s">
        <v>321</v>
      </c>
      <c r="LL2" s="5" t="s">
        <v>322</v>
      </c>
      <c r="LM2" s="5" t="s">
        <v>323</v>
      </c>
      <c r="LN2" s="5" t="s">
        <v>324</v>
      </c>
      <c r="LO2" s="5" t="s">
        <v>325</v>
      </c>
      <c r="LP2" s="5" t="s">
        <v>326</v>
      </c>
      <c r="LQ2" s="5" t="s">
        <v>327</v>
      </c>
      <c r="LR2" s="5" t="s">
        <v>328</v>
      </c>
      <c r="LS2" s="5" t="s">
        <v>329</v>
      </c>
      <c r="LT2" s="5" t="s">
        <v>330</v>
      </c>
      <c r="LU2" s="5" t="s">
        <v>331</v>
      </c>
      <c r="LV2" s="5" t="s">
        <v>332</v>
      </c>
      <c r="LW2" s="5" t="s">
        <v>333</v>
      </c>
      <c r="LX2" s="5" t="s">
        <v>334</v>
      </c>
      <c r="LY2" s="5" t="s">
        <v>335</v>
      </c>
      <c r="LZ2" s="5" t="s">
        <v>336</v>
      </c>
      <c r="MA2" s="5" t="s">
        <v>337</v>
      </c>
      <c r="MB2" s="5" t="s">
        <v>338</v>
      </c>
      <c r="MC2" s="5" t="s">
        <v>339</v>
      </c>
      <c r="MD2" s="5" t="s">
        <v>340</v>
      </c>
      <c r="ME2" s="5" t="s">
        <v>341</v>
      </c>
      <c r="MF2" s="5" t="s">
        <v>342</v>
      </c>
      <c r="MG2" s="5" t="s">
        <v>343</v>
      </c>
      <c r="MH2" s="5" t="s">
        <v>344</v>
      </c>
      <c r="MI2" s="5" t="s">
        <v>345</v>
      </c>
      <c r="MJ2" s="5" t="s">
        <v>346</v>
      </c>
      <c r="MK2" s="5" t="s">
        <v>347</v>
      </c>
      <c r="ML2" s="5" t="s">
        <v>348</v>
      </c>
      <c r="MM2" s="5" t="s">
        <v>349</v>
      </c>
      <c r="MN2" s="5" t="s">
        <v>350</v>
      </c>
      <c r="MO2" s="5" t="s">
        <v>351</v>
      </c>
      <c r="MP2" s="5" t="s">
        <v>352</v>
      </c>
      <c r="MQ2" s="5" t="s">
        <v>353</v>
      </c>
      <c r="MR2" s="5" t="s">
        <v>354</v>
      </c>
      <c r="MS2" s="5" t="s">
        <v>355</v>
      </c>
      <c r="MT2" s="5" t="s">
        <v>356</v>
      </c>
      <c r="MU2" s="5" t="s">
        <v>357</v>
      </c>
      <c r="MV2" s="5" t="s">
        <v>358</v>
      </c>
      <c r="MW2" s="5" t="s">
        <v>359</v>
      </c>
      <c r="MX2" s="5" t="s">
        <v>360</v>
      </c>
      <c r="MY2" s="5" t="s">
        <v>361</v>
      </c>
      <c r="MZ2" s="5" t="s">
        <v>362</v>
      </c>
      <c r="NA2" s="5" t="s">
        <v>363</v>
      </c>
      <c r="NB2" s="5" t="s">
        <v>364</v>
      </c>
      <c r="NC2" s="5" t="s">
        <v>365</v>
      </c>
      <c r="ND2" s="5" t="s">
        <v>366</v>
      </c>
      <c r="NE2" s="5" t="s">
        <v>367</v>
      </c>
      <c r="NF2" s="5" t="s">
        <v>368</v>
      </c>
      <c r="NG2" s="5" t="s">
        <v>369</v>
      </c>
      <c r="NH2" s="5" t="s">
        <v>370</v>
      </c>
      <c r="NI2" s="5" t="s">
        <v>371</v>
      </c>
      <c r="NJ2" s="5" t="s">
        <v>372</v>
      </c>
      <c r="NK2" s="5" t="s">
        <v>373</v>
      </c>
      <c r="NL2" s="5" t="s">
        <v>374</v>
      </c>
      <c r="NM2" s="5" t="s">
        <v>375</v>
      </c>
      <c r="NN2" s="5" t="s">
        <v>376</v>
      </c>
      <c r="NO2" s="5" t="s">
        <v>377</v>
      </c>
      <c r="NP2" s="5" t="s">
        <v>378</v>
      </c>
      <c r="NQ2" s="5" t="s">
        <v>379</v>
      </c>
      <c r="NR2" s="5" t="s">
        <v>380</v>
      </c>
      <c r="NS2" s="5" t="s">
        <v>381</v>
      </c>
      <c r="NT2" s="5" t="s">
        <v>382</v>
      </c>
      <c r="NU2" s="5" t="s">
        <v>383</v>
      </c>
      <c r="NV2" s="5" t="s">
        <v>384</v>
      </c>
      <c r="NW2" s="5" t="s">
        <v>385</v>
      </c>
      <c r="NX2" s="5" t="s">
        <v>386</v>
      </c>
      <c r="NY2" s="5" t="s">
        <v>387</v>
      </c>
      <c r="NZ2" s="5" t="s">
        <v>388</v>
      </c>
      <c r="OA2" s="5" t="s">
        <v>389</v>
      </c>
      <c r="OB2" s="5" t="s">
        <v>390</v>
      </c>
      <c r="OD2" s="3" t="s">
        <v>893</v>
      </c>
      <c r="OI2" s="3" t="s">
        <v>893</v>
      </c>
    </row>
    <row r="3" spans="1:399" ht="19" thickBot="1">
      <c r="A3" s="6" t="s">
        <v>391</v>
      </c>
      <c r="B3" s="7"/>
      <c r="C3" s="8" t="s">
        <v>392</v>
      </c>
      <c r="D3" s="8" t="s">
        <v>393</v>
      </c>
      <c r="E3" s="8" t="s">
        <v>394</v>
      </c>
      <c r="F3" s="8" t="s">
        <v>395</v>
      </c>
      <c r="G3" s="8" t="s">
        <v>396</v>
      </c>
      <c r="H3" s="8" t="s">
        <v>397</v>
      </c>
      <c r="I3" s="8" t="s">
        <v>398</v>
      </c>
      <c r="J3" s="8" t="s">
        <v>399</v>
      </c>
      <c r="K3" s="8" t="s">
        <v>400</v>
      </c>
      <c r="L3" s="8" t="s">
        <v>401</v>
      </c>
      <c r="M3" s="8" t="s">
        <v>402</v>
      </c>
      <c r="N3" s="8" t="s">
        <v>403</v>
      </c>
      <c r="O3" s="8" t="s">
        <v>404</v>
      </c>
      <c r="P3" s="8" t="s">
        <v>405</v>
      </c>
      <c r="Q3" s="8" t="s">
        <v>406</v>
      </c>
      <c r="R3" s="8" t="s">
        <v>407</v>
      </c>
      <c r="S3" s="8" t="s">
        <v>408</v>
      </c>
      <c r="T3" s="8" t="s">
        <v>409</v>
      </c>
      <c r="U3" s="8" t="s">
        <v>410</v>
      </c>
      <c r="V3" s="8" t="s">
        <v>411</v>
      </c>
      <c r="W3" s="8" t="s">
        <v>412</v>
      </c>
      <c r="X3" s="8" t="s">
        <v>413</v>
      </c>
      <c r="Y3" s="8" t="s">
        <v>414</v>
      </c>
      <c r="Z3" s="8" t="s">
        <v>415</v>
      </c>
      <c r="AA3" s="8" t="s">
        <v>416</v>
      </c>
      <c r="AB3" s="8" t="s">
        <v>417</v>
      </c>
      <c r="AC3" s="8" t="s">
        <v>418</v>
      </c>
      <c r="AD3" s="8" t="s">
        <v>419</v>
      </c>
      <c r="AE3" s="8" t="s">
        <v>420</v>
      </c>
      <c r="AF3" s="8" t="s">
        <v>421</v>
      </c>
      <c r="AG3" s="8" t="s">
        <v>422</v>
      </c>
      <c r="AH3" s="8" t="s">
        <v>423</v>
      </c>
      <c r="AI3" s="8" t="s">
        <v>424</v>
      </c>
      <c r="AJ3" s="8" t="s">
        <v>425</v>
      </c>
      <c r="AK3" s="8" t="s">
        <v>426</v>
      </c>
      <c r="AL3" s="8" t="s">
        <v>427</v>
      </c>
      <c r="AM3" s="8" t="s">
        <v>428</v>
      </c>
      <c r="AN3" s="8" t="s">
        <v>429</v>
      </c>
      <c r="AO3" s="8" t="s">
        <v>430</v>
      </c>
      <c r="AP3" s="8" t="s">
        <v>431</v>
      </c>
      <c r="AQ3" s="8" t="s">
        <v>432</v>
      </c>
      <c r="AR3" s="8" t="s">
        <v>433</v>
      </c>
      <c r="AS3" s="8" t="s">
        <v>434</v>
      </c>
      <c r="AT3" s="8" t="s">
        <v>435</v>
      </c>
      <c r="AU3" s="8" t="s">
        <v>436</v>
      </c>
      <c r="AV3" s="8" t="s">
        <v>437</v>
      </c>
      <c r="AW3" s="8" t="s">
        <v>438</v>
      </c>
      <c r="AX3" s="8" t="s">
        <v>439</v>
      </c>
      <c r="AY3" s="8" t="s">
        <v>440</v>
      </c>
      <c r="AZ3" s="8" t="s">
        <v>441</v>
      </c>
      <c r="BA3" s="8" t="s">
        <v>442</v>
      </c>
      <c r="BB3" s="8" t="s">
        <v>443</v>
      </c>
      <c r="BC3" s="8" t="s">
        <v>444</v>
      </c>
      <c r="BD3" s="8" t="s">
        <v>445</v>
      </c>
      <c r="BE3" s="8" t="s">
        <v>446</v>
      </c>
      <c r="BF3" s="8" t="s">
        <v>447</v>
      </c>
      <c r="BG3" s="8" t="s">
        <v>448</v>
      </c>
      <c r="BH3" s="8" t="s">
        <v>449</v>
      </c>
      <c r="BI3" s="8" t="s">
        <v>450</v>
      </c>
      <c r="BJ3" s="8" t="s">
        <v>451</v>
      </c>
      <c r="BK3" s="8" t="s">
        <v>452</v>
      </c>
      <c r="BL3" s="8" t="s">
        <v>453</v>
      </c>
      <c r="BM3" s="8" t="s">
        <v>454</v>
      </c>
      <c r="BN3" s="8" t="s">
        <v>455</v>
      </c>
      <c r="BO3" s="8" t="s">
        <v>456</v>
      </c>
      <c r="BP3" s="8" t="s">
        <v>457</v>
      </c>
      <c r="BQ3" s="8" t="s">
        <v>458</v>
      </c>
      <c r="BR3" s="8" t="s">
        <v>459</v>
      </c>
      <c r="BS3" s="8" t="s">
        <v>460</v>
      </c>
      <c r="BT3" s="8" t="s">
        <v>461</v>
      </c>
      <c r="BU3" s="8" t="s">
        <v>462</v>
      </c>
      <c r="BV3" s="8" t="s">
        <v>463</v>
      </c>
      <c r="BW3" s="8" t="s">
        <v>464</v>
      </c>
      <c r="BX3" s="8" t="s">
        <v>465</v>
      </c>
      <c r="BY3" s="8" t="s">
        <v>466</v>
      </c>
      <c r="BZ3" s="8" t="s">
        <v>467</v>
      </c>
      <c r="CA3" s="8" t="s">
        <v>468</v>
      </c>
      <c r="CB3" s="8" t="s">
        <v>469</v>
      </c>
      <c r="CC3" s="8" t="s">
        <v>470</v>
      </c>
      <c r="CD3" s="8" t="s">
        <v>471</v>
      </c>
      <c r="CE3" s="8" t="s">
        <v>472</v>
      </c>
      <c r="CF3" s="8" t="s">
        <v>473</v>
      </c>
      <c r="CG3" s="8" t="s">
        <v>474</v>
      </c>
      <c r="CH3" s="8" t="s">
        <v>475</v>
      </c>
      <c r="CI3" s="8" t="s">
        <v>476</v>
      </c>
      <c r="CJ3" s="8" t="s">
        <v>477</v>
      </c>
      <c r="CK3" s="8" t="s">
        <v>478</v>
      </c>
      <c r="CL3" s="8" t="s">
        <v>479</v>
      </c>
      <c r="CM3" s="8" t="s">
        <v>480</v>
      </c>
      <c r="CN3" s="8" t="s">
        <v>481</v>
      </c>
      <c r="CO3" s="8" t="s">
        <v>482</v>
      </c>
      <c r="CP3" s="8" t="s">
        <v>483</v>
      </c>
      <c r="CQ3" s="8" t="s">
        <v>484</v>
      </c>
      <c r="CR3" s="8" t="s">
        <v>485</v>
      </c>
      <c r="CS3" s="8" t="s">
        <v>486</v>
      </c>
      <c r="CT3" s="8" t="s">
        <v>487</v>
      </c>
      <c r="CU3" s="8" t="s">
        <v>488</v>
      </c>
      <c r="CV3" s="8" t="s">
        <v>489</v>
      </c>
      <c r="CW3" s="8" t="s">
        <v>490</v>
      </c>
      <c r="CX3" s="8" t="s">
        <v>491</v>
      </c>
      <c r="CY3" s="8" t="s">
        <v>492</v>
      </c>
      <c r="CZ3" s="8" t="s">
        <v>493</v>
      </c>
      <c r="DA3" s="8" t="s">
        <v>494</v>
      </c>
      <c r="DB3" s="8" t="s">
        <v>495</v>
      </c>
      <c r="DC3" s="8" t="s">
        <v>496</v>
      </c>
      <c r="DD3" s="8" t="s">
        <v>497</v>
      </c>
      <c r="DE3" s="8" t="s">
        <v>498</v>
      </c>
      <c r="DF3" s="8" t="s">
        <v>499</v>
      </c>
      <c r="DG3" s="8" t="s">
        <v>500</v>
      </c>
      <c r="DH3" s="8" t="s">
        <v>501</v>
      </c>
      <c r="DI3" s="8" t="s">
        <v>502</v>
      </c>
      <c r="DJ3" s="8" t="s">
        <v>503</v>
      </c>
      <c r="DK3" s="8" t="s">
        <v>504</v>
      </c>
      <c r="DL3" s="8" t="s">
        <v>505</v>
      </c>
      <c r="DM3" s="8" t="s">
        <v>506</v>
      </c>
      <c r="DN3" s="8" t="s">
        <v>507</v>
      </c>
      <c r="DO3" s="8" t="s">
        <v>508</v>
      </c>
      <c r="DP3" s="8" t="s">
        <v>509</v>
      </c>
      <c r="DQ3" s="8" t="s">
        <v>510</v>
      </c>
      <c r="DR3" s="8" t="s">
        <v>511</v>
      </c>
      <c r="DS3" s="8" t="s">
        <v>512</v>
      </c>
      <c r="DT3" s="8" t="s">
        <v>513</v>
      </c>
      <c r="DU3" s="8" t="s">
        <v>514</v>
      </c>
      <c r="DV3" s="8" t="s">
        <v>515</v>
      </c>
      <c r="DW3" s="8" t="s">
        <v>516</v>
      </c>
      <c r="DX3" s="8" t="s">
        <v>517</v>
      </c>
      <c r="DY3" s="8" t="s">
        <v>518</v>
      </c>
      <c r="DZ3" s="8" t="s">
        <v>519</v>
      </c>
      <c r="EA3" s="8" t="s">
        <v>520</v>
      </c>
      <c r="EB3" s="8" t="s">
        <v>521</v>
      </c>
      <c r="EC3" s="8" t="s">
        <v>522</v>
      </c>
      <c r="ED3" s="8" t="s">
        <v>523</v>
      </c>
      <c r="EE3" s="8" t="s">
        <v>524</v>
      </c>
      <c r="EF3" s="8" t="s">
        <v>525</v>
      </c>
      <c r="EG3" s="8" t="s">
        <v>526</v>
      </c>
      <c r="EH3" s="8" t="s">
        <v>527</v>
      </c>
      <c r="EI3" s="8" t="s">
        <v>528</v>
      </c>
      <c r="EJ3" s="8" t="s">
        <v>529</v>
      </c>
      <c r="EK3" s="8" t="s">
        <v>530</v>
      </c>
      <c r="EL3" s="8" t="s">
        <v>531</v>
      </c>
      <c r="EM3" s="8" t="s">
        <v>532</v>
      </c>
      <c r="EN3" s="8" t="s">
        <v>533</v>
      </c>
      <c r="EO3" s="8" t="s">
        <v>534</v>
      </c>
      <c r="EP3" s="8" t="s">
        <v>535</v>
      </c>
      <c r="EQ3" s="8" t="s">
        <v>536</v>
      </c>
      <c r="ER3" s="8" t="s">
        <v>537</v>
      </c>
      <c r="ES3" s="8" t="s">
        <v>538</v>
      </c>
      <c r="ET3" s="8" t="s">
        <v>539</v>
      </c>
      <c r="EU3" s="8" t="s">
        <v>540</v>
      </c>
      <c r="EV3" s="8" t="s">
        <v>541</v>
      </c>
      <c r="EW3" s="8" t="s">
        <v>542</v>
      </c>
      <c r="EX3" s="8" t="s">
        <v>543</v>
      </c>
      <c r="EY3" s="8" t="s">
        <v>544</v>
      </c>
      <c r="EZ3" s="8" t="s">
        <v>545</v>
      </c>
      <c r="FA3" s="8" t="s">
        <v>546</v>
      </c>
      <c r="FB3" s="8" t="s">
        <v>547</v>
      </c>
      <c r="FC3" s="8" t="s">
        <v>548</v>
      </c>
      <c r="FD3" s="8" t="s">
        <v>549</v>
      </c>
      <c r="FE3" s="8" t="s">
        <v>550</v>
      </c>
      <c r="FF3" s="8" t="s">
        <v>551</v>
      </c>
      <c r="FG3" s="8" t="s">
        <v>552</v>
      </c>
      <c r="FH3" s="8" t="s">
        <v>553</v>
      </c>
      <c r="FI3" s="8" t="s">
        <v>554</v>
      </c>
      <c r="FJ3" s="8" t="s">
        <v>555</v>
      </c>
      <c r="FK3" s="8" t="s">
        <v>556</v>
      </c>
      <c r="FL3" s="8" t="s">
        <v>557</v>
      </c>
      <c r="FM3" s="8" t="s">
        <v>558</v>
      </c>
      <c r="FN3" s="8" t="s">
        <v>559</v>
      </c>
      <c r="FO3" s="8" t="s">
        <v>560</v>
      </c>
      <c r="FP3" s="8" t="s">
        <v>561</v>
      </c>
      <c r="FQ3" s="8" t="s">
        <v>562</v>
      </c>
      <c r="FR3" s="8" t="s">
        <v>563</v>
      </c>
      <c r="FS3" s="8" t="s">
        <v>564</v>
      </c>
      <c r="FT3" s="8" t="s">
        <v>565</v>
      </c>
      <c r="FU3" s="8" t="s">
        <v>566</v>
      </c>
      <c r="FV3" s="8" t="s">
        <v>567</v>
      </c>
      <c r="FW3" s="8" t="s">
        <v>568</v>
      </c>
      <c r="FX3" s="8" t="s">
        <v>569</v>
      </c>
      <c r="FY3" s="8" t="s">
        <v>570</v>
      </c>
      <c r="FZ3" s="8" t="s">
        <v>571</v>
      </c>
      <c r="GA3" s="8" t="s">
        <v>572</v>
      </c>
      <c r="GB3" s="8" t="s">
        <v>573</v>
      </c>
      <c r="GC3" s="8" t="s">
        <v>574</v>
      </c>
      <c r="GD3" s="8" t="s">
        <v>575</v>
      </c>
      <c r="GE3" s="8" t="s">
        <v>576</v>
      </c>
      <c r="GF3" s="8" t="s">
        <v>577</v>
      </c>
      <c r="GG3" s="8" t="s">
        <v>578</v>
      </c>
      <c r="GH3" s="8" t="s">
        <v>579</v>
      </c>
      <c r="GI3" s="8" t="s">
        <v>580</v>
      </c>
      <c r="GJ3" s="8" t="s">
        <v>581</v>
      </c>
      <c r="GK3" s="8" t="s">
        <v>582</v>
      </c>
      <c r="GL3" s="8" t="s">
        <v>583</v>
      </c>
      <c r="GM3" s="8" t="s">
        <v>584</v>
      </c>
      <c r="GN3" s="8" t="s">
        <v>585</v>
      </c>
      <c r="GO3" s="8" t="s">
        <v>586</v>
      </c>
      <c r="GP3" s="8" t="s">
        <v>587</v>
      </c>
      <c r="GQ3" s="8" t="s">
        <v>588</v>
      </c>
      <c r="GR3" s="8" t="s">
        <v>589</v>
      </c>
      <c r="GS3" s="8" t="s">
        <v>590</v>
      </c>
      <c r="GT3" s="8" t="s">
        <v>591</v>
      </c>
      <c r="GU3" s="8" t="s">
        <v>592</v>
      </c>
      <c r="GV3" s="8" t="s">
        <v>593</v>
      </c>
      <c r="GW3" s="8" t="s">
        <v>594</v>
      </c>
      <c r="GX3" s="8" t="s">
        <v>595</v>
      </c>
      <c r="GY3" s="8" t="s">
        <v>596</v>
      </c>
      <c r="GZ3" s="8" t="s">
        <v>597</v>
      </c>
      <c r="HA3" s="8" t="s">
        <v>598</v>
      </c>
      <c r="HB3" s="8" t="s">
        <v>599</v>
      </c>
      <c r="HC3" s="8" t="s">
        <v>600</v>
      </c>
      <c r="HD3" s="8" t="s">
        <v>601</v>
      </c>
      <c r="HE3" s="8" t="s">
        <v>602</v>
      </c>
      <c r="HF3" s="8" t="s">
        <v>603</v>
      </c>
      <c r="HG3" s="8" t="s">
        <v>604</v>
      </c>
      <c r="HH3" s="8" t="s">
        <v>605</v>
      </c>
      <c r="HI3" s="8" t="s">
        <v>606</v>
      </c>
      <c r="HJ3" s="8" t="s">
        <v>607</v>
      </c>
      <c r="HK3" s="8" t="s">
        <v>608</v>
      </c>
      <c r="HL3" s="8" t="s">
        <v>609</v>
      </c>
      <c r="HM3" s="8" t="s">
        <v>610</v>
      </c>
      <c r="HN3" s="8" t="s">
        <v>611</v>
      </c>
      <c r="HO3" s="8" t="s">
        <v>612</v>
      </c>
      <c r="HP3" s="8" t="s">
        <v>613</v>
      </c>
      <c r="HQ3" s="8" t="s">
        <v>614</v>
      </c>
      <c r="HR3" s="8" t="s">
        <v>615</v>
      </c>
      <c r="HS3" s="8" t="s">
        <v>616</v>
      </c>
      <c r="HT3" s="8" t="s">
        <v>617</v>
      </c>
      <c r="HU3" s="8" t="s">
        <v>618</v>
      </c>
      <c r="HV3" s="8" t="s">
        <v>619</v>
      </c>
      <c r="HW3" s="8" t="s">
        <v>620</v>
      </c>
      <c r="HX3" s="8" t="s">
        <v>621</v>
      </c>
      <c r="HY3" s="8" t="s">
        <v>622</v>
      </c>
      <c r="HZ3" s="8" t="s">
        <v>623</v>
      </c>
      <c r="IA3" s="8" t="s">
        <v>624</v>
      </c>
      <c r="IB3" s="8" t="s">
        <v>625</v>
      </c>
      <c r="IC3" s="8" t="s">
        <v>626</v>
      </c>
      <c r="ID3" s="8" t="s">
        <v>627</v>
      </c>
      <c r="IE3" s="8" t="s">
        <v>628</v>
      </c>
      <c r="IF3" s="8" t="s">
        <v>629</v>
      </c>
      <c r="IG3" s="8" t="s">
        <v>630</v>
      </c>
      <c r="IH3" s="8" t="s">
        <v>631</v>
      </c>
      <c r="II3" s="8" t="s">
        <v>632</v>
      </c>
      <c r="IJ3" s="8" t="s">
        <v>633</v>
      </c>
      <c r="IK3" s="8" t="s">
        <v>634</v>
      </c>
      <c r="IL3" s="8" t="s">
        <v>635</v>
      </c>
      <c r="IM3" s="8" t="s">
        <v>636</v>
      </c>
      <c r="IN3" s="8" t="s">
        <v>637</v>
      </c>
      <c r="IO3" s="8" t="s">
        <v>638</v>
      </c>
      <c r="IP3" s="8" t="s">
        <v>639</v>
      </c>
      <c r="IQ3" s="8" t="s">
        <v>640</v>
      </c>
      <c r="IR3" s="8" t="s">
        <v>641</v>
      </c>
      <c r="IS3" s="8" t="s">
        <v>642</v>
      </c>
      <c r="IT3" s="8" t="s">
        <v>643</v>
      </c>
      <c r="IU3" s="8" t="s">
        <v>644</v>
      </c>
      <c r="IV3" s="8" t="s">
        <v>645</v>
      </c>
      <c r="IW3" s="8" t="s">
        <v>646</v>
      </c>
      <c r="IX3" s="8" t="s">
        <v>647</v>
      </c>
      <c r="IY3" s="8" t="s">
        <v>648</v>
      </c>
      <c r="IZ3" s="8" t="s">
        <v>649</v>
      </c>
      <c r="JA3" s="8" t="s">
        <v>650</v>
      </c>
      <c r="JB3" s="8" t="s">
        <v>651</v>
      </c>
      <c r="JC3" s="8" t="s">
        <v>652</v>
      </c>
      <c r="JD3" s="8" t="s">
        <v>653</v>
      </c>
      <c r="JE3" s="8" t="s">
        <v>654</v>
      </c>
      <c r="JF3" s="8" t="s">
        <v>655</v>
      </c>
      <c r="JG3" s="8" t="s">
        <v>656</v>
      </c>
      <c r="JH3" s="8" t="s">
        <v>657</v>
      </c>
      <c r="JI3" s="8" t="s">
        <v>658</v>
      </c>
      <c r="JJ3" s="8" t="s">
        <v>659</v>
      </c>
      <c r="JK3" s="8" t="s">
        <v>660</v>
      </c>
      <c r="JL3" s="8" t="s">
        <v>661</v>
      </c>
      <c r="JM3" s="8" t="s">
        <v>662</v>
      </c>
      <c r="JN3" s="8" t="s">
        <v>663</v>
      </c>
      <c r="JO3" s="8" t="s">
        <v>664</v>
      </c>
      <c r="JP3" s="8" t="s">
        <v>665</v>
      </c>
      <c r="JQ3" s="8" t="s">
        <v>666</v>
      </c>
      <c r="JR3" s="8" t="s">
        <v>667</v>
      </c>
      <c r="JS3" s="8" t="s">
        <v>668</v>
      </c>
      <c r="JT3" s="8" t="s">
        <v>669</v>
      </c>
      <c r="JU3" s="8" t="s">
        <v>670</v>
      </c>
      <c r="JV3" s="8" t="s">
        <v>671</v>
      </c>
      <c r="JW3" s="8" t="s">
        <v>672</v>
      </c>
      <c r="JX3" s="8" t="s">
        <v>673</v>
      </c>
      <c r="JY3" s="8" t="s">
        <v>674</v>
      </c>
      <c r="JZ3" s="8" t="s">
        <v>675</v>
      </c>
      <c r="KA3" s="8" t="s">
        <v>676</v>
      </c>
      <c r="KB3" s="8" t="s">
        <v>677</v>
      </c>
      <c r="KC3" s="8" t="s">
        <v>678</v>
      </c>
      <c r="KD3" s="8" t="s">
        <v>679</v>
      </c>
      <c r="KE3" s="8" t="s">
        <v>680</v>
      </c>
      <c r="KF3" s="8" t="s">
        <v>681</v>
      </c>
      <c r="KG3" s="8" t="s">
        <v>682</v>
      </c>
      <c r="KH3" s="8" t="s">
        <v>683</v>
      </c>
      <c r="KI3" s="8" t="s">
        <v>684</v>
      </c>
      <c r="KJ3" s="8" t="s">
        <v>685</v>
      </c>
      <c r="KK3" s="8" t="s">
        <v>686</v>
      </c>
      <c r="KL3" s="8" t="s">
        <v>687</v>
      </c>
      <c r="KM3" s="8" t="s">
        <v>688</v>
      </c>
      <c r="KN3" s="8" t="s">
        <v>689</v>
      </c>
      <c r="KO3" s="8" t="s">
        <v>690</v>
      </c>
      <c r="KP3" s="8" t="s">
        <v>691</v>
      </c>
      <c r="KQ3" s="8" t="s">
        <v>692</v>
      </c>
      <c r="KR3" s="8" t="s">
        <v>693</v>
      </c>
      <c r="KS3" s="8" t="s">
        <v>694</v>
      </c>
      <c r="KT3" s="8" t="s">
        <v>695</v>
      </c>
      <c r="KU3" s="8" t="s">
        <v>696</v>
      </c>
      <c r="KV3" s="8" t="s">
        <v>697</v>
      </c>
      <c r="KW3" s="8" t="s">
        <v>698</v>
      </c>
      <c r="KX3" s="8" t="s">
        <v>699</v>
      </c>
      <c r="KY3" s="8" t="s">
        <v>700</v>
      </c>
      <c r="KZ3" s="8" t="s">
        <v>701</v>
      </c>
      <c r="LA3" s="8" t="s">
        <v>702</v>
      </c>
      <c r="LB3" s="8" t="s">
        <v>703</v>
      </c>
      <c r="LC3" s="8" t="s">
        <v>704</v>
      </c>
      <c r="LD3" s="8" t="s">
        <v>705</v>
      </c>
      <c r="LE3" s="8" t="s">
        <v>706</v>
      </c>
      <c r="LF3" s="8" t="s">
        <v>707</v>
      </c>
      <c r="LG3" s="8" t="s">
        <v>708</v>
      </c>
      <c r="LH3" s="8" t="s">
        <v>709</v>
      </c>
      <c r="LI3" s="8" t="s">
        <v>710</v>
      </c>
      <c r="LJ3" s="8" t="s">
        <v>711</v>
      </c>
      <c r="LK3" s="8" t="s">
        <v>712</v>
      </c>
      <c r="LL3" s="8" t="s">
        <v>713</v>
      </c>
      <c r="LM3" s="8" t="s">
        <v>714</v>
      </c>
      <c r="LN3" s="8" t="s">
        <v>715</v>
      </c>
      <c r="LO3" s="8" t="s">
        <v>716</v>
      </c>
      <c r="LP3" s="8" t="s">
        <v>717</v>
      </c>
      <c r="LQ3" s="8" t="s">
        <v>718</v>
      </c>
      <c r="LR3" s="8" t="s">
        <v>719</v>
      </c>
      <c r="LS3" s="8" t="s">
        <v>720</v>
      </c>
      <c r="LT3" s="8" t="s">
        <v>721</v>
      </c>
      <c r="LU3" s="8" t="s">
        <v>722</v>
      </c>
      <c r="LV3" s="8" t="s">
        <v>723</v>
      </c>
      <c r="LW3" s="8" t="s">
        <v>724</v>
      </c>
      <c r="LX3" s="8" t="s">
        <v>725</v>
      </c>
      <c r="LY3" s="8" t="s">
        <v>726</v>
      </c>
      <c r="LZ3" s="8" t="s">
        <v>727</v>
      </c>
      <c r="MA3" s="8" t="s">
        <v>728</v>
      </c>
      <c r="MB3" s="8" t="s">
        <v>729</v>
      </c>
      <c r="MC3" s="8" t="s">
        <v>730</v>
      </c>
      <c r="MD3" s="8" t="s">
        <v>731</v>
      </c>
      <c r="ME3" s="8" t="s">
        <v>732</v>
      </c>
      <c r="MF3" s="8" t="s">
        <v>733</v>
      </c>
      <c r="MG3" s="8" t="s">
        <v>734</v>
      </c>
      <c r="MH3" s="8" t="s">
        <v>735</v>
      </c>
      <c r="MI3" s="8" t="s">
        <v>736</v>
      </c>
      <c r="MJ3" s="8" t="s">
        <v>737</v>
      </c>
      <c r="MK3" s="8" t="s">
        <v>738</v>
      </c>
      <c r="ML3" s="8" t="s">
        <v>739</v>
      </c>
      <c r="MM3" s="8" t="s">
        <v>740</v>
      </c>
      <c r="MN3" s="8" t="s">
        <v>741</v>
      </c>
      <c r="MO3" s="8" t="s">
        <v>742</v>
      </c>
      <c r="MP3" s="8" t="s">
        <v>743</v>
      </c>
      <c r="MQ3" s="8" t="s">
        <v>744</v>
      </c>
      <c r="MR3" s="8" t="s">
        <v>745</v>
      </c>
      <c r="MS3" s="8" t="s">
        <v>746</v>
      </c>
      <c r="MT3" s="8" t="s">
        <v>747</v>
      </c>
      <c r="MU3" s="8" t="s">
        <v>748</v>
      </c>
      <c r="MV3" s="8" t="s">
        <v>749</v>
      </c>
      <c r="MW3" s="8" t="s">
        <v>750</v>
      </c>
      <c r="MX3" s="8" t="s">
        <v>751</v>
      </c>
      <c r="MY3" s="8" t="s">
        <v>752</v>
      </c>
      <c r="MZ3" s="8" t="s">
        <v>753</v>
      </c>
      <c r="NA3" s="8" t="s">
        <v>754</v>
      </c>
      <c r="NB3" s="8" t="s">
        <v>755</v>
      </c>
      <c r="NC3" s="8" t="s">
        <v>756</v>
      </c>
      <c r="ND3" s="8" t="s">
        <v>757</v>
      </c>
      <c r="NE3" s="8" t="s">
        <v>758</v>
      </c>
      <c r="NF3" s="8" t="s">
        <v>759</v>
      </c>
      <c r="NG3" s="8" t="s">
        <v>760</v>
      </c>
      <c r="NH3" s="8" t="s">
        <v>761</v>
      </c>
      <c r="NI3" s="8" t="s">
        <v>762</v>
      </c>
      <c r="NJ3" s="8" t="s">
        <v>763</v>
      </c>
      <c r="NK3" s="8" t="s">
        <v>764</v>
      </c>
      <c r="NL3" s="8" t="s">
        <v>765</v>
      </c>
      <c r="NM3" s="8" t="s">
        <v>766</v>
      </c>
      <c r="NN3" s="8" t="s">
        <v>767</v>
      </c>
      <c r="NO3" s="8" t="s">
        <v>768</v>
      </c>
      <c r="NP3" s="8" t="s">
        <v>769</v>
      </c>
      <c r="NQ3" s="8" t="s">
        <v>770</v>
      </c>
      <c r="NR3" s="8" t="s">
        <v>771</v>
      </c>
      <c r="NS3" s="8" t="s">
        <v>772</v>
      </c>
      <c r="NT3" s="8" t="s">
        <v>773</v>
      </c>
      <c r="NU3" s="8" t="s">
        <v>774</v>
      </c>
      <c r="NV3" s="8" t="s">
        <v>775</v>
      </c>
      <c r="NW3" s="8" t="s">
        <v>776</v>
      </c>
      <c r="NX3" s="8" t="s">
        <v>777</v>
      </c>
      <c r="NY3" s="8" t="s">
        <v>778</v>
      </c>
      <c r="NZ3" s="8" t="s">
        <v>779</v>
      </c>
      <c r="OA3" s="8" t="s">
        <v>780</v>
      </c>
      <c r="OB3" s="8" t="s">
        <v>781</v>
      </c>
      <c r="OC3" s="12"/>
      <c r="OD3" s="3" t="str">
        <f>W_DirectConsumption!C3</f>
        <v>OutsideHouseholdConsumption</v>
      </c>
      <c r="OE3" s="3" t="str">
        <f>W_DirectConsumption!D3</f>
        <v>HouseholdConsumption</v>
      </c>
      <c r="OF3" s="3" t="str">
        <f>W_DirectConsumption!E3</f>
        <v>GovernmentConsumption</v>
      </c>
      <c r="OG3" s="3" t="str">
        <f>W_DirectConsumption!F3</f>
        <v>IncreaseInStock</v>
      </c>
      <c r="OH3" s="3" t="str">
        <f>W_DirectConsumption!G3</f>
        <v>Export</v>
      </c>
      <c r="OI3" s="3" t="str">
        <f>W_DirectConsumption!H3</f>
        <v>Total</v>
      </c>
    </row>
    <row r="4" spans="1:399" ht="17" thickTop="1">
      <c r="A4" s="9">
        <v>1</v>
      </c>
      <c r="B4" s="21" t="s">
        <v>783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>
        <v>1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3">
        <f>SUM(C4:OB4)</f>
        <v>1</v>
      </c>
      <c r="OD4" s="3">
        <f>W_DirectConsumption!C4</f>
        <v>792.06478948170081</v>
      </c>
      <c r="OE4" s="3">
        <f>W_DirectConsumption!D4</f>
        <v>305116.90527199546</v>
      </c>
      <c r="OF4" s="3">
        <f>W_DirectConsumption!E4</f>
        <v>0</v>
      </c>
      <c r="OG4" s="3">
        <f>W_DirectConsumption!F4</f>
        <v>0</v>
      </c>
      <c r="OH4" s="3">
        <f>W_DirectConsumption!G4</f>
        <v>3257.5077218097194</v>
      </c>
      <c r="OI4" s="3">
        <f>W_DirectConsumption!H4</f>
        <v>309166.47778328689</v>
      </c>
    </row>
    <row r="5" spans="1:399">
      <c r="A5" s="9">
        <v>2</v>
      </c>
      <c r="B5" s="21" t="s">
        <v>784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>
        <v>1</v>
      </c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3">
        <f t="shared" ref="OC5:OC49" si="0">SUM(C5:OB5)</f>
        <v>1</v>
      </c>
      <c r="OD5" s="3">
        <f>W_DirectConsumption!C5</f>
        <v>1477.5177214210653</v>
      </c>
      <c r="OE5" s="3">
        <f>W_DirectConsumption!D5</f>
        <v>51934.692733858654</v>
      </c>
      <c r="OF5" s="3">
        <f>W_DirectConsumption!E5</f>
        <v>0</v>
      </c>
      <c r="OG5" s="3">
        <f>W_DirectConsumption!F5</f>
        <v>54548.4002197687</v>
      </c>
      <c r="OH5" s="3">
        <f>W_DirectConsumption!G5</f>
        <v>132167.01264511689</v>
      </c>
      <c r="OI5" s="3">
        <f>W_DirectConsumption!H5</f>
        <v>240127.62332016532</v>
      </c>
    </row>
    <row r="6" spans="1:399">
      <c r="A6" s="9">
        <v>3</v>
      </c>
      <c r="B6" s="21" t="s">
        <v>785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>
        <v>1</v>
      </c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3">
        <f t="shared" si="0"/>
        <v>1</v>
      </c>
      <c r="OD6" s="3">
        <f>W_DirectConsumption!C6</f>
        <v>1528.6597825355382</v>
      </c>
      <c r="OE6" s="3">
        <f>W_DirectConsumption!D6</f>
        <v>232633.72580539304</v>
      </c>
      <c r="OF6" s="3">
        <f>W_DirectConsumption!E6</f>
        <v>0</v>
      </c>
      <c r="OG6" s="3">
        <f>W_DirectConsumption!F6</f>
        <v>0</v>
      </c>
      <c r="OH6" s="3">
        <f>W_DirectConsumption!G6</f>
        <v>52028.640876668112</v>
      </c>
      <c r="OI6" s="3">
        <f>W_DirectConsumption!H6</f>
        <v>286191.02646459668</v>
      </c>
    </row>
    <row r="7" spans="1:399">
      <c r="A7" s="9">
        <v>4</v>
      </c>
      <c r="B7" s="21" t="s">
        <v>786</v>
      </c>
      <c r="C7" s="10"/>
      <c r="D7" s="10"/>
      <c r="E7" s="10"/>
      <c r="F7" s="10"/>
      <c r="G7" s="10">
        <v>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3">
        <f t="shared" si="0"/>
        <v>1</v>
      </c>
      <c r="OD7" s="3">
        <f>W_DirectConsumption!C7</f>
        <v>123736.35530808542</v>
      </c>
      <c r="OE7" s="3">
        <f>W_DirectConsumption!D7</f>
        <v>10889938.255343288</v>
      </c>
      <c r="OF7" s="3">
        <f>W_DirectConsumption!E7</f>
        <v>0</v>
      </c>
      <c r="OG7" s="3">
        <f>W_DirectConsumption!F7</f>
        <v>0</v>
      </c>
      <c r="OH7" s="3">
        <f>W_DirectConsumption!G7</f>
        <v>65658.526265757129</v>
      </c>
      <c r="OI7" s="3">
        <f>W_DirectConsumption!H7</f>
        <v>11079333.136917131</v>
      </c>
    </row>
    <row r="8" spans="1:399">
      <c r="A8" s="9">
        <v>5</v>
      </c>
      <c r="B8" s="21" t="s">
        <v>787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>
        <v>1</v>
      </c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3">
        <f t="shared" si="0"/>
        <v>1</v>
      </c>
      <c r="OD8" s="3">
        <f>W_DirectConsumption!C8</f>
        <v>12621.765746946654</v>
      </c>
      <c r="OE8" s="3">
        <f>W_DirectConsumption!D8</f>
        <v>363129.43833664869</v>
      </c>
      <c r="OF8" s="3">
        <f>W_DirectConsumption!E8</f>
        <v>0</v>
      </c>
      <c r="OG8" s="3">
        <f>W_DirectConsumption!F8</f>
        <v>79815.599566969904</v>
      </c>
      <c r="OH8" s="3">
        <f>W_DirectConsumption!G8</f>
        <v>133724.15334079321</v>
      </c>
      <c r="OI8" s="3">
        <f>W_DirectConsumption!H8</f>
        <v>589290.95699135843</v>
      </c>
    </row>
    <row r="9" spans="1:399">
      <c r="A9" s="9">
        <v>6</v>
      </c>
      <c r="B9" s="21" t="s">
        <v>788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>
        <v>1</v>
      </c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3">
        <f t="shared" si="0"/>
        <v>1</v>
      </c>
      <c r="OD9" s="3">
        <f>W_DirectConsumption!C9</f>
        <v>7183.8183110001482</v>
      </c>
      <c r="OE9" s="3">
        <f>W_DirectConsumption!D9</f>
        <v>111583.06241168041</v>
      </c>
      <c r="OF9" s="3">
        <f>W_DirectConsumption!E9</f>
        <v>0</v>
      </c>
      <c r="OG9" s="3">
        <f>W_DirectConsumption!F9</f>
        <v>0</v>
      </c>
      <c r="OH9" s="3">
        <f>W_DirectConsumption!G9</f>
        <v>2578.4605313528868</v>
      </c>
      <c r="OI9" s="3">
        <f>W_DirectConsumption!H9</f>
        <v>121345.34125403345</v>
      </c>
    </row>
    <row r="10" spans="1:399">
      <c r="A10" s="9">
        <v>7</v>
      </c>
      <c r="B10" s="21" t="s">
        <v>789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>
        <v>1</v>
      </c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3">
        <f t="shared" si="0"/>
        <v>1</v>
      </c>
      <c r="OD10" s="3">
        <f>W_DirectConsumption!C10</f>
        <v>50958.703967529444</v>
      </c>
      <c r="OE10" s="3">
        <f>W_DirectConsumption!D10</f>
        <v>4610311.4969055634</v>
      </c>
      <c r="OF10" s="3">
        <f>W_DirectConsumption!E10</f>
        <v>0</v>
      </c>
      <c r="OG10" s="3">
        <f>W_DirectConsumption!F10</f>
        <v>71430.563818004739</v>
      </c>
      <c r="OH10" s="3">
        <f>W_DirectConsumption!G10</f>
        <v>239692.50254125783</v>
      </c>
      <c r="OI10" s="3">
        <f>W_DirectConsumption!H10</f>
        <v>4972393.2672323557</v>
      </c>
    </row>
    <row r="11" spans="1:399">
      <c r="A11" s="9">
        <v>8</v>
      </c>
      <c r="B11" s="21" t="s">
        <v>790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>
        <v>1</v>
      </c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3">
        <f t="shared" si="0"/>
        <v>1</v>
      </c>
      <c r="OD11" s="3">
        <f>W_DirectConsumption!C11</f>
        <v>2.0762640272514239</v>
      </c>
      <c r="OE11" s="3">
        <f>W_DirectConsumption!D11</f>
        <v>57.985128968746615</v>
      </c>
      <c r="OF11" s="3">
        <f>W_DirectConsumption!E11</f>
        <v>0</v>
      </c>
      <c r="OG11" s="3">
        <f>W_DirectConsumption!F11</f>
        <v>0</v>
      </c>
      <c r="OH11" s="3">
        <f>W_DirectConsumption!G11</f>
        <v>216.92066362255352</v>
      </c>
      <c r="OI11" s="3">
        <f>W_DirectConsumption!H11</f>
        <v>276.98205661855155</v>
      </c>
    </row>
    <row r="12" spans="1:399">
      <c r="A12" s="9">
        <v>9</v>
      </c>
      <c r="B12" s="21" t="s">
        <v>791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>
        <v>1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3">
        <f t="shared" si="0"/>
        <v>1</v>
      </c>
      <c r="OD12" s="3">
        <f>W_DirectConsumption!C12</f>
        <v>1345.3351820000855</v>
      </c>
      <c r="OE12" s="3">
        <f>W_DirectConsumption!D12</f>
        <v>810950.10198478389</v>
      </c>
      <c r="OF12" s="3">
        <f>W_DirectConsumption!E12</f>
        <v>0</v>
      </c>
      <c r="OG12" s="3">
        <f>W_DirectConsumption!F12</f>
        <v>0</v>
      </c>
      <c r="OH12" s="3">
        <f>W_DirectConsumption!G12</f>
        <v>13094.54781470858</v>
      </c>
      <c r="OI12" s="3">
        <f>W_DirectConsumption!H12</f>
        <v>825389.98498149251</v>
      </c>
    </row>
    <row r="13" spans="1:399">
      <c r="A13" s="9">
        <v>10</v>
      </c>
      <c r="B13" s="21" t="s">
        <v>792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>
        <v>1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3">
        <f t="shared" si="0"/>
        <v>1</v>
      </c>
      <c r="OD13" s="3">
        <f>W_DirectConsumption!C13</f>
        <v>5893.8026758150318</v>
      </c>
      <c r="OE13" s="3">
        <f>W_DirectConsumption!D13</f>
        <v>219776.75188305715</v>
      </c>
      <c r="OF13" s="3">
        <f>W_DirectConsumption!E13</f>
        <v>0</v>
      </c>
      <c r="OG13" s="3">
        <f>W_DirectConsumption!F13</f>
        <v>581.14384551892488</v>
      </c>
      <c r="OH13" s="3">
        <f>W_DirectConsumption!G13</f>
        <v>3561.0625061158603</v>
      </c>
      <c r="OI13" s="3">
        <f>W_DirectConsumption!H13</f>
        <v>229812.76091050697</v>
      </c>
    </row>
    <row r="14" spans="1:399">
      <c r="A14" s="9">
        <v>11</v>
      </c>
      <c r="B14" s="21" t="s">
        <v>793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>
        <v>1</v>
      </c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3">
        <f t="shared" si="0"/>
        <v>1</v>
      </c>
      <c r="OD14" s="3">
        <f>W_DirectConsumption!C14</f>
        <v>32654.424333360032</v>
      </c>
      <c r="OE14" s="3">
        <f>W_DirectConsumption!D14</f>
        <v>1303074.5815105443</v>
      </c>
      <c r="OF14" s="3">
        <f>W_DirectConsumption!E14</f>
        <v>0</v>
      </c>
      <c r="OG14" s="3">
        <f>W_DirectConsumption!F14</f>
        <v>4561.4566994296274</v>
      </c>
      <c r="OH14" s="3">
        <f>W_DirectConsumption!G14</f>
        <v>163769.63742954677</v>
      </c>
      <c r="OI14" s="3">
        <f>W_DirectConsumption!H14</f>
        <v>1504060.0999728807</v>
      </c>
    </row>
    <row r="15" spans="1:399">
      <c r="A15" s="9">
        <v>12</v>
      </c>
      <c r="B15" s="21" t="s">
        <v>794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>
        <v>1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3">
        <f t="shared" si="0"/>
        <v>1</v>
      </c>
      <c r="OD15" s="3">
        <f>W_DirectConsumption!C15</f>
        <v>1760.831175860646</v>
      </c>
      <c r="OE15" s="3">
        <f>W_DirectConsumption!D15</f>
        <v>15541.0937895262</v>
      </c>
      <c r="OF15" s="3">
        <f>W_DirectConsumption!E15</f>
        <v>567.49185727327836</v>
      </c>
      <c r="OG15" s="3">
        <f>W_DirectConsumption!F15</f>
        <v>0</v>
      </c>
      <c r="OH15" s="3">
        <f>W_DirectConsumption!G15</f>
        <v>13981.799461320375</v>
      </c>
      <c r="OI15" s="3">
        <f>W_DirectConsumption!H15</f>
        <v>31851.216283980502</v>
      </c>
    </row>
    <row r="16" spans="1:399">
      <c r="A16" s="9">
        <v>13</v>
      </c>
      <c r="B16" s="21" t="s">
        <v>795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>
        <v>1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3">
        <f t="shared" si="0"/>
        <v>1</v>
      </c>
      <c r="OD16" s="3">
        <f>W_DirectConsumption!C16</f>
        <v>1917.2605919845041</v>
      </c>
      <c r="OE16" s="3">
        <f>W_DirectConsumption!D16</f>
        <v>107429.51483079194</v>
      </c>
      <c r="OF16" s="3">
        <f>W_DirectConsumption!E16</f>
        <v>0</v>
      </c>
      <c r="OG16" s="3">
        <f>W_DirectConsumption!F16</f>
        <v>27.142685343409966</v>
      </c>
      <c r="OH16" s="3">
        <f>W_DirectConsumption!G16</f>
        <v>946.90959095759774</v>
      </c>
      <c r="OI16" s="3">
        <f>W_DirectConsumption!H16</f>
        <v>110320.82769907746</v>
      </c>
    </row>
    <row r="17" spans="1:399">
      <c r="A17" s="9">
        <v>14</v>
      </c>
      <c r="B17" s="21" t="s">
        <v>796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>
        <v>1</v>
      </c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3">
        <f t="shared" si="0"/>
        <v>1</v>
      </c>
      <c r="OD17" s="3">
        <f>W_DirectConsumption!C17</f>
        <v>-623.79451437249804</v>
      </c>
      <c r="OE17" s="3">
        <f>W_DirectConsumption!D17</f>
        <v>-5926.4211405771694</v>
      </c>
      <c r="OF17" s="3">
        <f>W_DirectConsumption!E17</f>
        <v>-200.8224356351011</v>
      </c>
      <c r="OG17" s="3">
        <f>W_DirectConsumption!F17</f>
        <v>0</v>
      </c>
      <c r="OH17" s="3">
        <f>W_DirectConsumption!G17</f>
        <v>-1183488.9311241836</v>
      </c>
      <c r="OI17" s="3">
        <f>W_DirectConsumption!H17</f>
        <v>-1190239.9692147684</v>
      </c>
    </row>
    <row r="18" spans="1:399">
      <c r="A18" s="9">
        <v>15</v>
      </c>
      <c r="B18" s="21" t="s">
        <v>797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>
        <v>1</v>
      </c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3">
        <f t="shared" si="0"/>
        <v>1</v>
      </c>
      <c r="OD18" s="3">
        <f>W_DirectConsumption!C18</f>
        <v>0</v>
      </c>
      <c r="OE18" s="3">
        <f>W_DirectConsumption!D18</f>
        <v>0</v>
      </c>
      <c r="OF18" s="3">
        <f>W_DirectConsumption!E18</f>
        <v>-2.6781822649031004</v>
      </c>
      <c r="OG18" s="3">
        <f>W_DirectConsumption!F18</f>
        <v>-12523.26883726674</v>
      </c>
      <c r="OH18" s="3">
        <f>W_DirectConsumption!G18</f>
        <v>-72771.158893286673</v>
      </c>
      <c r="OI18" s="3">
        <f>W_DirectConsumption!H18</f>
        <v>-85297.105912818311</v>
      </c>
    </row>
    <row r="19" spans="1:399">
      <c r="A19" s="9">
        <v>16</v>
      </c>
      <c r="B19" s="21" t="s">
        <v>798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>
        <v>1</v>
      </c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3">
        <f t="shared" si="0"/>
        <v>1</v>
      </c>
      <c r="OD19" s="3">
        <f>W_DirectConsumption!C19</f>
        <v>0</v>
      </c>
      <c r="OE19" s="3">
        <f>W_DirectConsumption!D19</f>
        <v>38268.044963931912</v>
      </c>
      <c r="OF19" s="3">
        <f>W_DirectConsumption!E19</f>
        <v>0</v>
      </c>
      <c r="OG19" s="3">
        <f>W_DirectConsumption!F19</f>
        <v>0</v>
      </c>
      <c r="OH19" s="3">
        <f>W_DirectConsumption!G19</f>
        <v>41619.260310133177</v>
      </c>
      <c r="OI19" s="3">
        <f>W_DirectConsumption!H19</f>
        <v>79887.305274065089</v>
      </c>
    </row>
    <row r="20" spans="1:399">
      <c r="A20" s="9">
        <v>17</v>
      </c>
      <c r="B20" s="21" t="s">
        <v>799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>
        <v>1</v>
      </c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3">
        <f t="shared" si="0"/>
        <v>1</v>
      </c>
      <c r="OD20" s="3">
        <f>W_DirectConsumption!C20</f>
        <v>356.23786431604816</v>
      </c>
      <c r="OE20" s="3">
        <f>W_DirectConsumption!D20</f>
        <v>0</v>
      </c>
      <c r="OF20" s="3">
        <f>W_DirectConsumption!E20</f>
        <v>0</v>
      </c>
      <c r="OG20" s="3">
        <f>W_DirectConsumption!F20</f>
        <v>164375.6986450644</v>
      </c>
      <c r="OH20" s="3">
        <f>W_DirectConsumption!G20</f>
        <v>95429.874228348606</v>
      </c>
      <c r="OI20" s="3">
        <f>W_DirectConsumption!H20</f>
        <v>260161.81073772904</v>
      </c>
    </row>
    <row r="21" spans="1:399">
      <c r="A21" s="9">
        <v>18</v>
      </c>
      <c r="B21" s="21" t="s">
        <v>800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>
        <v>1</v>
      </c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3">
        <f t="shared" si="0"/>
        <v>1</v>
      </c>
      <c r="OD21" s="3">
        <f>W_DirectConsumption!C21</f>
        <v>0</v>
      </c>
      <c r="OE21" s="3">
        <f>W_DirectConsumption!D21</f>
        <v>71.784610458278863</v>
      </c>
      <c r="OF21" s="3">
        <f>W_DirectConsumption!E21</f>
        <v>0</v>
      </c>
      <c r="OG21" s="3">
        <f>W_DirectConsumption!F21</f>
        <v>97632.197695434836</v>
      </c>
      <c r="OH21" s="3">
        <f>W_DirectConsumption!G21</f>
        <v>466.59996797881257</v>
      </c>
      <c r="OI21" s="3">
        <f>W_DirectConsumption!H21</f>
        <v>98170.582273871929</v>
      </c>
    </row>
    <row r="22" spans="1:399">
      <c r="A22" s="9">
        <v>19</v>
      </c>
      <c r="B22" s="21" t="s">
        <v>801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>
        <v>1</v>
      </c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3">
        <f t="shared" si="0"/>
        <v>1</v>
      </c>
      <c r="OD22" s="3">
        <f>W_DirectConsumption!C22</f>
        <v>1563.8875196641088</v>
      </c>
      <c r="OE22" s="3">
        <f>W_DirectConsumption!D22</f>
        <v>505095.35836895654</v>
      </c>
      <c r="OF22" s="3">
        <f>W_DirectConsumption!E22</f>
        <v>0</v>
      </c>
      <c r="OG22" s="3">
        <f>W_DirectConsumption!F22</f>
        <v>24830.766018397218</v>
      </c>
      <c r="OH22" s="3">
        <f>W_DirectConsumption!G22</f>
        <v>332777.56480307708</v>
      </c>
      <c r="OI22" s="3">
        <f>W_DirectConsumption!H22</f>
        <v>864267.57671009493</v>
      </c>
    </row>
    <row r="23" spans="1:399">
      <c r="A23" s="9">
        <v>20</v>
      </c>
      <c r="B23" s="21" t="s">
        <v>802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>
        <v>1</v>
      </c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3">
        <f t="shared" si="0"/>
        <v>1</v>
      </c>
      <c r="OD23" s="3">
        <f>W_DirectConsumption!C23</f>
        <v>9727.011404618861</v>
      </c>
      <c r="OE23" s="3">
        <f>W_DirectConsumption!D23</f>
        <v>3141537.279093117</v>
      </c>
      <c r="OF23" s="3">
        <f>W_DirectConsumption!E23</f>
        <v>0</v>
      </c>
      <c r="OG23" s="3">
        <f>W_DirectConsumption!F23</f>
        <v>92313.424923341605</v>
      </c>
      <c r="OH23" s="3">
        <f>W_DirectConsumption!G23</f>
        <v>881002.16176770849</v>
      </c>
      <c r="OI23" s="3">
        <f>W_DirectConsumption!H23</f>
        <v>4124579.8771887864</v>
      </c>
    </row>
    <row r="24" spans="1:399">
      <c r="A24" s="9">
        <v>21</v>
      </c>
      <c r="B24" s="21" t="s">
        <v>803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>
        <v>1</v>
      </c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3">
        <f t="shared" si="0"/>
        <v>1</v>
      </c>
      <c r="OD24" s="3">
        <f>W_DirectConsumption!C24</f>
        <v>4538.0515858179424</v>
      </c>
      <c r="OE24" s="3">
        <f>W_DirectConsumption!D24</f>
        <v>1465622.1595103599</v>
      </c>
      <c r="OF24" s="3">
        <f>W_DirectConsumption!E24</f>
        <v>0</v>
      </c>
      <c r="OG24" s="3">
        <f>W_DirectConsumption!F24</f>
        <v>0</v>
      </c>
      <c r="OH24" s="3">
        <f>W_DirectConsumption!G24</f>
        <v>410800.09885996778</v>
      </c>
      <c r="OI24" s="3">
        <f>W_DirectConsumption!H24</f>
        <v>1880960.3099561455</v>
      </c>
    </row>
    <row r="25" spans="1:399">
      <c r="A25" s="9">
        <v>22</v>
      </c>
      <c r="B25" s="21" t="s">
        <v>804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>
        <v>1</v>
      </c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3">
        <f t="shared" si="0"/>
        <v>1</v>
      </c>
      <c r="OD25" s="3">
        <f>W_DirectConsumption!C25</f>
        <v>0</v>
      </c>
      <c r="OE25" s="3">
        <f>W_DirectConsumption!D25</f>
        <v>0</v>
      </c>
      <c r="OF25" s="3">
        <f>W_DirectConsumption!E25</f>
        <v>0</v>
      </c>
      <c r="OG25" s="3">
        <f>W_DirectConsumption!F25</f>
        <v>0</v>
      </c>
      <c r="OH25" s="3">
        <f>W_DirectConsumption!G25</f>
        <v>173527.94572627335</v>
      </c>
      <c r="OI25" s="3">
        <f>W_DirectConsumption!H25</f>
        <v>173527.94572627335</v>
      </c>
    </row>
    <row r="26" spans="1:399">
      <c r="A26" s="9">
        <v>23</v>
      </c>
      <c r="B26" s="21" t="s">
        <v>805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>
        <v>1</v>
      </c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3">
        <f t="shared" si="0"/>
        <v>1</v>
      </c>
      <c r="OD26" s="3">
        <f>W_DirectConsumption!C26</f>
        <v>0</v>
      </c>
      <c r="OE26" s="3">
        <f>W_DirectConsumption!D26</f>
        <v>0</v>
      </c>
      <c r="OF26" s="3">
        <f>W_DirectConsumption!E26</f>
        <v>0</v>
      </c>
      <c r="OG26" s="3">
        <f>W_DirectConsumption!F26</f>
        <v>0</v>
      </c>
      <c r="OH26" s="3">
        <f>W_DirectConsumption!G26</f>
        <v>6416.4030218998523</v>
      </c>
      <c r="OI26" s="3">
        <f>W_DirectConsumption!H26</f>
        <v>6416.4030218998523</v>
      </c>
    </row>
    <row r="27" spans="1:399">
      <c r="A27" s="9">
        <v>24</v>
      </c>
      <c r="B27" s="21" t="s">
        <v>806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>
        <v>1</v>
      </c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3">
        <f t="shared" si="0"/>
        <v>1</v>
      </c>
      <c r="OD27" s="3">
        <f>W_DirectConsumption!C27</f>
        <v>0</v>
      </c>
      <c r="OE27" s="3">
        <f>W_DirectConsumption!D27</f>
        <v>0</v>
      </c>
      <c r="OF27" s="3">
        <f>W_DirectConsumption!E27</f>
        <v>0</v>
      </c>
      <c r="OG27" s="3">
        <f>W_DirectConsumption!F27</f>
        <v>0</v>
      </c>
      <c r="OH27" s="3">
        <f>W_DirectConsumption!G27</f>
        <v>6004.3493435960991</v>
      </c>
      <c r="OI27" s="3">
        <f>W_DirectConsumption!H27</f>
        <v>6004.3493435960991</v>
      </c>
    </row>
    <row r="28" spans="1:399">
      <c r="A28" s="9">
        <v>25</v>
      </c>
      <c r="B28" s="21" t="s">
        <v>807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>
        <v>1</v>
      </c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3">
        <f t="shared" si="0"/>
        <v>1</v>
      </c>
      <c r="OD28" s="3">
        <f>W_DirectConsumption!C28</f>
        <v>0</v>
      </c>
      <c r="OE28" s="3">
        <f>W_DirectConsumption!D28</f>
        <v>0</v>
      </c>
      <c r="OF28" s="3">
        <f>W_DirectConsumption!E28</f>
        <v>0</v>
      </c>
      <c r="OG28" s="3">
        <f>W_DirectConsumption!F28</f>
        <v>0</v>
      </c>
      <c r="OH28" s="3">
        <f>W_DirectConsumption!G28</f>
        <v>45.985847470110173</v>
      </c>
      <c r="OI28" s="3">
        <f>W_DirectConsumption!H28</f>
        <v>45.985847470110173</v>
      </c>
    </row>
    <row r="29" spans="1:399">
      <c r="A29" s="9">
        <v>26</v>
      </c>
      <c r="B29" s="21" t="s">
        <v>808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>
        <v>1</v>
      </c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3">
        <f t="shared" si="0"/>
        <v>1</v>
      </c>
      <c r="OD29" s="3">
        <f>W_DirectConsumption!C29</f>
        <v>0</v>
      </c>
      <c r="OE29" s="3">
        <f>W_DirectConsumption!D29</f>
        <v>0</v>
      </c>
      <c r="OF29" s="3">
        <f>W_DirectConsumption!E29</f>
        <v>0</v>
      </c>
      <c r="OG29" s="3">
        <f>W_DirectConsumption!F29</f>
        <v>0</v>
      </c>
      <c r="OH29" s="3">
        <f>W_DirectConsumption!G29</f>
        <v>173.38798322975913</v>
      </c>
      <c r="OI29" s="3">
        <f>W_DirectConsumption!H29</f>
        <v>173.38798322975913</v>
      </c>
    </row>
    <row r="30" spans="1:399">
      <c r="A30" s="9">
        <v>27</v>
      </c>
      <c r="B30" s="21" t="s">
        <v>809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>
        <v>1</v>
      </c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3">
        <f t="shared" si="0"/>
        <v>1</v>
      </c>
      <c r="OD30" s="3">
        <f>W_DirectConsumption!C30</f>
        <v>0</v>
      </c>
      <c r="OE30" s="3">
        <f>W_DirectConsumption!D30</f>
        <v>0</v>
      </c>
      <c r="OF30" s="3">
        <f>W_DirectConsumption!E30</f>
        <v>0</v>
      </c>
      <c r="OG30" s="3">
        <f>W_DirectConsumption!F30</f>
        <v>0</v>
      </c>
      <c r="OH30" s="3">
        <f>W_DirectConsumption!G30</f>
        <v>1297.6786474148321</v>
      </c>
      <c r="OI30" s="3">
        <f>W_DirectConsumption!H30</f>
        <v>1297.6786474148321</v>
      </c>
    </row>
    <row r="31" spans="1:399">
      <c r="A31" s="9">
        <v>28</v>
      </c>
      <c r="B31" s="21" t="s">
        <v>810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>
        <v>1</v>
      </c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3">
        <f t="shared" si="0"/>
        <v>1</v>
      </c>
      <c r="OD31" s="3">
        <f>W_DirectConsumption!C31</f>
        <v>0</v>
      </c>
      <c r="OE31" s="3">
        <f>W_DirectConsumption!D31</f>
        <v>0</v>
      </c>
      <c r="OF31" s="3">
        <f>W_DirectConsumption!E31</f>
        <v>0</v>
      </c>
      <c r="OG31" s="3">
        <f>W_DirectConsumption!F31</f>
        <v>0</v>
      </c>
      <c r="OH31" s="3">
        <f>W_DirectConsumption!G31</f>
        <v>2368.5499710453041</v>
      </c>
      <c r="OI31" s="3">
        <f>W_DirectConsumption!H31</f>
        <v>2368.5499710453041</v>
      </c>
    </row>
    <row r="32" spans="1:399">
      <c r="A32" s="9">
        <v>29</v>
      </c>
      <c r="B32" s="21" t="s">
        <v>811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>
        <v>1</v>
      </c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3">
        <f t="shared" si="0"/>
        <v>1</v>
      </c>
      <c r="OD32" s="3">
        <f>W_DirectConsumption!C32</f>
        <v>0</v>
      </c>
      <c r="OE32" s="3">
        <f>W_DirectConsumption!D32</f>
        <v>46450.34054369256</v>
      </c>
      <c r="OF32" s="3">
        <f>W_DirectConsumption!E32</f>
        <v>0</v>
      </c>
      <c r="OG32" s="3">
        <f>W_DirectConsumption!F32</f>
        <v>0</v>
      </c>
      <c r="OH32" s="3">
        <f>W_DirectConsumption!G32</f>
        <v>5020872.0187295806</v>
      </c>
      <c r="OI32" s="3">
        <f>W_DirectConsumption!H32</f>
        <v>5067322.3592732735</v>
      </c>
    </row>
    <row r="33" spans="1:400">
      <c r="A33" s="9">
        <v>30</v>
      </c>
      <c r="B33" s="21" t="s">
        <v>812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>
        <v>1</v>
      </c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3">
        <f t="shared" si="0"/>
        <v>1</v>
      </c>
      <c r="OD33" s="3">
        <f>W_DirectConsumption!C33</f>
        <v>0</v>
      </c>
      <c r="OE33" s="3">
        <f>W_DirectConsumption!D33</f>
        <v>2942.6407737550339</v>
      </c>
      <c r="OF33" s="3">
        <f>W_DirectConsumption!E33</f>
        <v>0</v>
      </c>
      <c r="OG33" s="3">
        <f>W_DirectConsumption!F33</f>
        <v>0</v>
      </c>
      <c r="OH33" s="3">
        <f>W_DirectConsumption!G33</f>
        <v>689691.76258916361</v>
      </c>
      <c r="OI33" s="3">
        <f>W_DirectConsumption!H33</f>
        <v>692634.40336291865</v>
      </c>
    </row>
    <row r="34" spans="1:400">
      <c r="A34" s="9">
        <v>31</v>
      </c>
      <c r="B34" s="21" t="s">
        <v>813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>
        <v>1</v>
      </c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3">
        <f t="shared" si="0"/>
        <v>1</v>
      </c>
      <c r="OD34" s="3">
        <f>W_DirectConsumption!C34</f>
        <v>0</v>
      </c>
      <c r="OE34" s="3">
        <f>W_DirectConsumption!D34</f>
        <v>0</v>
      </c>
      <c r="OF34" s="3">
        <f>W_DirectConsumption!E34</f>
        <v>0</v>
      </c>
      <c r="OG34" s="3">
        <f>W_DirectConsumption!F34</f>
        <v>0</v>
      </c>
      <c r="OH34" s="3">
        <f>W_DirectConsumption!G34</f>
        <v>1684.9837663543167</v>
      </c>
      <c r="OI34" s="3">
        <f>W_DirectConsumption!H34</f>
        <v>1684.9837663543167</v>
      </c>
    </row>
    <row r="35" spans="1:400">
      <c r="A35" s="9">
        <v>32</v>
      </c>
      <c r="B35" s="21" t="s">
        <v>814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>
        <v>1</v>
      </c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3">
        <f t="shared" si="0"/>
        <v>1</v>
      </c>
      <c r="OD35" s="3">
        <f>W_DirectConsumption!C35</f>
        <v>0</v>
      </c>
      <c r="OE35" s="3">
        <f>W_DirectConsumption!D35</f>
        <v>339.01266902006842</v>
      </c>
      <c r="OF35" s="3">
        <f>W_DirectConsumption!E35</f>
        <v>0</v>
      </c>
      <c r="OG35" s="3">
        <f>W_DirectConsumption!F35</f>
        <v>1807.7133228938442</v>
      </c>
      <c r="OH35" s="3">
        <f>W_DirectConsumption!G35</f>
        <v>39357.351675514772</v>
      </c>
      <c r="OI35" s="3">
        <f>W_DirectConsumption!H35</f>
        <v>41504.077667428683</v>
      </c>
    </row>
    <row r="36" spans="1:400">
      <c r="A36" s="9">
        <v>33</v>
      </c>
      <c r="B36" s="21" t="s">
        <v>815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>
        <v>1</v>
      </c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3">
        <f t="shared" si="0"/>
        <v>1</v>
      </c>
      <c r="OD36" s="3">
        <f>W_DirectConsumption!C36</f>
        <v>0</v>
      </c>
      <c r="OE36" s="3">
        <f>W_DirectConsumption!D36</f>
        <v>0</v>
      </c>
      <c r="OF36" s="3">
        <f>W_DirectConsumption!E36</f>
        <v>0</v>
      </c>
      <c r="OG36" s="3">
        <f>W_DirectConsumption!F36</f>
        <v>0</v>
      </c>
      <c r="OH36" s="3">
        <f>W_DirectConsumption!G36</f>
        <v>201502.09401317546</v>
      </c>
      <c r="OI36" s="3">
        <f>W_DirectConsumption!H36</f>
        <v>201502.09401317546</v>
      </c>
    </row>
    <row r="37" spans="1:400">
      <c r="A37" s="9">
        <v>34</v>
      </c>
      <c r="B37" s="21" t="s">
        <v>816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>
        <v>1</v>
      </c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3">
        <f t="shared" si="0"/>
        <v>1</v>
      </c>
      <c r="OD37" s="3">
        <f>W_DirectConsumption!C37</f>
        <v>0</v>
      </c>
      <c r="OE37" s="3">
        <f>W_DirectConsumption!D37</f>
        <v>593065.5217344932</v>
      </c>
      <c r="OF37" s="3">
        <f>W_DirectConsumption!E37</f>
        <v>0</v>
      </c>
      <c r="OG37" s="3">
        <f>W_DirectConsumption!F37</f>
        <v>0</v>
      </c>
      <c r="OH37" s="3">
        <f>W_DirectConsumption!G37</f>
        <v>262356.67761744017</v>
      </c>
      <c r="OI37" s="3">
        <f>W_DirectConsumption!H37</f>
        <v>855422.19935193332</v>
      </c>
    </row>
    <row r="38" spans="1:400">
      <c r="A38" s="9">
        <v>35</v>
      </c>
      <c r="B38" s="21" t="s">
        <v>817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>
        <v>1</v>
      </c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3">
        <f t="shared" si="0"/>
        <v>1</v>
      </c>
      <c r="OD38" s="3">
        <f>W_DirectConsumption!C38</f>
        <v>0</v>
      </c>
      <c r="OE38" s="3">
        <f>W_DirectConsumption!D38</f>
        <v>0</v>
      </c>
      <c r="OF38" s="3">
        <f>W_DirectConsumption!E38</f>
        <v>0</v>
      </c>
      <c r="OG38" s="3">
        <f>W_DirectConsumption!F38</f>
        <v>0</v>
      </c>
      <c r="OH38" s="3">
        <f>W_DirectConsumption!G38</f>
        <v>1287270.3202468564</v>
      </c>
      <c r="OI38" s="3">
        <f>W_DirectConsumption!H38</f>
        <v>1287270.3202468564</v>
      </c>
    </row>
    <row r="39" spans="1:400">
      <c r="A39" s="9">
        <v>36</v>
      </c>
      <c r="B39" s="21" t="s">
        <v>818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D39" s="10"/>
      <c r="FE39" s="10"/>
      <c r="FF39" s="10"/>
      <c r="FG39" s="10">
        <v>1</v>
      </c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3">
        <f t="shared" si="0"/>
        <v>1</v>
      </c>
      <c r="OD39" s="3">
        <f>W_DirectConsumption!C39</f>
        <v>0</v>
      </c>
      <c r="OE39" s="3">
        <f>W_DirectConsumption!D39</f>
        <v>0</v>
      </c>
      <c r="OF39" s="3">
        <f>W_DirectConsumption!E39</f>
        <v>0</v>
      </c>
      <c r="OG39" s="3">
        <f>W_DirectConsumption!F39</f>
        <v>0</v>
      </c>
      <c r="OH39" s="3">
        <f>W_DirectConsumption!G39</f>
        <v>87945.942348945813</v>
      </c>
      <c r="OI39" s="3">
        <f>W_DirectConsumption!H39</f>
        <v>87945.942348945813</v>
      </c>
    </row>
    <row r="40" spans="1:400">
      <c r="A40" s="9">
        <v>37</v>
      </c>
      <c r="B40" s="21" t="s">
        <v>819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D40" s="10"/>
      <c r="FE40" s="10"/>
      <c r="FF40" s="10"/>
      <c r="FG40" s="10">
        <v>1</v>
      </c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3">
        <f t="shared" si="0"/>
        <v>1</v>
      </c>
      <c r="OD40" s="3">
        <f>W_DirectConsumption!C40</f>
        <v>0</v>
      </c>
      <c r="OE40" s="3">
        <f>W_DirectConsumption!D40</f>
        <v>12523.845702611918</v>
      </c>
      <c r="OF40" s="3">
        <f>W_DirectConsumption!E40</f>
        <v>0</v>
      </c>
      <c r="OG40" s="3">
        <f>W_DirectConsumption!F40</f>
        <v>0</v>
      </c>
      <c r="OH40" s="3">
        <f>W_DirectConsumption!G40</f>
        <v>58461.133906205672</v>
      </c>
      <c r="OI40" s="3">
        <f>W_DirectConsumption!H40</f>
        <v>70984.979608817594</v>
      </c>
    </row>
    <row r="41" spans="1:400">
      <c r="A41" s="9">
        <v>38</v>
      </c>
      <c r="B41" s="21" t="s">
        <v>820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D41" s="10"/>
      <c r="FE41" s="10"/>
      <c r="FF41" s="10"/>
      <c r="FG41" s="10">
        <v>1</v>
      </c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3">
        <f t="shared" si="0"/>
        <v>1</v>
      </c>
      <c r="OD41" s="3">
        <f>W_DirectConsumption!C41</f>
        <v>139.1706639234518</v>
      </c>
      <c r="OE41" s="3">
        <f>W_DirectConsumption!D41</f>
        <v>219.75632315690464</v>
      </c>
      <c r="OF41" s="3">
        <f>W_DirectConsumption!E41</f>
        <v>0</v>
      </c>
      <c r="OG41" s="3">
        <f>W_DirectConsumption!F41</f>
        <v>8250.9375900161103</v>
      </c>
      <c r="OH41" s="3">
        <f>W_DirectConsumption!G41</f>
        <v>87722.584061029542</v>
      </c>
      <c r="OI41" s="3">
        <f>W_DirectConsumption!H41</f>
        <v>96332.448638126007</v>
      </c>
    </row>
    <row r="42" spans="1:400">
      <c r="A42" s="9">
        <v>39</v>
      </c>
      <c r="B42" s="21" t="s">
        <v>821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D42" s="10"/>
      <c r="FE42" s="10"/>
      <c r="FF42" s="10"/>
      <c r="FG42" s="10">
        <v>1</v>
      </c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3">
        <f t="shared" si="0"/>
        <v>1</v>
      </c>
      <c r="OD42" s="3">
        <f>W_DirectConsumption!C42</f>
        <v>0</v>
      </c>
      <c r="OE42" s="3">
        <f>W_DirectConsumption!D42</f>
        <v>0</v>
      </c>
      <c r="OF42" s="3">
        <f>W_DirectConsumption!E42</f>
        <v>0</v>
      </c>
      <c r="OG42" s="3">
        <f>W_DirectConsumption!F42</f>
        <v>0</v>
      </c>
      <c r="OH42" s="3">
        <f>W_DirectConsumption!G42</f>
        <v>4009.8229794357826</v>
      </c>
      <c r="OI42" s="3">
        <f>W_DirectConsumption!H42</f>
        <v>4009.8229794357826</v>
      </c>
    </row>
    <row r="43" spans="1:400">
      <c r="A43" s="9">
        <v>40</v>
      </c>
      <c r="B43" s="21" t="s">
        <v>822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D43" s="10"/>
      <c r="FE43" s="10"/>
      <c r="FF43" s="10"/>
      <c r="FG43" s="10">
        <v>1</v>
      </c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3">
        <f t="shared" si="0"/>
        <v>1</v>
      </c>
      <c r="OD43" s="3">
        <f>W_DirectConsumption!C43</f>
        <v>1.7833741972230505E-2</v>
      </c>
      <c r="OE43" s="3">
        <f>W_DirectConsumption!D43</f>
        <v>0</v>
      </c>
      <c r="OF43" s="3">
        <f>W_DirectConsumption!E43</f>
        <v>0</v>
      </c>
      <c r="OG43" s="3">
        <f>W_DirectConsumption!F43</f>
        <v>0</v>
      </c>
      <c r="OH43" s="3">
        <f>W_DirectConsumption!G43</f>
        <v>24948.880039512809</v>
      </c>
      <c r="OI43" s="3">
        <f>W_DirectConsumption!H43</f>
        <v>24948.89787325478</v>
      </c>
    </row>
    <row r="44" spans="1:400">
      <c r="A44" s="9">
        <v>41</v>
      </c>
      <c r="B44" s="21" t="s">
        <v>823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D44" s="10"/>
      <c r="FE44" s="10"/>
      <c r="FF44" s="10"/>
      <c r="FG44" s="10">
        <v>1</v>
      </c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3">
        <f t="shared" si="0"/>
        <v>1</v>
      </c>
      <c r="OD44" s="3">
        <f>W_DirectConsumption!C44</f>
        <v>0</v>
      </c>
      <c r="OE44" s="3">
        <f>W_DirectConsumption!D44</f>
        <v>1323.7559287382903</v>
      </c>
      <c r="OF44" s="3">
        <f>W_DirectConsumption!E44</f>
        <v>0</v>
      </c>
      <c r="OG44" s="3">
        <f>W_DirectConsumption!F44</f>
        <v>0</v>
      </c>
      <c r="OH44" s="3">
        <f>W_DirectConsumption!G44</f>
        <v>72459.862169041953</v>
      </c>
      <c r="OI44" s="3">
        <f>W_DirectConsumption!H44</f>
        <v>73783.618097780243</v>
      </c>
    </row>
    <row r="45" spans="1:400">
      <c r="A45" s="9">
        <v>42</v>
      </c>
      <c r="B45" s="21" t="s">
        <v>824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>
        <v>1</v>
      </c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3">
        <f t="shared" si="0"/>
        <v>1</v>
      </c>
      <c r="OD45" s="3">
        <f>W_DirectConsumption!C45</f>
        <v>0</v>
      </c>
      <c r="OE45" s="3">
        <f>W_DirectConsumption!D45</f>
        <v>0</v>
      </c>
      <c r="OF45" s="3">
        <f>W_DirectConsumption!E45</f>
        <v>0</v>
      </c>
      <c r="OG45" s="3">
        <f>W_DirectConsumption!F45</f>
        <v>0</v>
      </c>
      <c r="OH45" s="3">
        <f>W_DirectConsumption!G45</f>
        <v>518.75153641519285</v>
      </c>
      <c r="OI45" s="3">
        <f>W_DirectConsumption!H45</f>
        <v>518.75153641519285</v>
      </c>
    </row>
    <row r="46" spans="1:400">
      <c r="A46" s="9">
        <v>43</v>
      </c>
      <c r="B46" s="21" t="s">
        <v>825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>
        <v>1</v>
      </c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3">
        <f t="shared" si="0"/>
        <v>1</v>
      </c>
      <c r="OD46" s="3">
        <f>W_DirectConsumption!C46</f>
        <v>0</v>
      </c>
      <c r="OE46" s="3">
        <f>W_DirectConsumption!D46</f>
        <v>3072.1318354876516</v>
      </c>
      <c r="OF46" s="3">
        <f>W_DirectConsumption!E46</f>
        <v>0</v>
      </c>
      <c r="OG46" s="3">
        <f>W_DirectConsumption!F46</f>
        <v>0</v>
      </c>
      <c r="OH46" s="3">
        <f>W_DirectConsumption!G46</f>
        <v>87955.253260130659</v>
      </c>
      <c r="OI46" s="3">
        <f>W_DirectConsumption!H46</f>
        <v>91027.385095618316</v>
      </c>
    </row>
    <row r="47" spans="1:400">
      <c r="A47" s="9">
        <v>44</v>
      </c>
      <c r="B47" s="21" t="s">
        <v>826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>
        <v>1</v>
      </c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3">
        <f t="shared" si="0"/>
        <v>1</v>
      </c>
      <c r="OD47" s="3">
        <f>W_DirectConsumption!C47</f>
        <v>0</v>
      </c>
      <c r="OE47" s="3">
        <f>W_DirectConsumption!D47</f>
        <v>0</v>
      </c>
      <c r="OF47" s="3">
        <f>W_DirectConsumption!E47</f>
        <v>0</v>
      </c>
      <c r="OG47" s="3">
        <f>W_DirectConsumption!F47</f>
        <v>0</v>
      </c>
      <c r="OH47" s="3">
        <f>W_DirectConsumption!G47</f>
        <v>12977.084156262876</v>
      </c>
      <c r="OI47" s="3">
        <f>W_DirectConsumption!H47</f>
        <v>12977.084156262876</v>
      </c>
    </row>
    <row r="48" spans="1:400">
      <c r="A48" s="9">
        <v>45</v>
      </c>
      <c r="B48" s="21" t="s">
        <v>827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>
        <v>1</v>
      </c>
      <c r="GA48" s="11"/>
      <c r="GB48" s="11"/>
      <c r="GC48" s="11"/>
      <c r="GD48" s="11">
        <v>1</v>
      </c>
      <c r="GE48" s="11"/>
      <c r="GF48" s="11"/>
      <c r="GG48" s="11">
        <v>1</v>
      </c>
      <c r="GH48" s="11"/>
      <c r="GI48" s="11"/>
      <c r="GJ48" s="11"/>
      <c r="GK48" s="11"/>
      <c r="GL48" s="11"/>
      <c r="GM48" s="11">
        <v>1</v>
      </c>
      <c r="GN48" s="11"/>
      <c r="GO48" s="11"/>
      <c r="GP48" s="11"/>
      <c r="GQ48" s="11"/>
      <c r="GR48" s="11"/>
      <c r="GS48" s="11">
        <v>1</v>
      </c>
      <c r="GT48" s="11">
        <v>1</v>
      </c>
      <c r="GU48" s="11">
        <v>1</v>
      </c>
      <c r="GV48" s="11">
        <v>1</v>
      </c>
      <c r="GW48" s="11">
        <v>1</v>
      </c>
      <c r="GX48" s="11">
        <v>1</v>
      </c>
      <c r="GY48" s="11"/>
      <c r="GZ48" s="11">
        <v>1</v>
      </c>
      <c r="HA48" s="11">
        <v>1</v>
      </c>
      <c r="HB48" s="11">
        <v>1</v>
      </c>
      <c r="HC48" s="11"/>
      <c r="HD48" s="11">
        <v>1</v>
      </c>
      <c r="HE48" s="11">
        <v>1</v>
      </c>
      <c r="HF48" s="11">
        <v>1</v>
      </c>
      <c r="HG48" s="11">
        <v>1</v>
      </c>
      <c r="HH48" s="11"/>
      <c r="HI48" s="11"/>
      <c r="HJ48" s="11">
        <v>1</v>
      </c>
      <c r="HK48" s="11">
        <v>1</v>
      </c>
      <c r="HL48" s="11">
        <v>1</v>
      </c>
      <c r="HM48" s="11">
        <v>1</v>
      </c>
      <c r="HN48" s="11">
        <v>1</v>
      </c>
      <c r="HO48" s="11"/>
      <c r="HP48" s="11">
        <v>1</v>
      </c>
      <c r="HQ48" s="11">
        <v>1</v>
      </c>
      <c r="HR48" s="11">
        <v>1</v>
      </c>
      <c r="HS48" s="11">
        <v>1</v>
      </c>
      <c r="HT48" s="11">
        <v>1</v>
      </c>
      <c r="HU48" s="11">
        <v>1</v>
      </c>
      <c r="HV48" s="11">
        <v>1</v>
      </c>
      <c r="HW48" s="11">
        <v>1</v>
      </c>
      <c r="HX48" s="11">
        <v>1</v>
      </c>
      <c r="HY48" s="11">
        <v>1</v>
      </c>
      <c r="HZ48" s="11">
        <v>1</v>
      </c>
      <c r="IA48" s="11">
        <v>1</v>
      </c>
      <c r="IB48" s="11">
        <v>1</v>
      </c>
      <c r="IC48" s="11" t="s">
        <v>894</v>
      </c>
      <c r="ID48" s="11">
        <v>1</v>
      </c>
      <c r="IE48" s="11">
        <v>1</v>
      </c>
      <c r="IF48" s="11">
        <v>1</v>
      </c>
      <c r="IG48" s="11">
        <v>1</v>
      </c>
      <c r="IH48" s="11">
        <v>1</v>
      </c>
      <c r="II48" s="11">
        <v>1</v>
      </c>
      <c r="IJ48" s="11" t="s">
        <v>894</v>
      </c>
      <c r="IK48" s="11">
        <v>1</v>
      </c>
      <c r="IL48" s="11">
        <v>1</v>
      </c>
      <c r="IM48" s="11">
        <v>1</v>
      </c>
      <c r="IN48" s="11" t="s">
        <v>894</v>
      </c>
      <c r="IO48" s="11" t="s">
        <v>894</v>
      </c>
      <c r="IP48" s="11" t="s">
        <v>894</v>
      </c>
      <c r="IQ48" s="11" t="s">
        <v>894</v>
      </c>
      <c r="IR48" s="11">
        <v>1</v>
      </c>
      <c r="IS48" s="11">
        <v>1</v>
      </c>
      <c r="IT48" s="11">
        <v>1</v>
      </c>
      <c r="IU48" s="11">
        <v>1</v>
      </c>
      <c r="IV48" s="11">
        <v>1</v>
      </c>
      <c r="IW48" s="11">
        <v>1</v>
      </c>
      <c r="IX48" s="11">
        <v>1</v>
      </c>
      <c r="IY48" s="11">
        <v>1</v>
      </c>
      <c r="IZ48" s="11" t="s">
        <v>894</v>
      </c>
      <c r="JA48" s="11" t="s">
        <v>894</v>
      </c>
      <c r="JB48" s="11">
        <v>1</v>
      </c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3">
        <f t="shared" si="0"/>
        <v>53</v>
      </c>
      <c r="OD48" s="3">
        <f>W_DirectConsumption!C48</f>
        <v>268339.31869093224</v>
      </c>
      <c r="OE48" s="3">
        <f>W_DirectConsumption!D48</f>
        <v>6910825.843207757</v>
      </c>
      <c r="OF48" s="3">
        <f>W_DirectConsumption!E48</f>
        <v>1893.8988338429895</v>
      </c>
      <c r="OG48" s="3">
        <f>W_DirectConsumption!F48</f>
        <v>0</v>
      </c>
      <c r="OH48" s="3">
        <f>W_DirectConsumption!G48</f>
        <v>7422283.0597060313</v>
      </c>
      <c r="OI48" s="3">
        <f>W_DirectConsumption!H48</f>
        <v>14603342.120438565</v>
      </c>
      <c r="OJ48" s="3" t="s">
        <v>895</v>
      </c>
    </row>
    <row r="49" spans="1:393">
      <c r="A49" s="9"/>
      <c r="B49" s="2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3">
        <f t="shared" si="0"/>
        <v>0</v>
      </c>
    </row>
    <row r="50" spans="1:393">
      <c r="A50" s="9"/>
      <c r="B50" s="9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3">
        <f>SUM(C50:OB50)</f>
        <v>0</v>
      </c>
    </row>
    <row r="51" spans="1:393">
      <c r="A51" s="9"/>
      <c r="B51" s="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3">
        <f t="shared" ref="OC51:OC60" si="1">SUM(C51:OB51)</f>
        <v>0</v>
      </c>
    </row>
    <row r="52" spans="1:393">
      <c r="A52" s="9"/>
      <c r="B52" s="9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3">
        <f t="shared" si="1"/>
        <v>0</v>
      </c>
    </row>
    <row r="53" spans="1:393">
      <c r="A53" s="9"/>
      <c r="B53" s="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3">
        <f t="shared" si="1"/>
        <v>0</v>
      </c>
    </row>
    <row r="54" spans="1:393">
      <c r="A54" s="9"/>
      <c r="B54" s="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3">
        <f t="shared" si="1"/>
        <v>0</v>
      </c>
    </row>
    <row r="55" spans="1:393">
      <c r="A55" s="9"/>
      <c r="B55" s="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3">
        <f t="shared" si="1"/>
        <v>0</v>
      </c>
    </row>
    <row r="56" spans="1:393">
      <c r="A56" s="9"/>
      <c r="B56" s="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3">
        <f t="shared" si="1"/>
        <v>0</v>
      </c>
    </row>
    <row r="57" spans="1:393">
      <c r="A57" s="9"/>
      <c r="B57" s="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3">
        <f t="shared" si="1"/>
        <v>0</v>
      </c>
    </row>
    <row r="58" spans="1:393">
      <c r="A58" s="9"/>
      <c r="B58" s="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3">
        <f t="shared" si="1"/>
        <v>0</v>
      </c>
    </row>
    <row r="59" spans="1:393">
      <c r="A59" s="9"/>
      <c r="B59" s="9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3">
        <f t="shared" si="1"/>
        <v>0</v>
      </c>
    </row>
    <row r="60" spans="1:393">
      <c r="A60" s="9"/>
      <c r="B60" s="9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3">
        <f t="shared" si="1"/>
        <v>0</v>
      </c>
    </row>
    <row r="61" spans="1:393">
      <c r="A61" s="9"/>
      <c r="B61" s="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3"/>
    </row>
    <row r="62" spans="1:393">
      <c r="A62" s="9"/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3"/>
    </row>
    <row r="63" spans="1:393">
      <c r="A63" s="9"/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3"/>
    </row>
    <row r="64" spans="1:393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</sheetData>
  <autoFilter ref="A3:OB63" xr:uid="{DF8C572C-4407-EC4D-B3F8-BF732D50CC1C}"/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0267-3D00-4247-B9C7-7422C1D03ADE}">
  <sheetPr>
    <tabColor theme="9" tint="0.79995117038483843"/>
  </sheetPr>
  <dimension ref="A1"/>
  <sheetViews>
    <sheetView workbookViewId="0"/>
  </sheetViews>
  <sheetFormatPr baseColWidth="10" defaultRowHeight="16"/>
  <sheetData/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9BEC-2AC7-5948-A7A6-8AC613063AEC}">
  <dimension ref="A1:K60"/>
  <sheetViews>
    <sheetView topLeftCell="A4" workbookViewId="0">
      <selection activeCell="D15" sqref="D15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3" width="8.6640625" style="3" customWidth="1"/>
    <col min="4" max="5" width="9.6640625" style="3" customWidth="1"/>
    <col min="6" max="6" width="10.6640625" style="3"/>
    <col min="7" max="7" width="10.6640625" style="3" customWidth="1" outlineLevel="1"/>
    <col min="8" max="8" width="10.6640625" style="3"/>
    <col min="9" max="11" width="10.6640625" style="19"/>
    <col min="12" max="16384" width="10.6640625" style="3"/>
  </cols>
  <sheetData>
    <row r="1" spans="1:11" ht="26">
      <c r="A1" s="1" t="str" cm="1">
        <f t="array" aca="1" ref="A1" ca="1">RIGHT(CELL("filename",A1),LEN(CELL("filename",A1))-FIND("]", CELL("filename",A1)))</f>
        <v>W_DirectConsumption_Total</v>
      </c>
      <c r="B1" s="2"/>
      <c r="C1" s="2"/>
      <c r="D1" s="2"/>
    </row>
    <row r="2" spans="1:11">
      <c r="B2" s="4"/>
      <c r="C2" s="4"/>
      <c r="D2" s="4"/>
    </row>
    <row r="3" spans="1:11" ht="17" thickBot="1">
      <c r="A3" s="6" t="s">
        <v>391</v>
      </c>
      <c r="B3" s="7"/>
      <c r="C3" s="15" t="s">
        <v>828</v>
      </c>
      <c r="D3" s="6" t="s">
        <v>829</v>
      </c>
      <c r="E3" s="16" t="s">
        <v>782</v>
      </c>
      <c r="F3" s="3" t="s">
        <v>880</v>
      </c>
      <c r="G3" s="3" t="s">
        <v>830</v>
      </c>
    </row>
    <row r="4" spans="1:11" ht="17" thickTop="1">
      <c r="A4" s="14">
        <v>1</v>
      </c>
      <c r="B4" s="22" t="s">
        <v>783</v>
      </c>
      <c r="C4" s="13">
        <v>286757.77632433933</v>
      </c>
      <c r="D4" s="11">
        <v>22408.701458947493</v>
      </c>
      <c r="E4" s="17">
        <v>309166.47778328689</v>
      </c>
      <c r="F4" s="18">
        <f>E4/MU_390!OC4</f>
        <v>3.4267524021813066E-2</v>
      </c>
      <c r="G4" s="11">
        <f>E4-(D4+C4)</f>
        <v>0</v>
      </c>
      <c r="I4" s="20"/>
      <c r="J4" s="20"/>
      <c r="K4" s="20"/>
    </row>
    <row r="5" spans="1:11">
      <c r="A5" s="14">
        <v>2</v>
      </c>
      <c r="B5" s="22" t="s">
        <v>784</v>
      </c>
      <c r="C5" s="13">
        <v>37191.029082883033</v>
      </c>
      <c r="D5" s="11">
        <v>202936.59423728229</v>
      </c>
      <c r="E5" s="17">
        <v>240127.62332016532</v>
      </c>
      <c r="F5" s="18">
        <f>E5/MU_390!OC5</f>
        <v>3.7745473439990254E-2</v>
      </c>
      <c r="G5" s="11">
        <f t="shared" ref="G5:G48" si="0">E5-(D5+C5)</f>
        <v>0</v>
      </c>
      <c r="I5" s="20"/>
      <c r="J5" s="20"/>
      <c r="K5" s="20"/>
    </row>
    <row r="6" spans="1:11">
      <c r="A6" s="14">
        <v>3</v>
      </c>
      <c r="B6" s="22" t="s">
        <v>785</v>
      </c>
      <c r="C6" s="13">
        <v>3034.748800582383</v>
      </c>
      <c r="D6" s="11">
        <v>283156.27766401425</v>
      </c>
      <c r="E6" s="17">
        <v>286191.02646459674</v>
      </c>
      <c r="F6" s="18">
        <f>E6/MU_390!OC6</f>
        <v>1.7454602225844596E-2</v>
      </c>
      <c r="G6" s="11">
        <f t="shared" si="0"/>
        <v>0</v>
      </c>
      <c r="I6" s="20"/>
      <c r="J6" s="20"/>
      <c r="K6" s="20"/>
    </row>
    <row r="7" spans="1:11">
      <c r="A7" s="14">
        <v>4</v>
      </c>
      <c r="B7" s="22" t="s">
        <v>786</v>
      </c>
      <c r="C7" s="13">
        <v>8897286.1010858323</v>
      </c>
      <c r="D7" s="11">
        <v>2182047.0358313015</v>
      </c>
      <c r="E7" s="17">
        <v>11079333.136917131</v>
      </c>
      <c r="F7" s="18">
        <f>E7/MU_390!OC7</f>
        <v>1.7742360342854941</v>
      </c>
      <c r="G7" s="11">
        <f t="shared" si="0"/>
        <v>0</v>
      </c>
      <c r="I7" s="20"/>
      <c r="J7" s="20"/>
      <c r="K7" s="20"/>
    </row>
    <row r="8" spans="1:11">
      <c r="A8" s="14">
        <v>5</v>
      </c>
      <c r="B8" s="22" t="s">
        <v>787</v>
      </c>
      <c r="C8" s="13">
        <v>0</v>
      </c>
      <c r="D8" s="11">
        <v>589290.95699135843</v>
      </c>
      <c r="E8" s="17">
        <v>589290.95699135843</v>
      </c>
      <c r="F8" s="18">
        <f>E8/MU_390!OC8</f>
        <v>7.2197809031876545E-2</v>
      </c>
      <c r="G8" s="11">
        <f t="shared" si="0"/>
        <v>0</v>
      </c>
      <c r="I8" s="20"/>
      <c r="J8" s="20"/>
      <c r="K8" s="20"/>
    </row>
    <row r="9" spans="1:11">
      <c r="A9" s="14">
        <v>6</v>
      </c>
      <c r="B9" s="22" t="s">
        <v>788</v>
      </c>
      <c r="C9" s="13">
        <v>94327.779808220002</v>
      </c>
      <c r="D9" s="11">
        <v>27017.561445813393</v>
      </c>
      <c r="E9" s="17">
        <v>121345.34125403344</v>
      </c>
      <c r="F9" s="18">
        <f>E9/MU_390!OC9</f>
        <v>1.8529533179149866E-2</v>
      </c>
      <c r="G9" s="11">
        <f t="shared" si="0"/>
        <v>0</v>
      </c>
      <c r="I9" s="20"/>
      <c r="J9" s="20"/>
      <c r="K9" s="20"/>
    </row>
    <row r="10" spans="1:11">
      <c r="A10" s="14">
        <v>7</v>
      </c>
      <c r="B10" s="22" t="s">
        <v>789</v>
      </c>
      <c r="C10" s="13">
        <v>4207643.5000675134</v>
      </c>
      <c r="D10" s="11">
        <v>764749.76716484083</v>
      </c>
      <c r="E10" s="17">
        <v>4972393.2672323557</v>
      </c>
      <c r="F10" s="18">
        <f>E10/MU_390!OC10</f>
        <v>0.1560553946446267</v>
      </c>
      <c r="G10" s="11">
        <f t="shared" si="0"/>
        <v>0</v>
      </c>
      <c r="I10" s="20"/>
      <c r="J10" s="20"/>
      <c r="K10" s="20"/>
    </row>
    <row r="11" spans="1:11">
      <c r="A11" s="14">
        <v>8</v>
      </c>
      <c r="B11" s="22" t="s">
        <v>790</v>
      </c>
      <c r="C11" s="13">
        <v>0</v>
      </c>
      <c r="D11" s="11">
        <v>276.98205661855155</v>
      </c>
      <c r="E11" s="17">
        <v>276.98205661855155</v>
      </c>
      <c r="F11" s="18">
        <f>E11/MU_390!OC11</f>
        <v>3.8938439268004672E-2</v>
      </c>
      <c r="G11" s="11">
        <f t="shared" si="0"/>
        <v>0</v>
      </c>
      <c r="I11" s="20"/>
      <c r="J11" s="20"/>
      <c r="K11" s="20"/>
    </row>
    <row r="12" spans="1:11">
      <c r="A12" s="14">
        <v>9</v>
      </c>
      <c r="B12" s="22" t="s">
        <v>791</v>
      </c>
      <c r="C12" s="13">
        <v>0</v>
      </c>
      <c r="D12" s="11">
        <v>825389.98498149239</v>
      </c>
      <c r="E12" s="17">
        <v>825389.98498149239</v>
      </c>
      <c r="F12" s="18">
        <f>E12/MU_390!OC12</f>
        <v>0.67305389404084737</v>
      </c>
      <c r="G12" s="11">
        <f t="shared" si="0"/>
        <v>0</v>
      </c>
      <c r="I12" s="20"/>
      <c r="J12" s="20"/>
      <c r="K12" s="20"/>
    </row>
    <row r="13" spans="1:11">
      <c r="A13" s="14">
        <v>10</v>
      </c>
      <c r="B13" s="22" t="s">
        <v>792</v>
      </c>
      <c r="C13" s="13">
        <v>0</v>
      </c>
      <c r="D13" s="11">
        <v>229812.76091050697</v>
      </c>
      <c r="E13" s="17">
        <v>229812.76091050697</v>
      </c>
      <c r="F13" s="18">
        <f>E13/MU_390!OC13</f>
        <v>1.0054079014519905</v>
      </c>
      <c r="G13" s="11">
        <f t="shared" si="0"/>
        <v>0</v>
      </c>
      <c r="I13" s="20"/>
      <c r="J13" s="20"/>
      <c r="K13" s="20"/>
    </row>
    <row r="14" spans="1:11">
      <c r="A14" s="14">
        <v>11</v>
      </c>
      <c r="B14" s="22" t="s">
        <v>793</v>
      </c>
      <c r="C14" s="13">
        <v>1006787.9517670705</v>
      </c>
      <c r="D14" s="11">
        <v>497272.14820581034</v>
      </c>
      <c r="E14" s="17">
        <v>1504060.0999728807</v>
      </c>
      <c r="F14" s="18">
        <f>E14/MU_390!OC14</f>
        <v>0.39974665433932333</v>
      </c>
      <c r="G14" s="11">
        <f t="shared" si="0"/>
        <v>0</v>
      </c>
      <c r="I14" s="20"/>
      <c r="J14" s="20"/>
      <c r="K14" s="20"/>
    </row>
    <row r="15" spans="1:11">
      <c r="A15" s="14">
        <v>12</v>
      </c>
      <c r="B15" s="22" t="s">
        <v>794</v>
      </c>
      <c r="C15" s="13">
        <v>0</v>
      </c>
      <c r="D15" s="11">
        <v>31851.216283980502</v>
      </c>
      <c r="E15" s="17">
        <v>31851.216283980502</v>
      </c>
      <c r="F15" s="18">
        <f>E15/MU_390!OC15</f>
        <v>1.6854959869480209E-2</v>
      </c>
      <c r="G15" s="11">
        <f t="shared" si="0"/>
        <v>0</v>
      </c>
      <c r="I15" s="20"/>
      <c r="J15" s="20"/>
      <c r="K15" s="20"/>
    </row>
    <row r="16" spans="1:11">
      <c r="A16" s="14">
        <v>13</v>
      </c>
      <c r="B16" s="22" t="s">
        <v>795</v>
      </c>
      <c r="C16" s="13">
        <v>0</v>
      </c>
      <c r="D16" s="11">
        <v>110320.82769907746</v>
      </c>
      <c r="E16" s="17">
        <v>110320.82769907746</v>
      </c>
      <c r="F16" s="18">
        <f>E16/MU_390!OC16</f>
        <v>1.9625244167416542</v>
      </c>
      <c r="G16" s="11">
        <f t="shared" si="0"/>
        <v>0</v>
      </c>
      <c r="I16" s="20"/>
      <c r="J16" s="20"/>
      <c r="K16" s="20"/>
    </row>
    <row r="17" spans="1:11">
      <c r="A17" s="14">
        <v>14</v>
      </c>
      <c r="B17" s="22" t="s">
        <v>796</v>
      </c>
      <c r="C17" s="13">
        <v>-688813.39427636773</v>
      </c>
      <c r="D17" s="11">
        <v>-501426.57493840053</v>
      </c>
      <c r="E17" s="17">
        <v>-1190239.9692147681</v>
      </c>
      <c r="F17" s="18">
        <f>E17/MU_390!OC17</f>
        <v>-5.1806788637157868E-2</v>
      </c>
      <c r="G17" s="11">
        <f t="shared" si="0"/>
        <v>0</v>
      </c>
      <c r="I17" s="20"/>
      <c r="J17" s="20"/>
      <c r="K17" s="20"/>
    </row>
    <row r="18" spans="1:11">
      <c r="A18" s="14">
        <v>15</v>
      </c>
      <c r="B18" s="22" t="s">
        <v>797</v>
      </c>
      <c r="C18" s="13">
        <v>0</v>
      </c>
      <c r="D18" s="11">
        <v>-85297.105912818311</v>
      </c>
      <c r="E18" s="17">
        <v>-85297.105912818311</v>
      </c>
      <c r="F18" s="18">
        <f>E18/MU_390!OC18</f>
        <v>-4.6887836682587393E-3</v>
      </c>
      <c r="G18" s="11">
        <f t="shared" si="0"/>
        <v>0</v>
      </c>
      <c r="I18" s="20"/>
      <c r="J18" s="20"/>
      <c r="K18" s="20"/>
    </row>
    <row r="19" spans="1:11">
      <c r="A19" s="14">
        <v>16</v>
      </c>
      <c r="B19" s="22" t="s">
        <v>798</v>
      </c>
      <c r="C19" s="13">
        <v>0</v>
      </c>
      <c r="D19" s="11">
        <v>79887.305274065089</v>
      </c>
      <c r="E19" s="17">
        <v>79887.305274065089</v>
      </c>
      <c r="F19" s="18">
        <f>E19/MU_390!OC19</f>
        <v>4.9625861603016318E-2</v>
      </c>
      <c r="G19" s="11">
        <f t="shared" si="0"/>
        <v>0</v>
      </c>
      <c r="I19" s="20"/>
      <c r="J19" s="20"/>
      <c r="K19" s="20"/>
    </row>
    <row r="20" spans="1:11">
      <c r="A20" s="14">
        <v>17</v>
      </c>
      <c r="B20" s="22" t="s">
        <v>799</v>
      </c>
      <c r="C20" s="13">
        <v>2213.3297043691337</v>
      </c>
      <c r="D20" s="11">
        <v>257948.48103335997</v>
      </c>
      <c r="E20" s="17">
        <v>260161.81073772907</v>
      </c>
      <c r="F20" s="18">
        <f>E20/MU_390!OC20</f>
        <v>1.32743870254963E-3</v>
      </c>
      <c r="G20" s="11">
        <f t="shared" si="0"/>
        <v>0</v>
      </c>
      <c r="I20" s="20"/>
      <c r="J20" s="20"/>
      <c r="K20" s="20"/>
    </row>
    <row r="21" spans="1:11">
      <c r="A21" s="14">
        <v>18</v>
      </c>
      <c r="B21" s="22" t="s">
        <v>800</v>
      </c>
      <c r="C21" s="13">
        <v>547.77521205861638</v>
      </c>
      <c r="D21" s="11">
        <v>97622.807061813321</v>
      </c>
      <c r="E21" s="17">
        <v>98170.582273871929</v>
      </c>
      <c r="F21" s="18">
        <f>E21/MU_390!OC21</f>
        <v>1.0755690935170415E-3</v>
      </c>
      <c r="G21" s="11">
        <f t="shared" si="0"/>
        <v>0</v>
      </c>
      <c r="I21" s="20"/>
      <c r="J21" s="20"/>
      <c r="K21" s="20"/>
    </row>
    <row r="22" spans="1:11">
      <c r="A22" s="14">
        <v>19</v>
      </c>
      <c r="B22" s="22" t="s">
        <v>801</v>
      </c>
      <c r="C22" s="13">
        <v>0</v>
      </c>
      <c r="D22" s="11">
        <v>864267.57671009493</v>
      </c>
      <c r="E22" s="17">
        <v>864267.57671009493</v>
      </c>
      <c r="F22" s="18">
        <f>E22/MU_390!OC22</f>
        <v>3.5349162904957265E-2</v>
      </c>
      <c r="G22" s="11">
        <f t="shared" si="0"/>
        <v>0</v>
      </c>
      <c r="I22" s="20"/>
      <c r="J22" s="20"/>
      <c r="K22" s="20"/>
    </row>
    <row r="23" spans="1:11">
      <c r="A23" s="14">
        <v>20</v>
      </c>
      <c r="B23" s="22" t="s">
        <v>802</v>
      </c>
      <c r="C23" s="13">
        <v>74888.830781017939</v>
      </c>
      <c r="D23" s="11">
        <v>4049691.0464077676</v>
      </c>
      <c r="E23" s="17">
        <v>4124579.8771887864</v>
      </c>
      <c r="F23" s="18">
        <f>E23/MU_390!OC23</f>
        <v>4.0721806796660161E-2</v>
      </c>
      <c r="G23" s="11">
        <f t="shared" si="0"/>
        <v>0</v>
      </c>
      <c r="I23" s="20"/>
      <c r="J23" s="20"/>
      <c r="K23" s="20"/>
    </row>
    <row r="24" spans="1:11">
      <c r="A24" s="14">
        <v>21</v>
      </c>
      <c r="B24" s="22" t="s">
        <v>803</v>
      </c>
      <c r="C24" s="13">
        <v>0</v>
      </c>
      <c r="D24" s="11">
        <v>1880960.3099561455</v>
      </c>
      <c r="E24" s="17">
        <v>1880960.3099561455</v>
      </c>
      <c r="F24" s="18">
        <f>E24/MU_390!OC24</f>
        <v>0.53724151114765339</v>
      </c>
      <c r="G24" s="11">
        <f t="shared" si="0"/>
        <v>0</v>
      </c>
      <c r="I24" s="20"/>
      <c r="J24" s="20"/>
      <c r="K24" s="20"/>
    </row>
    <row r="25" spans="1:11">
      <c r="A25" s="14">
        <v>22</v>
      </c>
      <c r="B25" s="22" t="s">
        <v>804</v>
      </c>
      <c r="C25" s="13">
        <v>0</v>
      </c>
      <c r="D25" s="11">
        <v>173527.94572627335</v>
      </c>
      <c r="E25" s="17">
        <v>173527.94572627335</v>
      </c>
      <c r="F25" s="18">
        <f>E25/MU_390!OC25</f>
        <v>1.3930337009580927E-3</v>
      </c>
      <c r="G25" s="11">
        <f t="shared" si="0"/>
        <v>0</v>
      </c>
      <c r="I25" s="20"/>
      <c r="J25" s="20"/>
      <c r="K25" s="20"/>
    </row>
    <row r="26" spans="1:11">
      <c r="A26" s="14">
        <v>23</v>
      </c>
      <c r="B26" s="22" t="s">
        <v>805</v>
      </c>
      <c r="C26" s="13">
        <v>0</v>
      </c>
      <c r="D26" s="11">
        <v>6416.4030218998523</v>
      </c>
      <c r="E26" s="17">
        <v>6416.4030218998523</v>
      </c>
      <c r="F26" s="18">
        <f>E26/MU_390!OC26</f>
        <v>1.393033700958097E-3</v>
      </c>
      <c r="G26" s="11">
        <f t="shared" si="0"/>
        <v>0</v>
      </c>
      <c r="I26" s="20"/>
      <c r="J26" s="20"/>
      <c r="K26" s="20"/>
    </row>
    <row r="27" spans="1:11">
      <c r="A27" s="14">
        <v>24</v>
      </c>
      <c r="B27" s="22" t="s">
        <v>806</v>
      </c>
      <c r="C27" s="13">
        <v>0</v>
      </c>
      <c r="D27" s="11">
        <v>6004.3493435960991</v>
      </c>
      <c r="E27" s="17">
        <v>6004.3493435960991</v>
      </c>
      <c r="F27" s="18">
        <f>E27/MU_390!OC27</f>
        <v>1.3930337009580951E-3</v>
      </c>
      <c r="G27" s="11">
        <f t="shared" si="0"/>
        <v>0</v>
      </c>
      <c r="I27" s="20"/>
      <c r="J27" s="20"/>
      <c r="K27" s="20"/>
    </row>
    <row r="28" spans="1:11">
      <c r="A28" s="14">
        <v>25</v>
      </c>
      <c r="B28" s="22" t="s">
        <v>807</v>
      </c>
      <c r="C28" s="13">
        <v>0</v>
      </c>
      <c r="D28" s="11">
        <v>45.985847470110173</v>
      </c>
      <c r="E28" s="17">
        <v>45.985847470110173</v>
      </c>
      <c r="F28" s="18">
        <f>E28/MU_390!OC28</f>
        <v>1.3930337009580959E-3</v>
      </c>
      <c r="G28" s="11">
        <f t="shared" si="0"/>
        <v>0</v>
      </c>
      <c r="I28" s="20"/>
      <c r="J28" s="20"/>
      <c r="K28" s="20"/>
    </row>
    <row r="29" spans="1:11">
      <c r="A29" s="14">
        <v>26</v>
      </c>
      <c r="B29" s="22" t="s">
        <v>808</v>
      </c>
      <c r="C29" s="13">
        <v>0</v>
      </c>
      <c r="D29" s="11">
        <v>173.38798322975913</v>
      </c>
      <c r="E29" s="17">
        <v>173.38798322975913</v>
      </c>
      <c r="F29" s="18">
        <f>E29/MU_390!OC29</f>
        <v>1.3930337009580953E-3</v>
      </c>
      <c r="G29" s="11">
        <f t="shared" si="0"/>
        <v>0</v>
      </c>
      <c r="I29" s="20"/>
      <c r="J29" s="20"/>
      <c r="K29" s="20"/>
    </row>
    <row r="30" spans="1:11">
      <c r="A30" s="14">
        <v>27</v>
      </c>
      <c r="B30" s="22" t="s">
        <v>809</v>
      </c>
      <c r="C30" s="13">
        <v>0</v>
      </c>
      <c r="D30" s="11">
        <v>1297.6786474148321</v>
      </c>
      <c r="E30" s="17">
        <v>1297.6786474148321</v>
      </c>
      <c r="F30" s="18">
        <f>E30/MU_390!OC30</f>
        <v>1.3930337009580953E-3</v>
      </c>
      <c r="G30" s="11">
        <f t="shared" si="0"/>
        <v>0</v>
      </c>
      <c r="I30" s="20"/>
      <c r="J30" s="20"/>
      <c r="K30" s="20"/>
    </row>
    <row r="31" spans="1:11">
      <c r="A31" s="14">
        <v>28</v>
      </c>
      <c r="B31" s="22" t="s">
        <v>810</v>
      </c>
      <c r="C31" s="13">
        <v>0</v>
      </c>
      <c r="D31" s="11">
        <v>2368.5499710453041</v>
      </c>
      <c r="E31" s="17">
        <v>2368.5499710453041</v>
      </c>
      <c r="F31" s="18">
        <f>E31/MU_390!OC31</f>
        <v>1.3930337009580942E-3</v>
      </c>
      <c r="G31" s="11">
        <f t="shared" si="0"/>
        <v>0</v>
      </c>
      <c r="I31" s="20"/>
      <c r="J31" s="20"/>
      <c r="K31" s="20"/>
    </row>
    <row r="32" spans="1:11">
      <c r="A32" s="14">
        <v>29</v>
      </c>
      <c r="B32" s="22" t="s">
        <v>811</v>
      </c>
      <c r="C32" s="13">
        <v>4981371.1424730122</v>
      </c>
      <c r="D32" s="11">
        <v>85951.216800261376</v>
      </c>
      <c r="E32" s="17">
        <v>5067322.3592732735</v>
      </c>
      <c r="F32" s="18">
        <f>E32/MU_390!OC32</f>
        <v>2.4032942361613296E-2</v>
      </c>
      <c r="G32" s="11">
        <f t="shared" si="0"/>
        <v>0</v>
      </c>
      <c r="I32" s="20"/>
      <c r="J32" s="20"/>
      <c r="K32" s="20"/>
    </row>
    <row r="33" spans="1:11">
      <c r="A33" s="14">
        <v>30</v>
      </c>
      <c r="B33" s="22" t="s">
        <v>812</v>
      </c>
      <c r="C33" s="13">
        <v>685648.36516739929</v>
      </c>
      <c r="D33" s="11">
        <v>6986.0381955196553</v>
      </c>
      <c r="E33" s="17">
        <v>692634.40336291865</v>
      </c>
      <c r="F33" s="18">
        <f>E33/MU_390!OC33</f>
        <v>4.519550357123858E-3</v>
      </c>
      <c r="G33" s="11">
        <f t="shared" si="0"/>
        <v>0</v>
      </c>
      <c r="I33" s="20"/>
      <c r="J33" s="20"/>
      <c r="K33" s="20"/>
    </row>
    <row r="34" spans="1:11">
      <c r="A34" s="14">
        <v>31</v>
      </c>
      <c r="B34" s="22" t="s">
        <v>813</v>
      </c>
      <c r="C34" s="13">
        <v>395.30910093506509</v>
      </c>
      <c r="D34" s="11">
        <v>1289.6746654192539</v>
      </c>
      <c r="E34" s="17">
        <v>1684.9837663543167</v>
      </c>
      <c r="F34" s="18">
        <f>E34/MU_390!OC34</f>
        <v>1.3930337009580942E-3</v>
      </c>
      <c r="G34" s="11">
        <f t="shared" si="0"/>
        <v>-2.2737367544323206E-12</v>
      </c>
      <c r="I34" s="20"/>
      <c r="J34" s="20"/>
      <c r="K34" s="20"/>
    </row>
    <row r="35" spans="1:11">
      <c r="A35" s="14">
        <v>32</v>
      </c>
      <c r="B35" s="22" t="s">
        <v>814</v>
      </c>
      <c r="C35" s="13">
        <v>0</v>
      </c>
      <c r="D35" s="11">
        <v>41504.077667428683</v>
      </c>
      <c r="E35" s="17">
        <v>41504.077667428683</v>
      </c>
      <c r="F35" s="18">
        <f>E35/MU_390!OC35</f>
        <v>0.10548634895253735</v>
      </c>
      <c r="G35" s="11">
        <f t="shared" si="0"/>
        <v>0</v>
      </c>
      <c r="I35" s="20"/>
      <c r="J35" s="20"/>
      <c r="K35" s="20"/>
    </row>
    <row r="36" spans="1:11">
      <c r="A36" s="14">
        <v>33</v>
      </c>
      <c r="B36" s="22" t="s">
        <v>815</v>
      </c>
      <c r="C36" s="13">
        <v>200433.58671187423</v>
      </c>
      <c r="D36" s="11">
        <v>1068.5073013010042</v>
      </c>
      <c r="E36" s="17">
        <v>201502.09401317546</v>
      </c>
      <c r="F36" s="18">
        <f>E36/MU_390!OC36</f>
        <v>1.4044228299714718E-3</v>
      </c>
      <c r="G36" s="11">
        <f t="shared" si="0"/>
        <v>2.3283064365386963E-10</v>
      </c>
      <c r="I36" s="20"/>
      <c r="J36" s="20"/>
      <c r="K36" s="20"/>
    </row>
    <row r="37" spans="1:11">
      <c r="A37" s="14">
        <v>34</v>
      </c>
      <c r="B37" s="22" t="s">
        <v>816</v>
      </c>
      <c r="C37" s="13">
        <v>317311.79259301419</v>
      </c>
      <c r="D37" s="11">
        <v>538110.40675891936</v>
      </c>
      <c r="E37" s="17">
        <v>855422.19935193344</v>
      </c>
      <c r="F37" s="18">
        <f>E37/MU_390!OC37</f>
        <v>5.2923304689376269E-2</v>
      </c>
      <c r="G37" s="11">
        <f t="shared" si="0"/>
        <v>0</v>
      </c>
      <c r="I37" s="20"/>
      <c r="J37" s="20"/>
      <c r="K37" s="20"/>
    </row>
    <row r="38" spans="1:11">
      <c r="A38" s="14">
        <v>35</v>
      </c>
      <c r="B38" s="22" t="s">
        <v>817</v>
      </c>
      <c r="C38" s="13">
        <v>0</v>
      </c>
      <c r="D38" s="11">
        <v>1287270.3202468564</v>
      </c>
      <c r="E38" s="17">
        <v>1287270.3202468564</v>
      </c>
      <c r="F38" s="18">
        <f>E38/MU_390!OC38</f>
        <v>0.24944531525790206</v>
      </c>
      <c r="G38" s="11">
        <f t="shared" si="0"/>
        <v>0</v>
      </c>
      <c r="I38" s="20"/>
      <c r="J38" s="20"/>
      <c r="K38" s="20"/>
    </row>
    <row r="39" spans="1:11">
      <c r="A39" s="14">
        <v>36</v>
      </c>
      <c r="B39" s="22" t="s">
        <v>818</v>
      </c>
      <c r="C39" s="13">
        <v>0</v>
      </c>
      <c r="D39" s="11">
        <v>87945.942348945813</v>
      </c>
      <c r="E39" s="17">
        <v>87945.942348945813</v>
      </c>
      <c r="F39" s="18">
        <f>E39/MU_390!OC39</f>
        <v>0.35297452027934245</v>
      </c>
      <c r="G39" s="11">
        <f t="shared" si="0"/>
        <v>0</v>
      </c>
      <c r="I39" s="20"/>
      <c r="J39" s="20"/>
      <c r="K39" s="20"/>
    </row>
    <row r="40" spans="1:11">
      <c r="A40" s="14">
        <v>37</v>
      </c>
      <c r="B40" s="22" t="s">
        <v>819</v>
      </c>
      <c r="C40" s="13">
        <v>0</v>
      </c>
      <c r="D40" s="11">
        <v>70984.979608817594</v>
      </c>
      <c r="E40" s="17">
        <v>70984.979608817594</v>
      </c>
      <c r="F40" s="18">
        <f>E40/MU_390!OC40</f>
        <v>0.377879979733521</v>
      </c>
      <c r="G40" s="11">
        <f t="shared" si="0"/>
        <v>0</v>
      </c>
      <c r="I40" s="20"/>
      <c r="J40" s="20"/>
      <c r="K40" s="20"/>
    </row>
    <row r="41" spans="1:11">
      <c r="A41" s="14">
        <v>38</v>
      </c>
      <c r="B41" s="22" t="s">
        <v>820</v>
      </c>
      <c r="C41" s="13">
        <v>0</v>
      </c>
      <c r="D41" s="11">
        <v>96332.448638126007</v>
      </c>
      <c r="E41" s="17">
        <v>96332.448638126007</v>
      </c>
      <c r="F41" s="18">
        <f>E41/MU_390!OC41</f>
        <v>3.920570388662379E-2</v>
      </c>
      <c r="G41" s="11">
        <f t="shared" si="0"/>
        <v>0</v>
      </c>
      <c r="I41" s="20"/>
      <c r="J41" s="20"/>
      <c r="K41" s="20"/>
    </row>
    <row r="42" spans="1:11">
      <c r="A42" s="14">
        <v>39</v>
      </c>
      <c r="B42" s="22" t="s">
        <v>821</v>
      </c>
      <c r="C42" s="13">
        <v>0</v>
      </c>
      <c r="D42" s="11">
        <v>4009.8229794357826</v>
      </c>
      <c r="E42" s="17">
        <v>4009.8229794357826</v>
      </c>
      <c r="F42" s="18">
        <f>E42/MU_390!OC42</f>
        <v>0.1361715003092912</v>
      </c>
      <c r="G42" s="11">
        <f t="shared" si="0"/>
        <v>0</v>
      </c>
      <c r="I42" s="20"/>
      <c r="J42" s="20"/>
      <c r="K42" s="20"/>
    </row>
    <row r="43" spans="1:11">
      <c r="A43" s="14">
        <v>40</v>
      </c>
      <c r="B43" s="22" t="s">
        <v>822</v>
      </c>
      <c r="C43" s="13">
        <v>0</v>
      </c>
      <c r="D43" s="11">
        <v>24948.89787325478</v>
      </c>
      <c r="E43" s="17">
        <v>24948.89787325478</v>
      </c>
      <c r="F43" s="18">
        <f>E43/MU_390!OC43</f>
        <v>0.27483508666223683</v>
      </c>
      <c r="G43" s="11">
        <f t="shared" si="0"/>
        <v>0</v>
      </c>
      <c r="I43" s="20"/>
      <c r="J43" s="20"/>
      <c r="K43" s="20"/>
    </row>
    <row r="44" spans="1:11">
      <c r="A44" s="14">
        <v>41</v>
      </c>
      <c r="B44" s="22" t="s">
        <v>823</v>
      </c>
      <c r="C44" s="13">
        <v>0</v>
      </c>
      <c r="D44" s="11">
        <v>73783.618097780243</v>
      </c>
      <c r="E44" s="17">
        <v>73783.618097780243</v>
      </c>
      <c r="F44" s="18">
        <f>E44/MU_390!OC44</f>
        <v>0.10466969950888481</v>
      </c>
      <c r="G44" s="11">
        <f t="shared" si="0"/>
        <v>0</v>
      </c>
      <c r="I44" s="20"/>
      <c r="J44" s="20"/>
      <c r="K44" s="20"/>
    </row>
    <row r="45" spans="1:11">
      <c r="A45" s="14">
        <v>42</v>
      </c>
      <c r="B45" s="22" t="s">
        <v>824</v>
      </c>
      <c r="C45" s="13">
        <v>0</v>
      </c>
      <c r="D45" s="11">
        <v>518.75153641519285</v>
      </c>
      <c r="E45" s="17">
        <v>518.75153641519285</v>
      </c>
      <c r="F45" s="18">
        <f>E45/MU_390!OC45</f>
        <v>0.32148621285655188</v>
      </c>
      <c r="G45" s="11">
        <f t="shared" si="0"/>
        <v>0</v>
      </c>
      <c r="I45" s="20"/>
      <c r="J45" s="20"/>
      <c r="K45" s="20"/>
    </row>
    <row r="46" spans="1:11">
      <c r="A46" s="14">
        <v>43</v>
      </c>
      <c r="B46" s="22" t="s">
        <v>825</v>
      </c>
      <c r="C46" s="13">
        <v>0</v>
      </c>
      <c r="D46" s="11">
        <v>91027.385095618316</v>
      </c>
      <c r="E46" s="17">
        <v>91027.385095618316</v>
      </c>
      <c r="F46" s="18">
        <f>E46/MU_390!OC46</f>
        <v>0.18178030275145785</v>
      </c>
      <c r="G46" s="11">
        <f t="shared" si="0"/>
        <v>0</v>
      </c>
      <c r="I46" s="20"/>
      <c r="J46" s="20"/>
      <c r="K46" s="20"/>
    </row>
    <row r="47" spans="1:11">
      <c r="A47" s="14">
        <v>44</v>
      </c>
      <c r="B47" s="22" t="s">
        <v>826</v>
      </c>
      <c r="C47" s="13">
        <v>0</v>
      </c>
      <c r="D47" s="11">
        <v>12977.084156262876</v>
      </c>
      <c r="E47" s="17">
        <v>12977.084156262876</v>
      </c>
      <c r="F47" s="18">
        <f>E47/MU_390!OC47</f>
        <v>0.32081370923161978</v>
      </c>
      <c r="G47" s="11">
        <f t="shared" si="0"/>
        <v>0</v>
      </c>
      <c r="I47" s="20"/>
      <c r="J47" s="20"/>
      <c r="K47" s="20"/>
    </row>
    <row r="48" spans="1:11">
      <c r="A48" s="14">
        <v>45</v>
      </c>
      <c r="B48" s="22" t="s">
        <v>827</v>
      </c>
      <c r="C48" s="13">
        <v>0</v>
      </c>
      <c r="D48" s="11">
        <v>14603342.120438565</v>
      </c>
      <c r="E48" s="17">
        <v>14603342.120438565</v>
      </c>
      <c r="F48" s="18">
        <f>E48/MU_390!OC48</f>
        <v>0.50728853333654345</v>
      </c>
      <c r="G48" s="11">
        <f t="shared" si="0"/>
        <v>0</v>
      </c>
      <c r="I48" s="20"/>
      <c r="J48" s="20"/>
      <c r="K48" s="20"/>
    </row>
    <row r="49" spans="1:11">
      <c r="A49" s="9" t="s">
        <v>840</v>
      </c>
      <c r="B49" s="21" t="s">
        <v>841</v>
      </c>
      <c r="C49" s="13">
        <v>0</v>
      </c>
      <c r="D49" s="11">
        <v>0</v>
      </c>
      <c r="E49" s="17">
        <v>0</v>
      </c>
      <c r="F49" s="18">
        <f>E49/MU_390!OC49</f>
        <v>0</v>
      </c>
      <c r="G49" s="33">
        <f t="shared" ref="G49:G60" si="1">E49-(D49+C49)</f>
        <v>0</v>
      </c>
      <c r="H49" s="33"/>
      <c r="I49" s="20"/>
      <c r="J49" s="20"/>
      <c r="K49" s="20"/>
    </row>
    <row r="50" spans="1:11">
      <c r="A50" s="9" t="s">
        <v>842</v>
      </c>
      <c r="B50" s="21" t="s">
        <v>843</v>
      </c>
      <c r="C50" s="13">
        <v>0</v>
      </c>
      <c r="D50" s="11">
        <v>0</v>
      </c>
      <c r="E50" s="17">
        <v>0</v>
      </c>
      <c r="F50" s="18">
        <f>E50/MU_390!OC50</f>
        <v>0</v>
      </c>
      <c r="G50" s="33">
        <f t="shared" si="1"/>
        <v>0</v>
      </c>
      <c r="H50" s="33"/>
    </row>
    <row r="51" spans="1:11">
      <c r="A51" s="9" t="s">
        <v>844</v>
      </c>
      <c r="B51" s="21" t="s">
        <v>845</v>
      </c>
      <c r="C51" s="13">
        <v>0</v>
      </c>
      <c r="D51" s="11">
        <v>0</v>
      </c>
      <c r="E51" s="17">
        <v>0</v>
      </c>
      <c r="F51" s="18">
        <f>E51/MU_390!OC51</f>
        <v>0</v>
      </c>
      <c r="G51" s="33">
        <f t="shared" si="1"/>
        <v>0</v>
      </c>
      <c r="H51" s="33"/>
    </row>
    <row r="52" spans="1:11">
      <c r="A52" s="9" t="s">
        <v>846</v>
      </c>
      <c r="B52" s="21" t="s">
        <v>847</v>
      </c>
      <c r="C52" s="13">
        <v>0</v>
      </c>
      <c r="D52" s="11">
        <v>0</v>
      </c>
      <c r="E52" s="17">
        <v>0</v>
      </c>
      <c r="F52" s="18">
        <f>E52/MU_390!OC52</f>
        <v>0</v>
      </c>
      <c r="G52" s="33">
        <f t="shared" si="1"/>
        <v>0</v>
      </c>
      <c r="H52" s="33"/>
    </row>
    <row r="53" spans="1:11">
      <c r="A53" s="9" t="s">
        <v>848</v>
      </c>
      <c r="B53" s="21" t="s">
        <v>849</v>
      </c>
      <c r="C53" s="13">
        <v>0</v>
      </c>
      <c r="D53" s="11">
        <v>0</v>
      </c>
      <c r="E53" s="17">
        <v>0</v>
      </c>
      <c r="F53" s="18">
        <f>E53/MU_390!OC53</f>
        <v>0</v>
      </c>
      <c r="G53" s="33">
        <f t="shared" si="1"/>
        <v>0</v>
      </c>
      <c r="H53" s="33"/>
    </row>
    <row r="54" spans="1:11">
      <c r="A54" s="9" t="s">
        <v>850</v>
      </c>
      <c r="B54" s="21" t="s">
        <v>851</v>
      </c>
      <c r="C54" s="13">
        <v>0</v>
      </c>
      <c r="D54" s="11">
        <v>0</v>
      </c>
      <c r="E54" s="17">
        <v>0</v>
      </c>
      <c r="F54" s="18">
        <f>E54/MU_390!OC54</f>
        <v>0</v>
      </c>
      <c r="G54" s="33">
        <f t="shared" si="1"/>
        <v>0</v>
      </c>
      <c r="H54" s="33"/>
    </row>
    <row r="55" spans="1:11">
      <c r="A55" s="9" t="s">
        <v>852</v>
      </c>
      <c r="B55" s="21" t="s">
        <v>853</v>
      </c>
      <c r="C55" s="13">
        <v>0</v>
      </c>
      <c r="D55" s="11">
        <v>0</v>
      </c>
      <c r="E55" s="17">
        <v>0</v>
      </c>
      <c r="F55" s="18">
        <f>E55/MU_390!OC55</f>
        <v>0</v>
      </c>
      <c r="G55" s="33">
        <f t="shared" si="1"/>
        <v>0</v>
      </c>
      <c r="H55" s="33"/>
    </row>
    <row r="56" spans="1:11">
      <c r="A56" s="9" t="s">
        <v>854</v>
      </c>
      <c r="B56" s="21" t="s">
        <v>855</v>
      </c>
      <c r="C56" s="13">
        <v>0</v>
      </c>
      <c r="D56" s="11">
        <v>0</v>
      </c>
      <c r="E56" s="17">
        <v>0</v>
      </c>
      <c r="F56" s="18">
        <f>E56/MU_390!OC56</f>
        <v>0</v>
      </c>
      <c r="G56" s="33">
        <f t="shared" si="1"/>
        <v>0</v>
      </c>
      <c r="H56" s="33"/>
    </row>
    <row r="57" spans="1:11">
      <c r="A57" s="9" t="s">
        <v>856</v>
      </c>
      <c r="B57" s="21" t="s">
        <v>857</v>
      </c>
      <c r="C57" s="13">
        <v>0</v>
      </c>
      <c r="D57" s="11">
        <v>0</v>
      </c>
      <c r="E57" s="17">
        <v>0</v>
      </c>
      <c r="F57" s="18">
        <f>E57/MU_390!OC57</f>
        <v>0</v>
      </c>
      <c r="G57" s="33">
        <f t="shared" si="1"/>
        <v>0</v>
      </c>
      <c r="H57" s="33"/>
    </row>
    <row r="58" spans="1:11">
      <c r="A58" s="9" t="s">
        <v>858</v>
      </c>
      <c r="B58" s="21" t="s">
        <v>859</v>
      </c>
      <c r="C58" s="13">
        <v>0</v>
      </c>
      <c r="D58" s="11">
        <v>0</v>
      </c>
      <c r="E58" s="17">
        <v>0</v>
      </c>
      <c r="F58" s="18">
        <f>E58/MU_390!OC58</f>
        <v>0</v>
      </c>
      <c r="G58" s="33">
        <f t="shared" si="1"/>
        <v>0</v>
      </c>
      <c r="H58" s="33"/>
    </row>
    <row r="59" spans="1:11">
      <c r="A59" s="9" t="s">
        <v>860</v>
      </c>
      <c r="B59" s="21" t="s">
        <v>861</v>
      </c>
      <c r="C59" s="13">
        <v>0</v>
      </c>
      <c r="D59" s="11">
        <v>0</v>
      </c>
      <c r="E59" s="17">
        <v>0</v>
      </c>
      <c r="F59" s="18">
        <f>E59/MU_390!OC59</f>
        <v>0</v>
      </c>
      <c r="G59" s="33">
        <f t="shared" si="1"/>
        <v>0</v>
      </c>
      <c r="H59" s="33"/>
    </row>
    <row r="60" spans="1:11">
      <c r="A60" s="9" t="s">
        <v>862</v>
      </c>
      <c r="B60" s="21" t="s">
        <v>863</v>
      </c>
      <c r="C60" s="13">
        <v>0</v>
      </c>
      <c r="D60" s="11">
        <v>0</v>
      </c>
      <c r="E60" s="17">
        <v>0</v>
      </c>
      <c r="F60" s="18">
        <f>E60/MU_390!OC60</f>
        <v>0</v>
      </c>
      <c r="G60" s="33">
        <f t="shared" si="1"/>
        <v>0</v>
      </c>
      <c r="H60" s="33"/>
    </row>
  </sheetData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48F1-19FF-6C4A-B839-B18099125ECB}">
  <sheetPr>
    <tabColor theme="9" tint="0.79995117038483843"/>
  </sheetPr>
  <dimension ref="A1:O60"/>
  <sheetViews>
    <sheetView workbookViewId="0">
      <selection activeCell="M4" sqref="M4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3" width="8.6640625" style="3" customWidth="1"/>
    <col min="4" max="4" width="9.6640625" style="3" customWidth="1"/>
    <col min="5" max="5" width="5.6640625" style="3" customWidth="1"/>
    <col min="6" max="6" width="9.6640625" style="3" customWidth="1"/>
    <col min="7" max="7" width="8.6640625" style="3" customWidth="1"/>
    <col min="8" max="8" width="9.6640625" style="3" customWidth="1"/>
    <col min="9" max="9" width="10.6640625" style="3" hidden="1" customWidth="1" outlineLevel="1"/>
    <col min="10" max="10" width="10.6640625" style="3" collapsed="1"/>
    <col min="11" max="13" width="10.6640625" style="19"/>
    <col min="14" max="16384" width="10.6640625" style="3"/>
  </cols>
  <sheetData>
    <row r="1" spans="1:15" ht="26">
      <c r="A1" s="1" t="str" cm="1">
        <f t="array" aca="1" ref="A1" ca="1">RIGHT(CELL("filename",A1),LEN(CELL("filename",A1))-FIND("]", CELL("filename",A1)))</f>
        <v>W_DirectConsumption_minus</v>
      </c>
      <c r="B1" s="2"/>
      <c r="C1" s="2"/>
      <c r="D1" s="2"/>
      <c r="E1" s="2"/>
      <c r="F1" s="2"/>
      <c r="G1" s="2"/>
    </row>
    <row r="2" spans="1:15">
      <c r="B2" s="4"/>
      <c r="C2" s="4"/>
      <c r="D2" s="4"/>
      <c r="E2" s="4"/>
      <c r="F2" s="4"/>
      <c r="G2" s="4"/>
    </row>
    <row r="3" spans="1:15" ht="17" thickBot="1">
      <c r="A3" s="6" t="s">
        <v>391</v>
      </c>
      <c r="B3" s="7"/>
      <c r="C3" s="15" t="s">
        <v>834</v>
      </c>
      <c r="D3" s="6" t="s">
        <v>833</v>
      </c>
      <c r="E3" s="6" t="s">
        <v>835</v>
      </c>
      <c r="F3" s="6" t="s">
        <v>836</v>
      </c>
      <c r="G3" s="6" t="s">
        <v>837</v>
      </c>
      <c r="H3" s="16" t="s">
        <v>782</v>
      </c>
      <c r="I3" s="3" t="s">
        <v>830</v>
      </c>
      <c r="J3" s="3" t="s">
        <v>898</v>
      </c>
    </row>
    <row r="4" spans="1:15" ht="17" thickTop="1">
      <c r="A4" s="14">
        <v>1</v>
      </c>
      <c r="B4" s="23" t="s">
        <v>783</v>
      </c>
      <c r="C4" s="13">
        <v>1080.9909041401195</v>
      </c>
      <c r="D4" s="20">
        <v>416416.18675441656</v>
      </c>
      <c r="E4" s="20">
        <v>0</v>
      </c>
      <c r="F4" s="20">
        <v>-112776.46777734603</v>
      </c>
      <c r="G4" s="11">
        <v>4445.7679020762271</v>
      </c>
      <c r="H4" s="17">
        <f>SUM(C4:G4)</f>
        <v>309166.47778328689</v>
      </c>
      <c r="I4" s="11">
        <f>H4-W_DirectConsumption_Total!E4</f>
        <v>0</v>
      </c>
      <c r="J4" s="42">
        <f>SUMIF(C4:G4,"&gt;0",C4:G4)</f>
        <v>421942.94556063291</v>
      </c>
      <c r="K4" s="20">
        <f>C4/$J$4</f>
        <v>2.5619361942497078E-3</v>
      </c>
      <c r="L4" s="41">
        <f>D4/$J$4</f>
        <v>0.98690164425222704</v>
      </c>
      <c r="M4" s="41">
        <f>E4/$J$4</f>
        <v>0</v>
      </c>
      <c r="N4" s="20"/>
      <c r="O4" s="41">
        <f>G4/$J$4</f>
        <v>1.0536419553523198E-2</v>
      </c>
    </row>
    <row r="5" spans="1:15">
      <c r="A5" s="14">
        <v>2</v>
      </c>
      <c r="B5" s="23" t="s">
        <v>784</v>
      </c>
      <c r="C5" s="13">
        <v>1477.5177214210653</v>
      </c>
      <c r="D5" s="20">
        <v>51934.692733858654</v>
      </c>
      <c r="E5" s="20">
        <v>0</v>
      </c>
      <c r="F5" s="20">
        <v>54548.4002197687</v>
      </c>
      <c r="G5" s="11">
        <v>132167.01264511689</v>
      </c>
      <c r="H5" s="17">
        <f t="shared" ref="H5:H60" si="0">SUM(C5:G5)</f>
        <v>240127.62332016532</v>
      </c>
      <c r="I5" s="11">
        <f>H5-W_DirectConsumption_Total!E5</f>
        <v>0</v>
      </c>
      <c r="K5" s="20"/>
      <c r="L5" s="20"/>
      <c r="M5" s="20"/>
    </row>
    <row r="6" spans="1:15">
      <c r="A6" s="14">
        <v>3</v>
      </c>
      <c r="B6" s="23" t="s">
        <v>785</v>
      </c>
      <c r="C6" s="13">
        <v>1999.531253210833</v>
      </c>
      <c r="D6" s="20">
        <v>304291.64854930626</v>
      </c>
      <c r="E6" s="20">
        <v>0</v>
      </c>
      <c r="F6" s="20">
        <v>-88155.12193428434</v>
      </c>
      <c r="G6" s="11">
        <v>68054.968596363935</v>
      </c>
      <c r="H6" s="17">
        <f t="shared" si="0"/>
        <v>286191.02646459674</v>
      </c>
      <c r="I6" s="11">
        <f>H6-W_DirectConsumption_Total!E6</f>
        <v>0</v>
      </c>
      <c r="K6" s="20"/>
      <c r="L6" s="20"/>
      <c r="M6" s="20"/>
    </row>
    <row r="7" spans="1:15">
      <c r="A7" s="14">
        <v>4</v>
      </c>
      <c r="B7" s="23" t="s">
        <v>786</v>
      </c>
      <c r="C7" s="13">
        <v>123753.40726150392</v>
      </c>
      <c r="D7" s="20">
        <v>10891438.984206669</v>
      </c>
      <c r="E7" s="20">
        <v>0</v>
      </c>
      <c r="F7" s="20">
        <v>-1526.8291367423794</v>
      </c>
      <c r="G7" s="11">
        <v>65667.574585700146</v>
      </c>
      <c r="H7" s="17">
        <f t="shared" si="0"/>
        <v>11079333.136917131</v>
      </c>
      <c r="I7" s="11">
        <f>H7-W_DirectConsumption_Total!E7</f>
        <v>0</v>
      </c>
      <c r="K7" s="20"/>
      <c r="L7" s="20"/>
      <c r="M7" s="20"/>
    </row>
    <row r="8" spans="1:15">
      <c r="A8" s="14">
        <v>5</v>
      </c>
      <c r="B8" s="23" t="s">
        <v>787</v>
      </c>
      <c r="C8" s="13">
        <v>12621.765746946654</v>
      </c>
      <c r="D8" s="20">
        <v>363129.43833664869</v>
      </c>
      <c r="E8" s="20">
        <v>0</v>
      </c>
      <c r="F8" s="20">
        <v>79815.59956696989</v>
      </c>
      <c r="G8" s="11">
        <v>133724.15334079321</v>
      </c>
      <c r="H8" s="17">
        <f t="shared" si="0"/>
        <v>589290.95699135843</v>
      </c>
      <c r="I8" s="11">
        <f>H8-W_DirectConsumption_Total!E8</f>
        <v>0</v>
      </c>
      <c r="K8" s="20"/>
      <c r="L8" s="20"/>
      <c r="M8" s="20"/>
    </row>
    <row r="9" spans="1:15">
      <c r="A9" s="14">
        <v>6</v>
      </c>
      <c r="B9" s="23" t="s">
        <v>788</v>
      </c>
      <c r="C9" s="13">
        <v>7307.811303377719</v>
      </c>
      <c r="D9" s="20">
        <v>113508.99054740345</v>
      </c>
      <c r="E9" s="20">
        <v>0</v>
      </c>
      <c r="F9" s="20">
        <v>-2094.4254603608429</v>
      </c>
      <c r="G9" s="11">
        <v>2622.9648636131215</v>
      </c>
      <c r="H9" s="17">
        <f t="shared" si="0"/>
        <v>121345.34125403344</v>
      </c>
      <c r="I9" s="11">
        <f>H9-W_DirectConsumption_Total!E9</f>
        <v>0</v>
      </c>
      <c r="K9" s="20"/>
      <c r="L9" s="20"/>
      <c r="M9" s="20"/>
    </row>
    <row r="10" spans="1:15">
      <c r="A10" s="14">
        <v>7</v>
      </c>
      <c r="B10" s="23" t="s">
        <v>789</v>
      </c>
      <c r="C10" s="13">
        <v>50958.703967529444</v>
      </c>
      <c r="D10" s="20">
        <v>4610311.4969055634</v>
      </c>
      <c r="E10" s="20">
        <v>0</v>
      </c>
      <c r="F10" s="20">
        <v>71430.563818004739</v>
      </c>
      <c r="G10" s="11">
        <v>239692.50254125783</v>
      </c>
      <c r="H10" s="17">
        <f t="shared" si="0"/>
        <v>4972393.2672323557</v>
      </c>
      <c r="I10" s="11">
        <f>H10-W_DirectConsumption_Total!E10</f>
        <v>0</v>
      </c>
      <c r="K10" s="20"/>
      <c r="L10" s="20"/>
      <c r="M10" s="20"/>
    </row>
    <row r="11" spans="1:15">
      <c r="A11" s="14">
        <v>8</v>
      </c>
      <c r="B11" s="23" t="s">
        <v>790</v>
      </c>
      <c r="C11" s="13">
        <v>2.1599017824669677</v>
      </c>
      <c r="D11" s="20">
        <v>60.320933066479739</v>
      </c>
      <c r="E11" s="20">
        <v>0</v>
      </c>
      <c r="F11" s="20">
        <v>-11.15761634671666</v>
      </c>
      <c r="G11" s="11">
        <v>225.6588381163215</v>
      </c>
      <c r="H11" s="17">
        <f t="shared" si="0"/>
        <v>276.98205661855155</v>
      </c>
      <c r="I11" s="11">
        <f>H11-W_DirectConsumption_Total!E11</f>
        <v>0</v>
      </c>
      <c r="K11" s="20"/>
      <c r="L11" s="20"/>
      <c r="M11" s="20"/>
    </row>
    <row r="12" spans="1:15">
      <c r="A12" s="14">
        <v>9</v>
      </c>
      <c r="B12" s="23" t="s">
        <v>791</v>
      </c>
      <c r="C12" s="13">
        <v>1364.5005282355066</v>
      </c>
      <c r="D12" s="20">
        <v>822502.71704468445</v>
      </c>
      <c r="E12" s="20">
        <v>0</v>
      </c>
      <c r="F12" s="20">
        <v>-11758.322426312838</v>
      </c>
      <c r="G12" s="11">
        <v>13281.089834885341</v>
      </c>
      <c r="H12" s="17">
        <f t="shared" si="0"/>
        <v>825389.98498149239</v>
      </c>
      <c r="I12" s="11">
        <f>H12-W_DirectConsumption_Total!E12</f>
        <v>0</v>
      </c>
      <c r="K12" s="20"/>
      <c r="L12" s="20"/>
      <c r="M12" s="20"/>
    </row>
    <row r="13" spans="1:15">
      <c r="A13" s="14">
        <v>10</v>
      </c>
      <c r="B13" s="23" t="s">
        <v>792</v>
      </c>
      <c r="C13" s="13">
        <v>5893.8026758150318</v>
      </c>
      <c r="D13" s="20">
        <v>219776.75188305715</v>
      </c>
      <c r="E13" s="20">
        <v>0</v>
      </c>
      <c r="F13" s="20">
        <v>581.14384551892488</v>
      </c>
      <c r="G13" s="11">
        <v>3561.0625061158603</v>
      </c>
      <c r="H13" s="17">
        <f t="shared" si="0"/>
        <v>229812.76091050697</v>
      </c>
      <c r="I13" s="11">
        <f>H13-W_DirectConsumption_Total!E13</f>
        <v>0</v>
      </c>
      <c r="K13" s="20"/>
      <c r="L13" s="20"/>
      <c r="M13" s="20"/>
    </row>
    <row r="14" spans="1:15">
      <c r="A14" s="14">
        <v>11</v>
      </c>
      <c r="B14" s="23" t="s">
        <v>793</v>
      </c>
      <c r="C14" s="13">
        <v>32654.424333360028</v>
      </c>
      <c r="D14" s="20">
        <v>1303074.5815105443</v>
      </c>
      <c r="E14" s="20">
        <v>0</v>
      </c>
      <c r="F14" s="20">
        <v>4561.4566994296274</v>
      </c>
      <c r="G14" s="11">
        <v>163769.63742954677</v>
      </c>
      <c r="H14" s="17">
        <f t="shared" si="0"/>
        <v>1504060.0999728807</v>
      </c>
      <c r="I14" s="11">
        <f>H14-W_DirectConsumption_Total!E14</f>
        <v>0</v>
      </c>
      <c r="K14" s="20"/>
      <c r="L14" s="20"/>
      <c r="M14" s="20"/>
    </row>
    <row r="15" spans="1:15">
      <c r="A15" s="14">
        <v>12</v>
      </c>
      <c r="B15" s="23" t="s">
        <v>794</v>
      </c>
      <c r="C15" s="13">
        <v>2401.7934102388881</v>
      </c>
      <c r="D15" s="20">
        <v>21198.225680746691</v>
      </c>
      <c r="E15" s="20">
        <v>774.06523796751355</v>
      </c>
      <c r="F15" s="20">
        <v>-11594.198828894709</v>
      </c>
      <c r="G15" s="11">
        <v>19071.330783922116</v>
      </c>
      <c r="H15" s="17">
        <f t="shared" si="0"/>
        <v>31851.216283980502</v>
      </c>
      <c r="I15" s="11">
        <f>H15-W_DirectConsumption_Total!E15</f>
        <v>0</v>
      </c>
      <c r="K15" s="20"/>
      <c r="L15" s="20"/>
      <c r="M15" s="20"/>
    </row>
    <row r="16" spans="1:15">
      <c r="A16" s="14">
        <v>13</v>
      </c>
      <c r="B16" s="23" t="s">
        <v>795</v>
      </c>
      <c r="C16" s="13">
        <v>1917.2605919845041</v>
      </c>
      <c r="D16" s="20">
        <v>107429.51483079194</v>
      </c>
      <c r="E16" s="20">
        <v>0</v>
      </c>
      <c r="F16" s="20">
        <v>27.142685343409969</v>
      </c>
      <c r="G16" s="11">
        <v>946.90959095759774</v>
      </c>
      <c r="H16" s="17">
        <f t="shared" si="0"/>
        <v>110320.82769907746</v>
      </c>
      <c r="I16" s="11">
        <f>H16-W_DirectConsumption_Total!E16</f>
        <v>0</v>
      </c>
      <c r="K16" s="20"/>
      <c r="L16" s="20"/>
      <c r="M16" s="20"/>
    </row>
    <row r="17" spans="1:13">
      <c r="A17" s="14">
        <v>14</v>
      </c>
      <c r="B17" s="23" t="s">
        <v>796</v>
      </c>
      <c r="C17" s="13">
        <v>232.01344780035896</v>
      </c>
      <c r="D17" s="20">
        <v>2204.2665818012629</v>
      </c>
      <c r="E17" s="20">
        <v>74.693676545450074</v>
      </c>
      <c r="F17" s="20">
        <v>-1632936.5184864535</v>
      </c>
      <c r="G17" s="11">
        <v>440185.57556553808</v>
      </c>
      <c r="H17" s="17">
        <f t="shared" si="0"/>
        <v>-1190239.9692147681</v>
      </c>
      <c r="I17" s="11">
        <f>H17-W_DirectConsumption_Total!E17</f>
        <v>0</v>
      </c>
      <c r="K17" s="20"/>
      <c r="L17" s="20"/>
      <c r="M17" s="20"/>
    </row>
    <row r="18" spans="1:13">
      <c r="A18" s="14">
        <v>15</v>
      </c>
      <c r="B18" s="23" t="s">
        <v>797</v>
      </c>
      <c r="C18" s="13">
        <v>-95864.999945603748</v>
      </c>
      <c r="D18" s="20">
        <v>-268694.01023084606</v>
      </c>
      <c r="E18" s="20">
        <v>8.7683429731644615</v>
      </c>
      <c r="F18" s="20">
        <v>41001.061708647489</v>
      </c>
      <c r="G18" s="11">
        <v>238252.07421201086</v>
      </c>
      <c r="H18" s="17">
        <f t="shared" si="0"/>
        <v>-85297.105912818311</v>
      </c>
      <c r="I18" s="11">
        <f>H18-W_DirectConsumption_Total!E18</f>
        <v>0</v>
      </c>
      <c r="K18" s="20"/>
      <c r="L18" s="20"/>
      <c r="M18" s="20"/>
    </row>
    <row r="19" spans="1:13">
      <c r="A19" s="14">
        <v>16</v>
      </c>
      <c r="B19" s="23" t="s">
        <v>798</v>
      </c>
      <c r="C19" s="13">
        <v>0</v>
      </c>
      <c r="D19" s="20">
        <v>38698.518809032103</v>
      </c>
      <c r="E19" s="20">
        <v>0</v>
      </c>
      <c r="F19" s="20">
        <v>-898.64521452381734</v>
      </c>
      <c r="G19" s="11">
        <v>42087.431679556801</v>
      </c>
      <c r="H19" s="17">
        <f t="shared" si="0"/>
        <v>79887.305274065089</v>
      </c>
      <c r="I19" s="11">
        <f>H19-W_DirectConsumption_Total!E19</f>
        <v>0</v>
      </c>
      <c r="K19" s="20"/>
      <c r="L19" s="20"/>
      <c r="M19" s="20"/>
    </row>
    <row r="20" spans="1:13">
      <c r="A20" s="14">
        <v>17</v>
      </c>
      <c r="B20" s="23" t="s">
        <v>799</v>
      </c>
      <c r="C20" s="13">
        <v>361.15493585230621</v>
      </c>
      <c r="D20" s="20">
        <v>-3590.9552648365157</v>
      </c>
      <c r="E20" s="20">
        <v>0</v>
      </c>
      <c r="F20" s="20">
        <v>166644.53963593423</v>
      </c>
      <c r="G20" s="11">
        <v>96747.071430779062</v>
      </c>
      <c r="H20" s="17">
        <f t="shared" si="0"/>
        <v>260161.81073772907</v>
      </c>
      <c r="I20" s="11">
        <f>H20-W_DirectConsumption_Total!E20</f>
        <v>0</v>
      </c>
      <c r="K20" s="20"/>
      <c r="L20" s="20"/>
      <c r="M20" s="20"/>
    </row>
    <row r="21" spans="1:13">
      <c r="A21" s="14">
        <v>18</v>
      </c>
      <c r="B21" s="23" t="s">
        <v>800</v>
      </c>
      <c r="C21" s="13">
        <v>0</v>
      </c>
      <c r="D21" s="20">
        <v>71.784610458278863</v>
      </c>
      <c r="E21" s="20">
        <v>0</v>
      </c>
      <c r="F21" s="20">
        <v>97632.197695434836</v>
      </c>
      <c r="G21" s="11">
        <v>466.59996797881263</v>
      </c>
      <c r="H21" s="17">
        <f t="shared" si="0"/>
        <v>98170.582273871929</v>
      </c>
      <c r="I21" s="11">
        <f>H21-W_DirectConsumption_Total!E21</f>
        <v>0</v>
      </c>
      <c r="K21" s="20"/>
      <c r="L21" s="20"/>
      <c r="M21" s="20"/>
    </row>
    <row r="22" spans="1:13">
      <c r="A22" s="14">
        <v>19</v>
      </c>
      <c r="B22" s="23" t="s">
        <v>801</v>
      </c>
      <c r="C22" s="13">
        <v>1563.8875196641088</v>
      </c>
      <c r="D22" s="20">
        <v>505095.35836895654</v>
      </c>
      <c r="E22" s="20">
        <v>0</v>
      </c>
      <c r="F22" s="20">
        <v>24830.766018397218</v>
      </c>
      <c r="G22" s="11">
        <v>332777.56480307708</v>
      </c>
      <c r="H22" s="17">
        <f t="shared" si="0"/>
        <v>864267.57671009493</v>
      </c>
      <c r="I22" s="11">
        <f>H22-W_DirectConsumption_Total!E22</f>
        <v>0</v>
      </c>
      <c r="K22" s="20"/>
      <c r="L22" s="20"/>
      <c r="M22" s="20"/>
    </row>
    <row r="23" spans="1:13">
      <c r="A23" s="14">
        <v>20</v>
      </c>
      <c r="B23" s="23" t="s">
        <v>802</v>
      </c>
      <c r="C23" s="13">
        <v>9727.011404618861</v>
      </c>
      <c r="D23" s="20">
        <v>3141537.279093117</v>
      </c>
      <c r="E23" s="20">
        <v>0</v>
      </c>
      <c r="F23" s="20">
        <v>92313.424923341605</v>
      </c>
      <c r="G23" s="11">
        <v>881002.16176770849</v>
      </c>
      <c r="H23" s="17">
        <f t="shared" si="0"/>
        <v>4124579.8771887864</v>
      </c>
      <c r="I23" s="11">
        <f>H23-W_DirectConsumption_Total!E23</f>
        <v>0</v>
      </c>
      <c r="K23" s="20"/>
      <c r="L23" s="20"/>
      <c r="M23" s="20"/>
    </row>
    <row r="24" spans="1:13">
      <c r="A24" s="14">
        <v>21</v>
      </c>
      <c r="B24" s="23" t="s">
        <v>803</v>
      </c>
      <c r="C24" s="13">
        <v>4547.0953187204705</v>
      </c>
      <c r="D24" s="20">
        <v>1468542.9494344015</v>
      </c>
      <c r="E24" s="20">
        <v>0</v>
      </c>
      <c r="F24" s="20">
        <v>-3748.5035861340189</v>
      </c>
      <c r="G24" s="11">
        <v>411618.76878915762</v>
      </c>
      <c r="H24" s="17">
        <f t="shared" si="0"/>
        <v>1880960.3099561455</v>
      </c>
      <c r="I24" s="11">
        <f>H24-W_DirectConsumption_Total!E24</f>
        <v>0</v>
      </c>
      <c r="K24" s="20"/>
      <c r="L24" s="20"/>
      <c r="M24" s="20"/>
    </row>
    <row r="25" spans="1:13">
      <c r="A25" s="14">
        <v>22</v>
      </c>
      <c r="B25" s="23" t="s">
        <v>804</v>
      </c>
      <c r="C25" s="13">
        <v>-236064.90004456797</v>
      </c>
      <c r="D25" s="20">
        <v>-270568.04725466145</v>
      </c>
      <c r="E25" s="20">
        <v>0</v>
      </c>
      <c r="F25" s="20">
        <v>-690194.97155088733</v>
      </c>
      <c r="G25" s="11">
        <v>1370355.8645763902</v>
      </c>
      <c r="H25" s="17">
        <f t="shared" si="0"/>
        <v>173527.94572627335</v>
      </c>
      <c r="I25" s="11">
        <f>H25-W_DirectConsumption_Total!E25</f>
        <v>0</v>
      </c>
      <c r="K25" s="20"/>
      <c r="L25" s="20"/>
      <c r="M25" s="20"/>
    </row>
    <row r="26" spans="1:13">
      <c r="A26" s="14">
        <v>23</v>
      </c>
      <c r="B26" s="23" t="s">
        <v>805</v>
      </c>
      <c r="C26" s="13">
        <v>-8728.7815900255555</v>
      </c>
      <c r="D26" s="20">
        <v>-10004.576662094913</v>
      </c>
      <c r="E26" s="20">
        <v>0</v>
      </c>
      <c r="F26" s="20">
        <v>-25520.78331028538</v>
      </c>
      <c r="G26" s="11">
        <v>50670.544584305695</v>
      </c>
      <c r="H26" s="17">
        <f t="shared" si="0"/>
        <v>6416.4030218998523</v>
      </c>
      <c r="I26" s="11">
        <f>H26-W_DirectConsumption_Total!E26</f>
        <v>0</v>
      </c>
      <c r="K26" s="20"/>
      <c r="L26" s="20"/>
      <c r="M26" s="20"/>
    </row>
    <row r="27" spans="1:13">
      <c r="A27" s="14">
        <v>24</v>
      </c>
      <c r="B27" s="23" t="s">
        <v>806</v>
      </c>
      <c r="C27" s="13">
        <v>-8168.2297436087938</v>
      </c>
      <c r="D27" s="20">
        <v>-9362.094791891659</v>
      </c>
      <c r="E27" s="20">
        <v>0</v>
      </c>
      <c r="F27" s="20">
        <v>-23881.869326811466</v>
      </c>
      <c r="G27" s="11">
        <v>47416.543205908019</v>
      </c>
      <c r="H27" s="17">
        <f t="shared" si="0"/>
        <v>6004.3493435960991</v>
      </c>
      <c r="I27" s="11">
        <f>H27-W_DirectConsumption_Total!E27</f>
        <v>0</v>
      </c>
      <c r="K27" s="20"/>
      <c r="L27" s="20"/>
      <c r="M27" s="20"/>
    </row>
    <row r="28" spans="1:13">
      <c r="A28" s="14">
        <v>25</v>
      </c>
      <c r="B28" s="23" t="s">
        <v>807</v>
      </c>
      <c r="C28" s="13">
        <v>-62.558479794489173</v>
      </c>
      <c r="D28" s="20">
        <v>-71.702001076905191</v>
      </c>
      <c r="E28" s="20">
        <v>0</v>
      </c>
      <c r="F28" s="20">
        <v>-182.90541361241122</v>
      </c>
      <c r="G28" s="11">
        <v>363.15174195391575</v>
      </c>
      <c r="H28" s="17">
        <f t="shared" si="0"/>
        <v>45.985847470110173</v>
      </c>
      <c r="I28" s="11">
        <f>H28-W_DirectConsumption_Total!E28</f>
        <v>0</v>
      </c>
      <c r="K28" s="20"/>
      <c r="L28" s="20"/>
      <c r="M28" s="20"/>
    </row>
    <row r="29" spans="1:13">
      <c r="A29" s="14">
        <v>26</v>
      </c>
      <c r="B29" s="23" t="s">
        <v>808</v>
      </c>
      <c r="C29" s="13">
        <v>-235.87449709470653</v>
      </c>
      <c r="D29" s="20">
        <v>-270.34981508916024</v>
      </c>
      <c r="E29" s="20">
        <v>0</v>
      </c>
      <c r="F29" s="20">
        <v>-689.63828074874766</v>
      </c>
      <c r="G29" s="11">
        <v>1369.2505761623736</v>
      </c>
      <c r="H29" s="17">
        <f t="shared" si="0"/>
        <v>173.38798322975913</v>
      </c>
      <c r="I29" s="11">
        <f>H29-W_DirectConsumption_Total!E29</f>
        <v>0</v>
      </c>
      <c r="K29" s="20"/>
      <c r="L29" s="20"/>
      <c r="M29" s="20"/>
    </row>
    <row r="30" spans="1:13">
      <c r="A30" s="14">
        <v>27</v>
      </c>
      <c r="B30" s="23" t="s">
        <v>809</v>
      </c>
      <c r="C30" s="13">
        <v>-1765.3432068813486</v>
      </c>
      <c r="D30" s="20">
        <v>-2023.3650327939097</v>
      </c>
      <c r="E30" s="20">
        <v>0</v>
      </c>
      <c r="F30" s="20">
        <v>-5161.423846666702</v>
      </c>
      <c r="G30" s="11">
        <v>10247.810733756793</v>
      </c>
      <c r="H30" s="17">
        <f t="shared" si="0"/>
        <v>1297.6786474148321</v>
      </c>
      <c r="I30" s="11">
        <f>H30-W_DirectConsumption_Total!E30</f>
        <v>0</v>
      </c>
      <c r="K30" s="20"/>
      <c r="L30" s="20"/>
      <c r="M30" s="20"/>
    </row>
    <row r="31" spans="1:13">
      <c r="A31" s="14">
        <v>28</v>
      </c>
      <c r="B31" s="23" t="s">
        <v>810</v>
      </c>
      <c r="C31" s="13">
        <v>-3222.1410207169711</v>
      </c>
      <c r="D31" s="20">
        <v>-3693.0878067427179</v>
      </c>
      <c r="E31" s="20">
        <v>0</v>
      </c>
      <c r="F31" s="20">
        <v>-9420.7378128084001</v>
      </c>
      <c r="G31" s="11">
        <v>18704.516611313393</v>
      </c>
      <c r="H31" s="17">
        <f t="shared" si="0"/>
        <v>2368.5499710453041</v>
      </c>
      <c r="I31" s="11">
        <f>H31-W_DirectConsumption_Total!E31</f>
        <v>0</v>
      </c>
      <c r="K31" s="20"/>
      <c r="L31" s="20"/>
      <c r="M31" s="20"/>
    </row>
    <row r="32" spans="1:13">
      <c r="A32" s="14">
        <v>29</v>
      </c>
      <c r="B32" s="23" t="s">
        <v>811</v>
      </c>
      <c r="C32" s="13">
        <v>-2951.578725574785</v>
      </c>
      <c r="D32" s="20">
        <v>69460.843916663813</v>
      </c>
      <c r="E32" s="20">
        <v>0</v>
      </c>
      <c r="F32" s="20">
        <v>-2507291.3360774145</v>
      </c>
      <c r="G32" s="11">
        <v>7508104.4301595995</v>
      </c>
      <c r="H32" s="17">
        <f t="shared" si="0"/>
        <v>5067322.3592732735</v>
      </c>
      <c r="I32" s="11">
        <f>H32-W_DirectConsumption_Total!E32</f>
        <v>0</v>
      </c>
      <c r="K32" s="20"/>
      <c r="L32" s="20"/>
      <c r="M32" s="20"/>
    </row>
    <row r="33" spans="1:13">
      <c r="A33" s="14">
        <v>30</v>
      </c>
      <c r="B33" s="23" t="s">
        <v>812</v>
      </c>
      <c r="C33" s="13">
        <v>-2467.6212125384955</v>
      </c>
      <c r="D33" s="20">
        <v>6833.4814644537455</v>
      </c>
      <c r="E33" s="20">
        <v>0</v>
      </c>
      <c r="F33" s="20">
        <v>-913352.66661122197</v>
      </c>
      <c r="G33" s="11">
        <v>1601621.2097222253</v>
      </c>
      <c r="H33" s="17">
        <f t="shared" si="0"/>
        <v>692634.40336291865</v>
      </c>
      <c r="I33" s="11">
        <f>H33-W_DirectConsumption_Total!E33</f>
        <v>0</v>
      </c>
      <c r="K33" s="20"/>
      <c r="L33" s="20"/>
      <c r="M33" s="20"/>
    </row>
    <row r="34" spans="1:13">
      <c r="A34" s="14">
        <v>31</v>
      </c>
      <c r="B34" s="23" t="s">
        <v>813</v>
      </c>
      <c r="C34" s="13">
        <v>-2292.2274721594104</v>
      </c>
      <c r="D34" s="20">
        <v>-2627.2584822587728</v>
      </c>
      <c r="E34" s="20">
        <v>0</v>
      </c>
      <c r="F34" s="20">
        <v>-6701.9022084034368</v>
      </c>
      <c r="G34" s="11">
        <v>13306.371929175937</v>
      </c>
      <c r="H34" s="17">
        <f t="shared" si="0"/>
        <v>1684.9837663543167</v>
      </c>
      <c r="I34" s="11">
        <f>H34-W_DirectConsumption_Total!E34</f>
        <v>0</v>
      </c>
      <c r="K34" s="20"/>
      <c r="L34" s="20"/>
      <c r="M34" s="20"/>
    </row>
    <row r="35" spans="1:13">
      <c r="A35" s="14">
        <v>32</v>
      </c>
      <c r="B35" s="23" t="s">
        <v>814</v>
      </c>
      <c r="C35" s="13">
        <v>0</v>
      </c>
      <c r="D35" s="20">
        <v>339.01266902006836</v>
      </c>
      <c r="E35" s="20">
        <v>0</v>
      </c>
      <c r="F35" s="20">
        <v>1807.7133228938442</v>
      </c>
      <c r="G35" s="11">
        <v>39357.351675514772</v>
      </c>
      <c r="H35" s="17">
        <f t="shared" si="0"/>
        <v>41504.077667428683</v>
      </c>
      <c r="I35" s="11">
        <f>H35-W_DirectConsumption_Total!E35</f>
        <v>0</v>
      </c>
      <c r="K35" s="20"/>
      <c r="L35" s="20"/>
      <c r="M35" s="20"/>
    </row>
    <row r="36" spans="1:13">
      <c r="A36" s="14">
        <v>33</v>
      </c>
      <c r="B36" s="23" t="s">
        <v>815</v>
      </c>
      <c r="C36" s="13">
        <v>-271866.78531389555</v>
      </c>
      <c r="D36" s="20">
        <v>-310965.4079980097</v>
      </c>
      <c r="E36" s="20">
        <v>0</v>
      </c>
      <c r="F36" s="20">
        <v>-795014.55751685752</v>
      </c>
      <c r="G36" s="11">
        <v>1579348.8448419382</v>
      </c>
      <c r="H36" s="17">
        <f t="shared" si="0"/>
        <v>201502.09401317546</v>
      </c>
      <c r="I36" s="11">
        <f>H36-W_DirectConsumption_Total!E36</f>
        <v>0</v>
      </c>
      <c r="K36" s="20"/>
      <c r="L36" s="20"/>
      <c r="M36" s="20"/>
    </row>
    <row r="37" spans="1:13">
      <c r="A37" s="14">
        <v>34</v>
      </c>
      <c r="B37" s="23" t="s">
        <v>816</v>
      </c>
      <c r="C37" s="13">
        <v>-17617.154735799682</v>
      </c>
      <c r="D37" s="20">
        <v>660120.58320446301</v>
      </c>
      <c r="E37" s="20">
        <v>0</v>
      </c>
      <c r="F37" s="20">
        <v>-79101.312378193223</v>
      </c>
      <c r="G37" s="11">
        <v>292020.08326146333</v>
      </c>
      <c r="H37" s="17">
        <f t="shared" si="0"/>
        <v>855422.19935193344</v>
      </c>
      <c r="I37" s="11">
        <f>H37-W_DirectConsumption_Total!E37</f>
        <v>0</v>
      </c>
      <c r="K37" s="20"/>
      <c r="L37" s="20"/>
      <c r="M37" s="20"/>
    </row>
    <row r="38" spans="1:13">
      <c r="A38" s="14">
        <v>35</v>
      </c>
      <c r="B38" s="23" t="s">
        <v>817</v>
      </c>
      <c r="C38" s="13">
        <v>0</v>
      </c>
      <c r="D38" s="20">
        <v>-14518.028550325827</v>
      </c>
      <c r="E38" s="20">
        <v>0</v>
      </c>
      <c r="F38" s="20">
        <v>-73167.703374582707</v>
      </c>
      <c r="G38" s="11">
        <v>1374956.0521717649</v>
      </c>
      <c r="H38" s="17">
        <f t="shared" si="0"/>
        <v>1287270.3202468564</v>
      </c>
      <c r="I38" s="11">
        <f>H38-W_DirectConsumption_Total!E38</f>
        <v>0</v>
      </c>
      <c r="K38" s="20"/>
      <c r="L38" s="20"/>
      <c r="M38" s="20"/>
    </row>
    <row r="39" spans="1:13">
      <c r="A39" s="14">
        <v>36</v>
      </c>
      <c r="B39" s="23" t="s">
        <v>818</v>
      </c>
      <c r="C39" s="13">
        <v>0</v>
      </c>
      <c r="D39" s="20">
        <v>-853.87424617040233</v>
      </c>
      <c r="E39" s="20">
        <v>0</v>
      </c>
      <c r="F39" s="20">
        <v>-3036.6428823900537</v>
      </c>
      <c r="G39" s="11">
        <v>91836.459477506272</v>
      </c>
      <c r="H39" s="17">
        <f t="shared" si="0"/>
        <v>87945.942348945813</v>
      </c>
      <c r="I39" s="11">
        <f>H39-W_DirectConsumption_Total!E39</f>
        <v>0</v>
      </c>
      <c r="K39" s="20"/>
      <c r="L39" s="20"/>
      <c r="M39" s="20"/>
    </row>
    <row r="40" spans="1:13">
      <c r="A40" s="14">
        <v>37</v>
      </c>
      <c r="B40" s="23" t="s">
        <v>819</v>
      </c>
      <c r="C40" s="13">
        <v>0</v>
      </c>
      <c r="D40" s="20">
        <v>12981.450203196637</v>
      </c>
      <c r="E40" s="20">
        <v>0</v>
      </c>
      <c r="F40" s="20">
        <v>-2593.6958115137736</v>
      </c>
      <c r="G40" s="11">
        <v>60597.225217134735</v>
      </c>
      <c r="H40" s="17">
        <f t="shared" si="0"/>
        <v>70984.979608817594</v>
      </c>
      <c r="I40" s="11">
        <f>H40-W_DirectConsumption_Total!E40</f>
        <v>0</v>
      </c>
      <c r="K40" s="20"/>
      <c r="L40" s="20"/>
      <c r="M40" s="20"/>
    </row>
    <row r="41" spans="1:13">
      <c r="A41" s="14">
        <v>38</v>
      </c>
      <c r="B41" s="23" t="s">
        <v>820</v>
      </c>
      <c r="C41" s="13">
        <v>139.1706639234518</v>
      </c>
      <c r="D41" s="20">
        <v>219.75632315690461</v>
      </c>
      <c r="E41" s="20">
        <v>0</v>
      </c>
      <c r="F41" s="20">
        <v>8250.9375900161103</v>
      </c>
      <c r="G41" s="11">
        <v>87722.584061029542</v>
      </c>
      <c r="H41" s="17">
        <f t="shared" si="0"/>
        <v>96332.448638126007</v>
      </c>
      <c r="I41" s="11">
        <f>H41-W_DirectConsumption_Total!E41</f>
        <v>0</v>
      </c>
      <c r="K41" s="20"/>
      <c r="L41" s="20"/>
      <c r="M41" s="20"/>
    </row>
    <row r="42" spans="1:13">
      <c r="A42" s="14">
        <v>39</v>
      </c>
      <c r="B42" s="23" t="s">
        <v>821</v>
      </c>
      <c r="C42" s="13">
        <v>-0.29104525064302206</v>
      </c>
      <c r="D42" s="20">
        <v>-2.8228836232212502</v>
      </c>
      <c r="E42" s="20">
        <v>0</v>
      </c>
      <c r="F42" s="20">
        <v>-702.41065500602713</v>
      </c>
      <c r="G42" s="11">
        <v>4715.3475633156741</v>
      </c>
      <c r="H42" s="17">
        <f t="shared" si="0"/>
        <v>4009.8229794357826</v>
      </c>
      <c r="I42" s="11">
        <f>H42-W_DirectConsumption_Total!E42</f>
        <v>0</v>
      </c>
      <c r="K42" s="20"/>
      <c r="L42" s="20"/>
      <c r="M42" s="20"/>
    </row>
    <row r="43" spans="1:13">
      <c r="A43" s="14">
        <v>40</v>
      </c>
      <c r="B43" s="23" t="s">
        <v>822</v>
      </c>
      <c r="C43" s="13">
        <v>1.8802271159531137E-2</v>
      </c>
      <c r="D43" s="20">
        <v>-555.19942681761279</v>
      </c>
      <c r="E43" s="20">
        <v>0</v>
      </c>
      <c r="F43" s="20">
        <v>-799.74536372920954</v>
      </c>
      <c r="G43" s="11">
        <v>26303.823861530444</v>
      </c>
      <c r="H43" s="17">
        <f t="shared" si="0"/>
        <v>24948.89787325478</v>
      </c>
      <c r="I43" s="11">
        <f>H43-W_DirectConsumption_Total!E43</f>
        <v>0</v>
      </c>
      <c r="K43" s="20"/>
      <c r="L43" s="20"/>
      <c r="M43" s="20"/>
    </row>
    <row r="44" spans="1:13">
      <c r="A44" s="14">
        <v>41</v>
      </c>
      <c r="B44" s="23" t="s">
        <v>823</v>
      </c>
      <c r="C44" s="13">
        <v>0</v>
      </c>
      <c r="D44" s="20">
        <v>1349.2707970903316</v>
      </c>
      <c r="E44" s="20">
        <v>0</v>
      </c>
      <c r="F44" s="20">
        <v>-1422.1498551447523</v>
      </c>
      <c r="G44" s="11">
        <v>73856.497155834659</v>
      </c>
      <c r="H44" s="17">
        <f t="shared" si="0"/>
        <v>73783.618097780243</v>
      </c>
      <c r="I44" s="11">
        <f>H44-W_DirectConsumption_Total!E44</f>
        <v>0</v>
      </c>
      <c r="K44" s="20"/>
      <c r="L44" s="20"/>
      <c r="M44" s="20"/>
    </row>
    <row r="45" spans="1:13">
      <c r="A45" s="14">
        <v>42</v>
      </c>
      <c r="B45" s="23" t="s">
        <v>824</v>
      </c>
      <c r="C45" s="13">
        <v>0</v>
      </c>
      <c r="D45" s="20">
        <v>-15.123517427232944</v>
      </c>
      <c r="E45" s="20">
        <v>0</v>
      </c>
      <c r="F45" s="20">
        <v>-0.15042061249670252</v>
      </c>
      <c r="G45" s="11">
        <v>534.02547445492246</v>
      </c>
      <c r="H45" s="17">
        <f t="shared" si="0"/>
        <v>518.75153641519285</v>
      </c>
      <c r="I45" s="11">
        <f>H45-W_DirectConsumption_Total!E45</f>
        <v>0</v>
      </c>
      <c r="K45" s="20"/>
      <c r="L45" s="20"/>
      <c r="M45" s="20"/>
    </row>
    <row r="46" spans="1:13">
      <c r="A46" s="14">
        <v>43</v>
      </c>
      <c r="B46" s="23" t="s">
        <v>825</v>
      </c>
      <c r="C46" s="13">
        <v>-63.18545833514672</v>
      </c>
      <c r="D46" s="20">
        <v>3158.1443640041298</v>
      </c>
      <c r="E46" s="20">
        <v>0</v>
      </c>
      <c r="F46" s="20">
        <v>-2485.3690880144313</v>
      </c>
      <c r="G46" s="11">
        <v>90417.795277963771</v>
      </c>
      <c r="H46" s="17">
        <f t="shared" si="0"/>
        <v>91027.385095618316</v>
      </c>
      <c r="I46" s="11">
        <f>H46-W_DirectConsumption_Total!E46</f>
        <v>0</v>
      </c>
      <c r="K46" s="20"/>
      <c r="L46" s="20"/>
      <c r="M46" s="20"/>
    </row>
    <row r="47" spans="1:13">
      <c r="A47" s="14">
        <v>44</v>
      </c>
      <c r="B47" s="23" t="s">
        <v>826</v>
      </c>
      <c r="C47" s="13">
        <v>0</v>
      </c>
      <c r="D47" s="20">
        <v>-396.94736632591696</v>
      </c>
      <c r="E47" s="20">
        <v>0</v>
      </c>
      <c r="F47" s="20">
        <v>0</v>
      </c>
      <c r="G47" s="11">
        <v>13374.031522588793</v>
      </c>
      <c r="H47" s="17">
        <f t="shared" si="0"/>
        <v>12977.084156262876</v>
      </c>
      <c r="I47" s="11">
        <f>H47-W_DirectConsumption_Total!E47</f>
        <v>0</v>
      </c>
      <c r="K47" s="20"/>
      <c r="L47" s="20"/>
      <c r="M47" s="20"/>
    </row>
    <row r="48" spans="1:13">
      <c r="A48" s="14">
        <v>45</v>
      </c>
      <c r="B48" s="23" t="s">
        <v>827</v>
      </c>
      <c r="C48" s="13">
        <v>268907.95709483564</v>
      </c>
      <c r="D48" s="20">
        <v>6925470.5885112295</v>
      </c>
      <c r="E48" s="20">
        <v>1897.9121987694739</v>
      </c>
      <c r="F48" s="20">
        <v>-30945.972418547288</v>
      </c>
      <c r="G48" s="11">
        <v>7438011.6350522758</v>
      </c>
      <c r="H48" s="17">
        <f t="shared" si="0"/>
        <v>14603342.120438565</v>
      </c>
      <c r="I48" s="11">
        <f>H48-W_DirectConsumption_Total!E48</f>
        <v>0</v>
      </c>
      <c r="K48" s="20"/>
      <c r="L48" s="20"/>
      <c r="M48" s="20"/>
    </row>
    <row r="49" spans="1:13">
      <c r="A49" s="9" t="s">
        <v>840</v>
      </c>
      <c r="B49" s="21" t="s">
        <v>841</v>
      </c>
      <c r="C49" s="13">
        <v>0</v>
      </c>
      <c r="D49" s="20">
        <v>0</v>
      </c>
      <c r="E49" s="20">
        <v>0</v>
      </c>
      <c r="F49" s="20">
        <v>0</v>
      </c>
      <c r="G49" s="11">
        <v>0</v>
      </c>
      <c r="H49" s="17">
        <f t="shared" si="0"/>
        <v>0</v>
      </c>
      <c r="I49" s="11">
        <f>H49-W_DirectConsumption_Total!E49</f>
        <v>0</v>
      </c>
      <c r="K49" s="20"/>
      <c r="L49" s="20"/>
      <c r="M49" s="20"/>
    </row>
    <row r="50" spans="1:13">
      <c r="A50" s="9" t="s">
        <v>842</v>
      </c>
      <c r="B50" s="21" t="s">
        <v>843</v>
      </c>
      <c r="C50" s="13">
        <v>0</v>
      </c>
      <c r="D50" s="20">
        <v>0</v>
      </c>
      <c r="E50" s="20">
        <v>0</v>
      </c>
      <c r="F50" s="20">
        <v>0</v>
      </c>
      <c r="G50" s="11">
        <v>0</v>
      </c>
      <c r="H50" s="17">
        <f t="shared" si="0"/>
        <v>0</v>
      </c>
    </row>
    <row r="51" spans="1:13">
      <c r="A51" s="9" t="s">
        <v>844</v>
      </c>
      <c r="B51" s="21" t="s">
        <v>845</v>
      </c>
      <c r="C51" s="13">
        <v>0</v>
      </c>
      <c r="D51" s="20">
        <v>0</v>
      </c>
      <c r="E51" s="20">
        <v>0</v>
      </c>
      <c r="F51" s="20">
        <v>0</v>
      </c>
      <c r="G51" s="11">
        <v>0</v>
      </c>
      <c r="H51" s="17">
        <f t="shared" si="0"/>
        <v>0</v>
      </c>
    </row>
    <row r="52" spans="1:13">
      <c r="A52" s="9" t="s">
        <v>846</v>
      </c>
      <c r="B52" s="21" t="s">
        <v>847</v>
      </c>
      <c r="C52" s="13">
        <v>0</v>
      </c>
      <c r="D52" s="20">
        <v>0</v>
      </c>
      <c r="E52" s="20">
        <v>0</v>
      </c>
      <c r="F52" s="20">
        <v>0</v>
      </c>
      <c r="G52" s="11">
        <v>0</v>
      </c>
      <c r="H52" s="17">
        <f t="shared" si="0"/>
        <v>0</v>
      </c>
    </row>
    <row r="53" spans="1:13">
      <c r="A53" s="9" t="s">
        <v>848</v>
      </c>
      <c r="B53" s="21" t="s">
        <v>849</v>
      </c>
      <c r="C53" s="13">
        <v>0</v>
      </c>
      <c r="D53" s="20">
        <v>0</v>
      </c>
      <c r="E53" s="20">
        <v>0</v>
      </c>
      <c r="F53" s="20">
        <v>0</v>
      </c>
      <c r="G53" s="11">
        <v>0</v>
      </c>
      <c r="H53" s="17">
        <f t="shared" si="0"/>
        <v>0</v>
      </c>
    </row>
    <row r="54" spans="1:13">
      <c r="A54" s="9" t="s">
        <v>850</v>
      </c>
      <c r="B54" s="21" t="s">
        <v>851</v>
      </c>
      <c r="C54" s="13">
        <v>0</v>
      </c>
      <c r="D54" s="20">
        <v>0</v>
      </c>
      <c r="E54" s="20">
        <v>0</v>
      </c>
      <c r="F54" s="20">
        <v>0</v>
      </c>
      <c r="G54" s="11">
        <v>0</v>
      </c>
      <c r="H54" s="17">
        <f t="shared" si="0"/>
        <v>0</v>
      </c>
    </row>
    <row r="55" spans="1:13">
      <c r="A55" s="9" t="s">
        <v>852</v>
      </c>
      <c r="B55" s="21" t="s">
        <v>853</v>
      </c>
      <c r="C55" s="13">
        <v>0</v>
      </c>
      <c r="D55" s="20">
        <v>0</v>
      </c>
      <c r="E55" s="20">
        <v>0</v>
      </c>
      <c r="F55" s="20">
        <v>0</v>
      </c>
      <c r="G55" s="11">
        <v>0</v>
      </c>
      <c r="H55" s="17">
        <f t="shared" si="0"/>
        <v>0</v>
      </c>
    </row>
    <row r="56" spans="1:13">
      <c r="A56" s="9" t="s">
        <v>854</v>
      </c>
      <c r="B56" s="21" t="s">
        <v>855</v>
      </c>
      <c r="C56" s="13">
        <v>0</v>
      </c>
      <c r="D56" s="20">
        <v>0</v>
      </c>
      <c r="E56" s="20">
        <v>0</v>
      </c>
      <c r="F56" s="20">
        <v>0</v>
      </c>
      <c r="G56" s="11">
        <v>0</v>
      </c>
      <c r="H56" s="17">
        <f t="shared" si="0"/>
        <v>0</v>
      </c>
    </row>
    <row r="57" spans="1:13">
      <c r="A57" s="9" t="s">
        <v>856</v>
      </c>
      <c r="B57" s="21" t="s">
        <v>857</v>
      </c>
      <c r="C57" s="13">
        <v>0</v>
      </c>
      <c r="D57" s="20">
        <v>0</v>
      </c>
      <c r="E57" s="20">
        <v>0</v>
      </c>
      <c r="F57" s="20">
        <v>0</v>
      </c>
      <c r="G57" s="11">
        <v>0</v>
      </c>
      <c r="H57" s="17">
        <f t="shared" si="0"/>
        <v>0</v>
      </c>
    </row>
    <row r="58" spans="1:13">
      <c r="A58" s="9" t="s">
        <v>858</v>
      </c>
      <c r="B58" s="21" t="s">
        <v>859</v>
      </c>
      <c r="C58" s="13">
        <v>0</v>
      </c>
      <c r="D58" s="20">
        <v>0</v>
      </c>
      <c r="E58" s="20">
        <v>0</v>
      </c>
      <c r="F58" s="20">
        <v>0</v>
      </c>
      <c r="G58" s="11">
        <v>0</v>
      </c>
      <c r="H58" s="17">
        <f t="shared" si="0"/>
        <v>0</v>
      </c>
    </row>
    <row r="59" spans="1:13">
      <c r="A59" s="9" t="s">
        <v>860</v>
      </c>
      <c r="B59" s="21" t="s">
        <v>861</v>
      </c>
      <c r="C59" s="13">
        <v>0</v>
      </c>
      <c r="D59" s="20">
        <v>0</v>
      </c>
      <c r="E59" s="20">
        <v>0</v>
      </c>
      <c r="F59" s="20">
        <v>0</v>
      </c>
      <c r="G59" s="11">
        <v>0</v>
      </c>
      <c r="H59" s="17">
        <f t="shared" si="0"/>
        <v>0</v>
      </c>
    </row>
    <row r="60" spans="1:13">
      <c r="A60" s="9" t="s">
        <v>862</v>
      </c>
      <c r="B60" s="21" t="s">
        <v>863</v>
      </c>
      <c r="C60" s="13">
        <v>0</v>
      </c>
      <c r="D60" s="20">
        <v>0</v>
      </c>
      <c r="E60" s="20">
        <v>0</v>
      </c>
      <c r="F60" s="20">
        <v>0</v>
      </c>
      <c r="G60" s="11">
        <v>0</v>
      </c>
      <c r="H60" s="17">
        <f t="shared" si="0"/>
        <v>0</v>
      </c>
    </row>
  </sheetData>
  <phoneticPr fontId="3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A41F-A4A8-FA4E-8485-0F2000E21E63}">
  <sheetPr>
    <tabColor theme="9" tint="0.79995117038483843"/>
  </sheetPr>
  <dimension ref="A1:M60"/>
  <sheetViews>
    <sheetView topLeftCell="A23" workbookViewId="0">
      <selection activeCell="C48" sqref="C48:H48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4" width="8.6640625" style="3" customWidth="1"/>
    <col min="5" max="5" width="3.6640625" style="3" customWidth="1"/>
    <col min="6" max="6" width="9.6640625" style="3" customWidth="1"/>
    <col min="7" max="7" width="8.6640625" style="3" customWidth="1"/>
    <col min="8" max="8" width="9.6640625" style="3" customWidth="1"/>
    <col min="9" max="9" width="10.6640625" style="3" hidden="1" customWidth="1" outlineLevel="1"/>
    <col min="10" max="10" width="10.6640625" style="3" collapsed="1"/>
    <col min="11" max="13" width="10.6640625" style="19"/>
    <col min="14" max="16384" width="10.6640625" style="3"/>
  </cols>
  <sheetData>
    <row r="1" spans="1:13" ht="26">
      <c r="A1" s="1" t="str" cm="1">
        <f t="array" aca="1" ref="A1" ca="1">RIGHT(CELL("filename",A1),LEN(CELL("filename",A1))-FIND("]", CELL("filename",A1)))</f>
        <v>W_DirectConsumption_Domestic</v>
      </c>
      <c r="B1" s="2"/>
      <c r="C1" s="2"/>
      <c r="D1" s="2"/>
      <c r="E1" s="2"/>
      <c r="F1" s="2"/>
      <c r="G1" s="2"/>
    </row>
    <row r="2" spans="1:13">
      <c r="B2" s="4"/>
      <c r="C2" s="4"/>
      <c r="D2" s="4"/>
      <c r="E2" s="4"/>
      <c r="F2" s="4"/>
      <c r="G2" s="4"/>
    </row>
    <row r="3" spans="1:13" ht="17" thickBot="1">
      <c r="A3" s="6" t="s">
        <v>391</v>
      </c>
      <c r="B3" s="7"/>
      <c r="C3" s="15" t="s">
        <v>834</v>
      </c>
      <c r="D3" s="6" t="s">
        <v>833</v>
      </c>
      <c r="E3" s="6" t="s">
        <v>835</v>
      </c>
      <c r="F3" s="6" t="s">
        <v>836</v>
      </c>
      <c r="G3" s="6" t="s">
        <v>837</v>
      </c>
      <c r="H3" s="16" t="s">
        <v>782</v>
      </c>
      <c r="I3" s="3" t="s">
        <v>830</v>
      </c>
    </row>
    <row r="4" spans="1:13" ht="17" thickTop="1">
      <c r="A4" s="14">
        <v>1</v>
      </c>
      <c r="B4" s="24" t="s">
        <v>783</v>
      </c>
      <c r="C4" s="13">
        <v>1002.6395814986868</v>
      </c>
      <c r="D4" s="20">
        <v>386233.91706412385</v>
      </c>
      <c r="E4" s="20">
        <v>0</v>
      </c>
      <c r="F4" s="20">
        <v>-104602.31443401816</v>
      </c>
      <c r="G4" s="11">
        <v>4123.534112734972</v>
      </c>
      <c r="H4" s="17">
        <f>SUM(C4:G4)</f>
        <v>286757.77632433933</v>
      </c>
      <c r="I4" s="11">
        <f>H4-W_DirectConsumption_Total!C4</f>
        <v>0</v>
      </c>
      <c r="K4" s="20"/>
      <c r="L4" s="20"/>
      <c r="M4" s="20"/>
    </row>
    <row r="5" spans="1:13">
      <c r="A5" s="14">
        <v>2</v>
      </c>
      <c r="B5" s="24" t="s">
        <v>784</v>
      </c>
      <c r="C5" s="13">
        <v>228.83833100109354</v>
      </c>
      <c r="D5" s="20">
        <v>8043.6587893106753</v>
      </c>
      <c r="E5" s="20">
        <v>0</v>
      </c>
      <c r="F5" s="20">
        <v>8448.4704881006273</v>
      </c>
      <c r="G5" s="11">
        <v>20470.061474470633</v>
      </c>
      <c r="H5" s="17">
        <f t="shared" ref="H5:H49" si="0">SUM(C5:G5)</f>
        <v>37191.029082883033</v>
      </c>
      <c r="I5" s="11">
        <f>H5-W_DirectConsumption_Total!C5</f>
        <v>0</v>
      </c>
      <c r="K5" s="20"/>
      <c r="L5" s="20"/>
      <c r="M5" s="20"/>
    </row>
    <row r="6" spans="1:13">
      <c r="A6" s="14">
        <v>3</v>
      </c>
      <c r="B6" s="24" t="s">
        <v>785</v>
      </c>
      <c r="C6" s="13">
        <v>21.202883777906351</v>
      </c>
      <c r="D6" s="20">
        <v>3226.686478852539</v>
      </c>
      <c r="E6" s="20">
        <v>0</v>
      </c>
      <c r="F6" s="20">
        <v>-934.79049242083011</v>
      </c>
      <c r="G6" s="11">
        <v>721.64993037276793</v>
      </c>
      <c r="H6" s="17">
        <f t="shared" si="0"/>
        <v>3034.748800582383</v>
      </c>
      <c r="I6" s="11">
        <f>H6-W_DirectConsumption_Total!C6</f>
        <v>0</v>
      </c>
      <c r="K6" s="20"/>
      <c r="L6" s="20"/>
      <c r="M6" s="20"/>
    </row>
    <row r="7" spans="1:13">
      <c r="A7" s="14">
        <v>4</v>
      </c>
      <c r="B7" s="24" t="s">
        <v>786</v>
      </c>
      <c r="C7" s="13">
        <v>99380.482271171233</v>
      </c>
      <c r="D7" s="20">
        <v>8746397.2332517449</v>
      </c>
      <c r="E7" s="20">
        <v>0</v>
      </c>
      <c r="F7" s="20">
        <v>-1226.1239452946738</v>
      </c>
      <c r="G7" s="11">
        <v>52734.50950820859</v>
      </c>
      <c r="H7" s="17">
        <f t="shared" si="0"/>
        <v>8897286.1010858323</v>
      </c>
      <c r="I7" s="11">
        <f>H7-W_DirectConsumption_Total!C7</f>
        <v>0</v>
      </c>
      <c r="K7" s="20"/>
      <c r="L7" s="20"/>
      <c r="M7" s="20"/>
    </row>
    <row r="8" spans="1:13">
      <c r="A8" s="14">
        <v>5</v>
      </c>
      <c r="B8" s="24" t="s">
        <v>787</v>
      </c>
      <c r="C8" s="13">
        <v>0</v>
      </c>
      <c r="D8" s="20">
        <v>0</v>
      </c>
      <c r="E8" s="20">
        <v>0</v>
      </c>
      <c r="F8" s="20">
        <v>0</v>
      </c>
      <c r="G8" s="11">
        <v>0</v>
      </c>
      <c r="H8" s="17">
        <f t="shared" si="0"/>
        <v>0</v>
      </c>
      <c r="I8" s="11">
        <f>H8-W_DirectConsumption_Total!C8</f>
        <v>0</v>
      </c>
      <c r="K8" s="20"/>
      <c r="L8" s="20"/>
      <c r="M8" s="20"/>
    </row>
    <row r="9" spans="1:13">
      <c r="A9" s="14">
        <v>6</v>
      </c>
      <c r="B9" s="24" t="s">
        <v>788</v>
      </c>
      <c r="C9" s="13">
        <v>5680.7258390080315</v>
      </c>
      <c r="D9" s="20">
        <v>88236.19395650184</v>
      </c>
      <c r="E9" s="20">
        <v>0</v>
      </c>
      <c r="F9" s="20">
        <v>-1628.1012654293443</v>
      </c>
      <c r="G9" s="11">
        <v>2038.9612781394881</v>
      </c>
      <c r="H9" s="17">
        <f t="shared" si="0"/>
        <v>94327.779808220002</v>
      </c>
      <c r="I9" s="11">
        <f>H9-W_DirectConsumption_Total!C9</f>
        <v>0</v>
      </c>
      <c r="K9" s="20"/>
      <c r="L9" s="20"/>
      <c r="M9" s="20"/>
    </row>
    <row r="10" spans="1:13">
      <c r="A10" s="14">
        <v>7</v>
      </c>
      <c r="B10" s="24" t="s">
        <v>789</v>
      </c>
      <c r="C10" s="13">
        <v>43121.299542782195</v>
      </c>
      <c r="D10" s="20">
        <v>3901249.5916354768</v>
      </c>
      <c r="E10" s="20">
        <v>0</v>
      </c>
      <c r="F10" s="20">
        <v>60444.605123173285</v>
      </c>
      <c r="G10" s="11">
        <v>202828.00376608086</v>
      </c>
      <c r="H10" s="17">
        <f t="shared" si="0"/>
        <v>4207643.5000675134</v>
      </c>
      <c r="I10" s="11">
        <f>H10-W_DirectConsumption_Total!C10</f>
        <v>0</v>
      </c>
      <c r="K10" s="20"/>
      <c r="L10" s="20"/>
      <c r="M10" s="20"/>
    </row>
    <row r="11" spans="1:13">
      <c r="A11" s="14">
        <v>8</v>
      </c>
      <c r="B11" s="24" t="s">
        <v>790</v>
      </c>
      <c r="C11" s="13">
        <v>0</v>
      </c>
      <c r="D11" s="20">
        <v>0</v>
      </c>
      <c r="E11" s="20">
        <v>0</v>
      </c>
      <c r="F11" s="20">
        <v>0</v>
      </c>
      <c r="G11" s="11">
        <v>0</v>
      </c>
      <c r="H11" s="17">
        <f t="shared" si="0"/>
        <v>0</v>
      </c>
      <c r="I11" s="11">
        <f>H11-W_DirectConsumption_Total!C11</f>
        <v>0</v>
      </c>
      <c r="K11" s="20"/>
      <c r="L11" s="20"/>
      <c r="M11" s="20"/>
    </row>
    <row r="12" spans="1:13">
      <c r="A12" s="14">
        <v>9</v>
      </c>
      <c r="B12" s="24" t="s">
        <v>791</v>
      </c>
      <c r="C12" s="13">
        <v>0</v>
      </c>
      <c r="D12" s="20">
        <v>0</v>
      </c>
      <c r="E12" s="20">
        <v>0</v>
      </c>
      <c r="F12" s="20">
        <v>0</v>
      </c>
      <c r="G12" s="11">
        <v>0</v>
      </c>
      <c r="H12" s="17">
        <f t="shared" si="0"/>
        <v>0</v>
      </c>
      <c r="I12" s="11">
        <f>H12-W_DirectConsumption_Total!C12</f>
        <v>0</v>
      </c>
      <c r="K12" s="20"/>
      <c r="L12" s="20"/>
      <c r="M12" s="20"/>
    </row>
    <row r="13" spans="1:13">
      <c r="A13" s="14">
        <v>10</v>
      </c>
      <c r="B13" s="24" t="s">
        <v>792</v>
      </c>
      <c r="C13" s="13">
        <v>0</v>
      </c>
      <c r="D13" s="20">
        <v>0</v>
      </c>
      <c r="E13" s="20">
        <v>0</v>
      </c>
      <c r="F13" s="20">
        <v>0</v>
      </c>
      <c r="G13" s="11">
        <v>0</v>
      </c>
      <c r="H13" s="17">
        <f t="shared" si="0"/>
        <v>0</v>
      </c>
      <c r="I13" s="11">
        <f>H13-W_DirectConsumption_Total!C13</f>
        <v>0</v>
      </c>
      <c r="K13" s="20"/>
      <c r="L13" s="20"/>
      <c r="M13" s="20"/>
    </row>
    <row r="14" spans="1:13">
      <c r="A14" s="14">
        <v>11</v>
      </c>
      <c r="B14" s="24" t="s">
        <v>793</v>
      </c>
      <c r="C14" s="13">
        <v>21858.222946881651</v>
      </c>
      <c r="D14" s="20">
        <v>872252.2384194542</v>
      </c>
      <c r="E14" s="20">
        <v>0</v>
      </c>
      <c r="F14" s="20">
        <v>3053.3484982253976</v>
      </c>
      <c r="G14" s="11">
        <v>109624.14190250916</v>
      </c>
      <c r="H14" s="17">
        <f t="shared" si="0"/>
        <v>1006787.9517670705</v>
      </c>
      <c r="I14" s="11">
        <f>H14-W_DirectConsumption_Total!C14</f>
        <v>0</v>
      </c>
      <c r="K14" s="20"/>
      <c r="L14" s="20"/>
      <c r="M14" s="20"/>
    </row>
    <row r="15" spans="1:13">
      <c r="A15" s="14">
        <v>12</v>
      </c>
      <c r="B15" s="24" t="s">
        <v>794</v>
      </c>
      <c r="C15" s="13">
        <v>0</v>
      </c>
      <c r="D15" s="20">
        <v>0</v>
      </c>
      <c r="E15" s="20">
        <v>0</v>
      </c>
      <c r="F15" s="20">
        <v>0</v>
      </c>
      <c r="G15" s="11">
        <v>0</v>
      </c>
      <c r="H15" s="17">
        <f t="shared" si="0"/>
        <v>0</v>
      </c>
      <c r="I15" s="11">
        <f>H15-W_DirectConsumption_Total!C15</f>
        <v>0</v>
      </c>
      <c r="K15" s="20"/>
      <c r="L15" s="20"/>
      <c r="M15" s="20"/>
    </row>
    <row r="16" spans="1:13">
      <c r="A16" s="14">
        <v>13</v>
      </c>
      <c r="B16" s="24" t="s">
        <v>795</v>
      </c>
      <c r="C16" s="13">
        <v>0</v>
      </c>
      <c r="D16" s="20">
        <v>0</v>
      </c>
      <c r="E16" s="20">
        <v>0</v>
      </c>
      <c r="F16" s="20">
        <v>0</v>
      </c>
      <c r="G16" s="11">
        <v>0</v>
      </c>
      <c r="H16" s="17">
        <f t="shared" si="0"/>
        <v>0</v>
      </c>
      <c r="I16" s="11">
        <f>H16-W_DirectConsumption_Total!C16</f>
        <v>0</v>
      </c>
      <c r="K16" s="20"/>
      <c r="L16" s="20"/>
      <c r="M16" s="20"/>
    </row>
    <row r="17" spans="1:13">
      <c r="A17" s="14">
        <v>14</v>
      </c>
      <c r="B17" s="24" t="s">
        <v>796</v>
      </c>
      <c r="C17" s="13">
        <v>134.27037793274704</v>
      </c>
      <c r="D17" s="20">
        <v>1275.6489324603799</v>
      </c>
      <c r="E17" s="20">
        <v>43.22658136425671</v>
      </c>
      <c r="F17" s="20">
        <v>-945009.89298699179</v>
      </c>
      <c r="G17" s="11">
        <v>254743.35281886673</v>
      </c>
      <c r="H17" s="17">
        <f t="shared" si="0"/>
        <v>-688813.39427636773</v>
      </c>
      <c r="I17" s="11">
        <f>H17-W_DirectConsumption_Total!C17</f>
        <v>0</v>
      </c>
      <c r="K17" s="20"/>
      <c r="L17" s="20"/>
      <c r="M17" s="20"/>
    </row>
    <row r="18" spans="1:13">
      <c r="A18" s="14">
        <v>15</v>
      </c>
      <c r="B18" s="24" t="s">
        <v>797</v>
      </c>
      <c r="C18" s="13">
        <v>0</v>
      </c>
      <c r="D18" s="20">
        <v>0</v>
      </c>
      <c r="E18" s="20">
        <v>0</v>
      </c>
      <c r="F18" s="20">
        <v>0</v>
      </c>
      <c r="G18" s="11">
        <v>0</v>
      </c>
      <c r="H18" s="17">
        <f t="shared" si="0"/>
        <v>0</v>
      </c>
      <c r="I18" s="11">
        <f>H18-W_DirectConsumption_Total!C18</f>
        <v>0</v>
      </c>
      <c r="K18" s="20"/>
      <c r="L18" s="20"/>
      <c r="M18" s="20"/>
    </row>
    <row r="19" spans="1:13">
      <c r="A19" s="14">
        <v>16</v>
      </c>
      <c r="B19" s="24" t="s">
        <v>798</v>
      </c>
      <c r="C19" s="13">
        <v>0</v>
      </c>
      <c r="D19" s="20">
        <v>0</v>
      </c>
      <c r="E19" s="20">
        <v>0</v>
      </c>
      <c r="F19" s="20">
        <v>0</v>
      </c>
      <c r="G19" s="11">
        <v>0</v>
      </c>
      <c r="H19" s="17">
        <f t="shared" si="0"/>
        <v>0</v>
      </c>
      <c r="I19" s="11">
        <f>H19-W_DirectConsumption_Total!C19</f>
        <v>0</v>
      </c>
      <c r="K19" s="20"/>
      <c r="L19" s="20"/>
      <c r="M19" s="20"/>
    </row>
    <row r="20" spans="1:13">
      <c r="A20" s="14">
        <v>17</v>
      </c>
      <c r="B20" s="24" t="s">
        <v>799</v>
      </c>
      <c r="C20" s="13">
        <v>3.0725299194941171</v>
      </c>
      <c r="D20" s="20">
        <v>-30.55009469754879</v>
      </c>
      <c r="E20" s="20">
        <v>0</v>
      </c>
      <c r="F20" s="20">
        <v>1417.7304063237866</v>
      </c>
      <c r="G20" s="11">
        <v>823.07686282340183</v>
      </c>
      <c r="H20" s="17">
        <f t="shared" si="0"/>
        <v>2213.3297043691337</v>
      </c>
      <c r="I20" s="11">
        <f>H20-W_DirectConsumption_Total!C20</f>
        <v>0</v>
      </c>
      <c r="K20" s="20"/>
      <c r="L20" s="20"/>
      <c r="M20" s="20"/>
    </row>
    <row r="21" spans="1:13">
      <c r="A21" s="14">
        <v>18</v>
      </c>
      <c r="B21" s="24" t="s">
        <v>800</v>
      </c>
      <c r="C21" s="13">
        <v>0</v>
      </c>
      <c r="D21" s="20">
        <v>0.40054596097464895</v>
      </c>
      <c r="E21" s="20">
        <v>0</v>
      </c>
      <c r="F21" s="20">
        <v>544.77111735130643</v>
      </c>
      <c r="G21" s="11">
        <v>2.603548746335218</v>
      </c>
      <c r="H21" s="17">
        <f t="shared" si="0"/>
        <v>547.77521205861638</v>
      </c>
      <c r="I21" s="11">
        <f>H21-W_DirectConsumption_Total!C21</f>
        <v>0</v>
      </c>
      <c r="K21" s="20"/>
      <c r="L21" s="20"/>
      <c r="M21" s="20"/>
    </row>
    <row r="22" spans="1:13">
      <c r="A22" s="14">
        <v>19</v>
      </c>
      <c r="B22" s="24" t="s">
        <v>801</v>
      </c>
      <c r="C22" s="13">
        <v>0</v>
      </c>
      <c r="D22" s="20">
        <v>0</v>
      </c>
      <c r="E22" s="20">
        <v>0</v>
      </c>
      <c r="F22" s="20">
        <v>0</v>
      </c>
      <c r="G22" s="11">
        <v>0</v>
      </c>
      <c r="H22" s="17">
        <f t="shared" si="0"/>
        <v>0</v>
      </c>
      <c r="I22" s="11">
        <f>H22-W_DirectConsumption_Total!C22</f>
        <v>0</v>
      </c>
      <c r="K22" s="20"/>
      <c r="L22" s="20"/>
      <c r="M22" s="20"/>
    </row>
    <row r="23" spans="1:13">
      <c r="A23" s="14">
        <v>20</v>
      </c>
      <c r="B23" s="24" t="s">
        <v>802</v>
      </c>
      <c r="C23" s="13">
        <v>176.6105961759246</v>
      </c>
      <c r="D23" s="20">
        <v>57040.004240775088</v>
      </c>
      <c r="E23" s="20">
        <v>0</v>
      </c>
      <c r="F23" s="20">
        <v>1676.1087586482222</v>
      </c>
      <c r="G23" s="11">
        <v>15996.107185418698</v>
      </c>
      <c r="H23" s="17">
        <f t="shared" si="0"/>
        <v>74888.830781017939</v>
      </c>
      <c r="I23" s="11">
        <f>H23-W_DirectConsumption_Total!C23</f>
        <v>0</v>
      </c>
      <c r="K23" s="20"/>
      <c r="L23" s="20"/>
      <c r="M23" s="20"/>
    </row>
    <row r="24" spans="1:13">
      <c r="A24" s="14">
        <v>21</v>
      </c>
      <c r="B24" s="24" t="s">
        <v>803</v>
      </c>
      <c r="C24" s="13">
        <v>0</v>
      </c>
      <c r="D24" s="20">
        <v>0</v>
      </c>
      <c r="E24" s="20">
        <v>0</v>
      </c>
      <c r="F24" s="20">
        <v>0</v>
      </c>
      <c r="G24" s="11">
        <v>0</v>
      </c>
      <c r="H24" s="17">
        <f t="shared" si="0"/>
        <v>0</v>
      </c>
      <c r="I24" s="11">
        <f>H24-W_DirectConsumption_Total!C24</f>
        <v>0</v>
      </c>
      <c r="K24" s="20"/>
      <c r="L24" s="20"/>
      <c r="M24" s="20"/>
    </row>
    <row r="25" spans="1:13">
      <c r="A25" s="14">
        <v>22</v>
      </c>
      <c r="B25" s="24" t="s">
        <v>804</v>
      </c>
      <c r="C25" s="13">
        <v>0</v>
      </c>
      <c r="D25" s="20">
        <v>0</v>
      </c>
      <c r="E25" s="20">
        <v>0</v>
      </c>
      <c r="F25" s="20">
        <v>0</v>
      </c>
      <c r="G25" s="11">
        <v>0</v>
      </c>
      <c r="H25" s="17">
        <f t="shared" si="0"/>
        <v>0</v>
      </c>
      <c r="I25" s="11">
        <f>H25-W_DirectConsumption_Total!C25</f>
        <v>0</v>
      </c>
      <c r="K25" s="20"/>
      <c r="L25" s="20"/>
      <c r="M25" s="20"/>
    </row>
    <row r="26" spans="1:13">
      <c r="A26" s="14">
        <v>23</v>
      </c>
      <c r="B26" s="24" t="s">
        <v>805</v>
      </c>
      <c r="C26" s="13">
        <v>0</v>
      </c>
      <c r="D26" s="20">
        <v>0</v>
      </c>
      <c r="E26" s="20">
        <v>0</v>
      </c>
      <c r="F26" s="20">
        <v>0</v>
      </c>
      <c r="G26" s="11">
        <v>0</v>
      </c>
      <c r="H26" s="17">
        <f t="shared" si="0"/>
        <v>0</v>
      </c>
      <c r="I26" s="11">
        <f>H26-W_DirectConsumption_Total!C26</f>
        <v>0</v>
      </c>
      <c r="K26" s="20"/>
      <c r="L26" s="20"/>
      <c r="M26" s="20"/>
    </row>
    <row r="27" spans="1:13">
      <c r="A27" s="14">
        <v>24</v>
      </c>
      <c r="B27" s="24" t="s">
        <v>806</v>
      </c>
      <c r="C27" s="13">
        <v>0</v>
      </c>
      <c r="D27" s="20">
        <v>0</v>
      </c>
      <c r="E27" s="20">
        <v>0</v>
      </c>
      <c r="F27" s="20">
        <v>0</v>
      </c>
      <c r="G27" s="11">
        <v>0</v>
      </c>
      <c r="H27" s="17">
        <f t="shared" si="0"/>
        <v>0</v>
      </c>
      <c r="I27" s="11">
        <f>H27-W_DirectConsumption_Total!C27</f>
        <v>0</v>
      </c>
      <c r="K27" s="20"/>
      <c r="L27" s="20"/>
      <c r="M27" s="20"/>
    </row>
    <row r="28" spans="1:13">
      <c r="A28" s="14">
        <v>25</v>
      </c>
      <c r="B28" s="24" t="s">
        <v>807</v>
      </c>
      <c r="C28" s="13">
        <v>0</v>
      </c>
      <c r="D28" s="20">
        <v>0</v>
      </c>
      <c r="E28" s="20">
        <v>0</v>
      </c>
      <c r="F28" s="20">
        <v>0</v>
      </c>
      <c r="G28" s="11">
        <v>0</v>
      </c>
      <c r="H28" s="17">
        <f t="shared" si="0"/>
        <v>0</v>
      </c>
      <c r="I28" s="11">
        <f>H28-W_DirectConsumption_Total!C28</f>
        <v>0</v>
      </c>
      <c r="K28" s="20"/>
      <c r="L28" s="20"/>
      <c r="M28" s="20"/>
    </row>
    <row r="29" spans="1:13">
      <c r="A29" s="14">
        <v>26</v>
      </c>
      <c r="B29" s="24" t="s">
        <v>808</v>
      </c>
      <c r="C29" s="13">
        <v>0</v>
      </c>
      <c r="D29" s="20">
        <v>0</v>
      </c>
      <c r="E29" s="20">
        <v>0</v>
      </c>
      <c r="F29" s="20">
        <v>0</v>
      </c>
      <c r="G29" s="11">
        <v>0</v>
      </c>
      <c r="H29" s="17">
        <f t="shared" si="0"/>
        <v>0</v>
      </c>
      <c r="I29" s="11">
        <f>H29-W_DirectConsumption_Total!C29</f>
        <v>0</v>
      </c>
      <c r="K29" s="20"/>
      <c r="L29" s="20"/>
      <c r="M29" s="20"/>
    </row>
    <row r="30" spans="1:13">
      <c r="A30" s="14">
        <v>27</v>
      </c>
      <c r="B30" s="24" t="s">
        <v>809</v>
      </c>
      <c r="C30" s="13">
        <v>0</v>
      </c>
      <c r="D30" s="20">
        <v>0</v>
      </c>
      <c r="E30" s="20">
        <v>0</v>
      </c>
      <c r="F30" s="20">
        <v>0</v>
      </c>
      <c r="G30" s="11">
        <v>0</v>
      </c>
      <c r="H30" s="17">
        <f t="shared" si="0"/>
        <v>0</v>
      </c>
      <c r="I30" s="11">
        <f>H30-W_DirectConsumption_Total!C30</f>
        <v>0</v>
      </c>
      <c r="K30" s="20"/>
      <c r="L30" s="20"/>
      <c r="M30" s="20"/>
    </row>
    <row r="31" spans="1:13">
      <c r="A31" s="14">
        <v>28</v>
      </c>
      <c r="B31" s="24" t="s">
        <v>810</v>
      </c>
      <c r="C31" s="13">
        <v>0</v>
      </c>
      <c r="D31" s="20">
        <v>0</v>
      </c>
      <c r="E31" s="20">
        <v>0</v>
      </c>
      <c r="F31" s="20">
        <v>0</v>
      </c>
      <c r="G31" s="11">
        <v>0</v>
      </c>
      <c r="H31" s="17">
        <f t="shared" si="0"/>
        <v>0</v>
      </c>
      <c r="I31" s="11">
        <f>H31-W_DirectConsumption_Total!C31</f>
        <v>0</v>
      </c>
      <c r="K31" s="20"/>
      <c r="L31" s="20"/>
      <c r="M31" s="20"/>
    </row>
    <row r="32" spans="1:13">
      <c r="A32" s="14">
        <v>29</v>
      </c>
      <c r="B32" s="24" t="s">
        <v>811</v>
      </c>
      <c r="C32" s="13">
        <v>-2901.514457908715</v>
      </c>
      <c r="D32" s="20">
        <v>68282.658746800953</v>
      </c>
      <c r="E32" s="20">
        <v>0</v>
      </c>
      <c r="F32" s="20">
        <v>-2464763.009294685</v>
      </c>
      <c r="G32" s="11">
        <v>7380753.0074788053</v>
      </c>
      <c r="H32" s="17">
        <f t="shared" si="0"/>
        <v>4981371.1424730122</v>
      </c>
      <c r="I32" s="11">
        <f>H32-W_DirectConsumption_Total!C32</f>
        <v>0</v>
      </c>
      <c r="K32" s="20"/>
      <c r="L32" s="20"/>
      <c r="M32" s="20"/>
    </row>
    <row r="33" spans="1:13">
      <c r="A33" s="14">
        <v>30</v>
      </c>
      <c r="B33" s="24" t="s">
        <v>812</v>
      </c>
      <c r="C33" s="13">
        <v>-2442.7323303819503</v>
      </c>
      <c r="D33" s="20">
        <v>6764.5577114792104</v>
      </c>
      <c r="E33" s="20">
        <v>0</v>
      </c>
      <c r="F33" s="20">
        <v>-904140.42334992019</v>
      </c>
      <c r="G33" s="11">
        <v>1585466.9631362222</v>
      </c>
      <c r="H33" s="17">
        <f t="shared" si="0"/>
        <v>685648.36516739929</v>
      </c>
      <c r="I33" s="11">
        <f>H33-W_DirectConsumption_Total!C33</f>
        <v>0</v>
      </c>
      <c r="K33" s="20"/>
      <c r="L33" s="20"/>
      <c r="M33" s="20"/>
    </row>
    <row r="34" spans="1:13">
      <c r="A34" s="14">
        <v>31</v>
      </c>
      <c r="B34" s="24" t="s">
        <v>813</v>
      </c>
      <c r="C34" s="13">
        <v>-537.77276627331662</v>
      </c>
      <c r="D34" s="20">
        <v>-616.37340921855912</v>
      </c>
      <c r="E34" s="20">
        <v>0</v>
      </c>
      <c r="F34" s="20">
        <v>-1572.3136266712202</v>
      </c>
      <c r="G34" s="11">
        <v>3121.768903098161</v>
      </c>
      <c r="H34" s="17">
        <f t="shared" si="0"/>
        <v>395.30910093506509</v>
      </c>
      <c r="I34" s="11">
        <f>H34-W_DirectConsumption_Total!C34</f>
        <v>0</v>
      </c>
      <c r="K34" s="20"/>
      <c r="L34" s="20"/>
      <c r="M34" s="20"/>
    </row>
    <row r="35" spans="1:13">
      <c r="A35" s="14">
        <v>32</v>
      </c>
      <c r="B35" s="24" t="s">
        <v>814</v>
      </c>
      <c r="C35" s="13">
        <v>0</v>
      </c>
      <c r="D35" s="20">
        <v>0</v>
      </c>
      <c r="E35" s="20">
        <v>0</v>
      </c>
      <c r="F35" s="20">
        <v>0</v>
      </c>
      <c r="G35" s="11">
        <v>0</v>
      </c>
      <c r="H35" s="17">
        <f t="shared" si="0"/>
        <v>0</v>
      </c>
      <c r="I35" s="11">
        <f>H35-W_DirectConsumption_Total!C35</f>
        <v>0</v>
      </c>
      <c r="K35" s="20"/>
      <c r="L35" s="20"/>
      <c r="M35" s="20"/>
    </row>
    <row r="36" spans="1:13">
      <c r="A36" s="14">
        <v>33</v>
      </c>
      <c r="B36" s="24" t="s">
        <v>815</v>
      </c>
      <c r="C36" s="13">
        <v>-270425.15441416844</v>
      </c>
      <c r="D36" s="20">
        <v>-309316.44841510738</v>
      </c>
      <c r="E36" s="20">
        <v>0</v>
      </c>
      <c r="F36" s="20">
        <v>-790798.82535036316</v>
      </c>
      <c r="G36" s="11">
        <v>1570974.0148915132</v>
      </c>
      <c r="H36" s="17">
        <f t="shared" si="0"/>
        <v>200433.58671187423</v>
      </c>
      <c r="I36" s="11">
        <f>H36-W_DirectConsumption_Total!C36</f>
        <v>0</v>
      </c>
      <c r="K36" s="20"/>
      <c r="L36" s="20"/>
      <c r="M36" s="20"/>
    </row>
    <row r="37" spans="1:13">
      <c r="A37" s="14">
        <v>34</v>
      </c>
      <c r="B37" s="24" t="s">
        <v>816</v>
      </c>
      <c r="C37" s="13">
        <v>-6534.937898315221</v>
      </c>
      <c r="D37" s="20">
        <v>244866.27275144809</v>
      </c>
      <c r="E37" s="20">
        <v>0</v>
      </c>
      <c r="F37" s="20">
        <v>-29341.97785163869</v>
      </c>
      <c r="G37" s="11">
        <v>108322.43559152</v>
      </c>
      <c r="H37" s="17">
        <f t="shared" si="0"/>
        <v>317311.79259301419</v>
      </c>
      <c r="I37" s="11">
        <f>H37-W_DirectConsumption_Total!C37</f>
        <v>0</v>
      </c>
      <c r="K37" s="20"/>
      <c r="L37" s="20"/>
      <c r="M37" s="20"/>
    </row>
    <row r="38" spans="1:13">
      <c r="A38" s="14">
        <v>35</v>
      </c>
      <c r="B38" s="24" t="s">
        <v>817</v>
      </c>
      <c r="C38" s="13">
        <v>0</v>
      </c>
      <c r="D38" s="20">
        <v>0</v>
      </c>
      <c r="E38" s="20">
        <v>0</v>
      </c>
      <c r="F38" s="20">
        <v>0</v>
      </c>
      <c r="G38" s="11">
        <v>0</v>
      </c>
      <c r="H38" s="17">
        <f t="shared" si="0"/>
        <v>0</v>
      </c>
      <c r="I38" s="11">
        <f>H38-W_DirectConsumption_Total!C38</f>
        <v>0</v>
      </c>
      <c r="K38" s="20"/>
      <c r="L38" s="20"/>
      <c r="M38" s="20"/>
    </row>
    <row r="39" spans="1:13">
      <c r="A39" s="14">
        <v>36</v>
      </c>
      <c r="B39" s="24" t="s">
        <v>818</v>
      </c>
      <c r="C39" s="13">
        <v>0</v>
      </c>
      <c r="D39" s="20">
        <v>0</v>
      </c>
      <c r="E39" s="20">
        <v>0</v>
      </c>
      <c r="F39" s="20">
        <v>0</v>
      </c>
      <c r="G39" s="11">
        <v>0</v>
      </c>
      <c r="H39" s="17">
        <f t="shared" si="0"/>
        <v>0</v>
      </c>
      <c r="I39" s="11">
        <f>H39-W_DirectConsumption_Total!C39</f>
        <v>0</v>
      </c>
      <c r="K39" s="20"/>
      <c r="L39" s="20"/>
      <c r="M39" s="20"/>
    </row>
    <row r="40" spans="1:13">
      <c r="A40" s="14">
        <v>37</v>
      </c>
      <c r="B40" s="24" t="s">
        <v>819</v>
      </c>
      <c r="C40" s="13">
        <v>0</v>
      </c>
      <c r="D40" s="20">
        <v>0</v>
      </c>
      <c r="E40" s="20">
        <v>0</v>
      </c>
      <c r="F40" s="20">
        <v>0</v>
      </c>
      <c r="G40" s="11">
        <v>0</v>
      </c>
      <c r="H40" s="17">
        <f t="shared" si="0"/>
        <v>0</v>
      </c>
      <c r="I40" s="11">
        <f>H40-W_DirectConsumption_Total!C40</f>
        <v>0</v>
      </c>
      <c r="K40" s="20"/>
      <c r="L40" s="20"/>
      <c r="M40" s="20"/>
    </row>
    <row r="41" spans="1:13">
      <c r="A41" s="14">
        <v>38</v>
      </c>
      <c r="B41" s="24" t="s">
        <v>820</v>
      </c>
      <c r="C41" s="13">
        <v>0</v>
      </c>
      <c r="D41" s="20">
        <v>0</v>
      </c>
      <c r="E41" s="20">
        <v>0</v>
      </c>
      <c r="F41" s="20">
        <v>0</v>
      </c>
      <c r="G41" s="11">
        <v>0</v>
      </c>
      <c r="H41" s="17">
        <f t="shared" si="0"/>
        <v>0</v>
      </c>
      <c r="I41" s="11">
        <f>H41-W_DirectConsumption_Total!C41</f>
        <v>0</v>
      </c>
      <c r="K41" s="20"/>
      <c r="L41" s="20"/>
      <c r="M41" s="20"/>
    </row>
    <row r="42" spans="1:13">
      <c r="A42" s="14">
        <v>39</v>
      </c>
      <c r="B42" s="24" t="s">
        <v>821</v>
      </c>
      <c r="C42" s="13">
        <v>0</v>
      </c>
      <c r="D42" s="20">
        <v>0</v>
      </c>
      <c r="E42" s="20">
        <v>0</v>
      </c>
      <c r="F42" s="20">
        <v>0</v>
      </c>
      <c r="G42" s="11">
        <v>0</v>
      </c>
      <c r="H42" s="17">
        <f t="shared" si="0"/>
        <v>0</v>
      </c>
      <c r="I42" s="11">
        <f>H42-W_DirectConsumption_Total!C42</f>
        <v>0</v>
      </c>
      <c r="K42" s="20"/>
      <c r="L42" s="20"/>
      <c r="M42" s="20"/>
    </row>
    <row r="43" spans="1:13">
      <c r="A43" s="14">
        <v>40</v>
      </c>
      <c r="B43" s="24" t="s">
        <v>822</v>
      </c>
      <c r="C43" s="13">
        <v>0</v>
      </c>
      <c r="D43" s="20">
        <v>0</v>
      </c>
      <c r="E43" s="20">
        <v>0</v>
      </c>
      <c r="F43" s="20">
        <v>0</v>
      </c>
      <c r="G43" s="11">
        <v>0</v>
      </c>
      <c r="H43" s="17">
        <f t="shared" si="0"/>
        <v>0</v>
      </c>
      <c r="I43" s="11">
        <f>H43-W_DirectConsumption_Total!C43</f>
        <v>0</v>
      </c>
      <c r="K43" s="20"/>
      <c r="L43" s="20"/>
      <c r="M43" s="20"/>
    </row>
    <row r="44" spans="1:13">
      <c r="A44" s="14">
        <v>41</v>
      </c>
      <c r="B44" s="24" t="s">
        <v>823</v>
      </c>
      <c r="C44" s="13">
        <v>0</v>
      </c>
      <c r="D44" s="20">
        <v>0</v>
      </c>
      <c r="E44" s="20">
        <v>0</v>
      </c>
      <c r="F44" s="20">
        <v>0</v>
      </c>
      <c r="G44" s="11">
        <v>0</v>
      </c>
      <c r="H44" s="17">
        <f t="shared" si="0"/>
        <v>0</v>
      </c>
      <c r="I44" s="11">
        <f>H44-W_DirectConsumption_Total!C44</f>
        <v>0</v>
      </c>
      <c r="K44" s="20"/>
      <c r="L44" s="20"/>
      <c r="M44" s="20"/>
    </row>
    <row r="45" spans="1:13">
      <c r="A45" s="14">
        <v>42</v>
      </c>
      <c r="B45" s="24" t="s">
        <v>824</v>
      </c>
      <c r="C45" s="13">
        <v>0</v>
      </c>
      <c r="D45" s="20">
        <v>0</v>
      </c>
      <c r="E45" s="20">
        <v>0</v>
      </c>
      <c r="F45" s="20">
        <v>0</v>
      </c>
      <c r="G45" s="11">
        <v>0</v>
      </c>
      <c r="H45" s="17">
        <f t="shared" si="0"/>
        <v>0</v>
      </c>
      <c r="I45" s="11">
        <f>H45-W_DirectConsumption_Total!C45</f>
        <v>0</v>
      </c>
      <c r="K45" s="20"/>
      <c r="L45" s="20"/>
      <c r="M45" s="20"/>
    </row>
    <row r="46" spans="1:13">
      <c r="A46" s="14">
        <v>43</v>
      </c>
      <c r="B46" s="24" t="s">
        <v>825</v>
      </c>
      <c r="C46" s="13">
        <v>0</v>
      </c>
      <c r="D46" s="20">
        <v>0</v>
      </c>
      <c r="E46" s="20">
        <v>0</v>
      </c>
      <c r="F46" s="20">
        <v>0</v>
      </c>
      <c r="G46" s="11">
        <v>0</v>
      </c>
      <c r="H46" s="17">
        <f t="shared" si="0"/>
        <v>0</v>
      </c>
      <c r="I46" s="11">
        <f>H46-W_DirectConsumption_Total!C46</f>
        <v>0</v>
      </c>
      <c r="K46" s="20"/>
      <c r="L46" s="20"/>
      <c r="M46" s="20"/>
    </row>
    <row r="47" spans="1:13">
      <c r="A47" s="14">
        <v>44</v>
      </c>
      <c r="B47" s="24" t="s">
        <v>826</v>
      </c>
      <c r="C47" s="13">
        <v>0</v>
      </c>
      <c r="D47" s="20">
        <v>0</v>
      </c>
      <c r="E47" s="20">
        <v>0</v>
      </c>
      <c r="F47" s="20">
        <v>0</v>
      </c>
      <c r="G47" s="11">
        <v>0</v>
      </c>
      <c r="H47" s="17">
        <f t="shared" si="0"/>
        <v>0</v>
      </c>
      <c r="I47" s="11">
        <f>H47-W_DirectConsumption_Total!C47</f>
        <v>0</v>
      </c>
      <c r="K47" s="20"/>
      <c r="L47" s="20"/>
      <c r="M47" s="20"/>
    </row>
    <row r="48" spans="1:13">
      <c r="A48" s="14">
        <v>45</v>
      </c>
      <c r="B48" s="24" t="s">
        <v>827</v>
      </c>
      <c r="C48" s="13">
        <v>0</v>
      </c>
      <c r="D48" s="20">
        <v>0</v>
      </c>
      <c r="E48" s="20">
        <v>0</v>
      </c>
      <c r="F48" s="20">
        <v>0</v>
      </c>
      <c r="G48" s="11">
        <v>0</v>
      </c>
      <c r="H48" s="17">
        <f t="shared" si="0"/>
        <v>0</v>
      </c>
      <c r="I48" s="11">
        <f>H48-W_DirectConsumption_Total!C48</f>
        <v>0</v>
      </c>
      <c r="K48" s="20"/>
      <c r="L48" s="20"/>
      <c r="M48" s="20"/>
    </row>
    <row r="49" spans="1:13">
      <c r="A49" s="9" t="s">
        <v>840</v>
      </c>
      <c r="B49" s="21" t="s">
        <v>841</v>
      </c>
      <c r="C49" s="13">
        <v>0</v>
      </c>
      <c r="D49" s="20">
        <v>0</v>
      </c>
      <c r="E49" s="20">
        <v>0</v>
      </c>
      <c r="F49" s="20">
        <v>0</v>
      </c>
      <c r="G49" s="11">
        <v>0</v>
      </c>
      <c r="H49" s="17">
        <f t="shared" si="0"/>
        <v>0</v>
      </c>
      <c r="I49" s="11">
        <f>H49-W_DirectConsumption_Total!C49</f>
        <v>0</v>
      </c>
      <c r="K49" s="20"/>
      <c r="L49" s="20"/>
      <c r="M49" s="20"/>
    </row>
    <row r="50" spans="1:13">
      <c r="A50" s="9" t="s">
        <v>842</v>
      </c>
      <c r="B50" s="21" t="s">
        <v>843</v>
      </c>
      <c r="C50" s="13">
        <v>0</v>
      </c>
      <c r="D50" s="20">
        <v>0</v>
      </c>
      <c r="E50" s="20">
        <v>0</v>
      </c>
      <c r="F50" s="20">
        <v>0</v>
      </c>
      <c r="G50" s="11">
        <v>0</v>
      </c>
      <c r="H50" s="17">
        <f t="shared" ref="H50:H60" si="1">SUM(C50:G50)</f>
        <v>0</v>
      </c>
    </row>
    <row r="51" spans="1:13">
      <c r="A51" s="9" t="s">
        <v>844</v>
      </c>
      <c r="B51" s="21" t="s">
        <v>845</v>
      </c>
      <c r="C51" s="13">
        <v>0</v>
      </c>
      <c r="D51" s="20">
        <v>0</v>
      </c>
      <c r="E51" s="20">
        <v>0</v>
      </c>
      <c r="F51" s="20">
        <v>0</v>
      </c>
      <c r="G51" s="11">
        <v>0</v>
      </c>
      <c r="H51" s="17">
        <f t="shared" si="1"/>
        <v>0</v>
      </c>
    </row>
    <row r="52" spans="1:13">
      <c r="A52" s="9" t="s">
        <v>846</v>
      </c>
      <c r="B52" s="21" t="s">
        <v>847</v>
      </c>
      <c r="C52" s="13">
        <v>0</v>
      </c>
      <c r="D52" s="20">
        <v>0</v>
      </c>
      <c r="E52" s="20">
        <v>0</v>
      </c>
      <c r="F52" s="20">
        <v>0</v>
      </c>
      <c r="G52" s="11">
        <v>0</v>
      </c>
      <c r="H52" s="17">
        <f t="shared" si="1"/>
        <v>0</v>
      </c>
    </row>
    <row r="53" spans="1:13">
      <c r="A53" s="9" t="s">
        <v>848</v>
      </c>
      <c r="B53" s="21" t="s">
        <v>849</v>
      </c>
      <c r="C53" s="13">
        <v>0</v>
      </c>
      <c r="D53" s="20">
        <v>0</v>
      </c>
      <c r="E53" s="20">
        <v>0</v>
      </c>
      <c r="F53" s="20">
        <v>0</v>
      </c>
      <c r="G53" s="11">
        <v>0</v>
      </c>
      <c r="H53" s="17">
        <f t="shared" si="1"/>
        <v>0</v>
      </c>
    </row>
    <row r="54" spans="1:13">
      <c r="A54" s="9" t="s">
        <v>850</v>
      </c>
      <c r="B54" s="21" t="s">
        <v>851</v>
      </c>
      <c r="C54" s="13">
        <v>0</v>
      </c>
      <c r="D54" s="20">
        <v>0</v>
      </c>
      <c r="E54" s="20">
        <v>0</v>
      </c>
      <c r="F54" s="20">
        <v>0</v>
      </c>
      <c r="G54" s="11">
        <v>0</v>
      </c>
      <c r="H54" s="17">
        <f t="shared" si="1"/>
        <v>0</v>
      </c>
    </row>
    <row r="55" spans="1:13">
      <c r="A55" s="9" t="s">
        <v>852</v>
      </c>
      <c r="B55" s="21" t="s">
        <v>853</v>
      </c>
      <c r="C55" s="13">
        <v>0</v>
      </c>
      <c r="D55" s="20">
        <v>0</v>
      </c>
      <c r="E55" s="20">
        <v>0</v>
      </c>
      <c r="F55" s="20">
        <v>0</v>
      </c>
      <c r="G55" s="11">
        <v>0</v>
      </c>
      <c r="H55" s="17">
        <f t="shared" si="1"/>
        <v>0</v>
      </c>
    </row>
    <row r="56" spans="1:13">
      <c r="A56" s="9" t="s">
        <v>854</v>
      </c>
      <c r="B56" s="21" t="s">
        <v>855</v>
      </c>
      <c r="C56" s="13">
        <v>0</v>
      </c>
      <c r="D56" s="20">
        <v>0</v>
      </c>
      <c r="E56" s="20">
        <v>0</v>
      </c>
      <c r="F56" s="20">
        <v>0</v>
      </c>
      <c r="G56" s="11">
        <v>0</v>
      </c>
      <c r="H56" s="17">
        <f t="shared" si="1"/>
        <v>0</v>
      </c>
    </row>
    <row r="57" spans="1:13">
      <c r="A57" s="9" t="s">
        <v>856</v>
      </c>
      <c r="B57" s="21" t="s">
        <v>857</v>
      </c>
      <c r="C57" s="13">
        <v>0</v>
      </c>
      <c r="D57" s="20">
        <v>0</v>
      </c>
      <c r="E57" s="20">
        <v>0</v>
      </c>
      <c r="F57" s="20">
        <v>0</v>
      </c>
      <c r="G57" s="11">
        <v>0</v>
      </c>
      <c r="H57" s="17">
        <f t="shared" si="1"/>
        <v>0</v>
      </c>
    </row>
    <row r="58" spans="1:13">
      <c r="A58" s="9" t="s">
        <v>858</v>
      </c>
      <c r="B58" s="21" t="s">
        <v>859</v>
      </c>
      <c r="C58" s="13">
        <v>0</v>
      </c>
      <c r="D58" s="20">
        <v>0</v>
      </c>
      <c r="E58" s="20">
        <v>0</v>
      </c>
      <c r="F58" s="20">
        <v>0</v>
      </c>
      <c r="G58" s="11">
        <v>0</v>
      </c>
      <c r="H58" s="17">
        <f t="shared" si="1"/>
        <v>0</v>
      </c>
    </row>
    <row r="59" spans="1:13">
      <c r="A59" s="9" t="s">
        <v>860</v>
      </c>
      <c r="B59" s="21" t="s">
        <v>861</v>
      </c>
      <c r="C59" s="13">
        <v>0</v>
      </c>
      <c r="D59" s="20">
        <v>0</v>
      </c>
      <c r="E59" s="20">
        <v>0</v>
      </c>
      <c r="F59" s="20">
        <v>0</v>
      </c>
      <c r="G59" s="11">
        <v>0</v>
      </c>
      <c r="H59" s="17">
        <f t="shared" si="1"/>
        <v>0</v>
      </c>
    </row>
    <row r="60" spans="1:13">
      <c r="A60" s="9" t="s">
        <v>862</v>
      </c>
      <c r="B60" s="21" t="s">
        <v>863</v>
      </c>
      <c r="C60" s="13">
        <v>0</v>
      </c>
      <c r="D60" s="20">
        <v>0</v>
      </c>
      <c r="E60" s="20">
        <v>0</v>
      </c>
      <c r="F60" s="20">
        <v>0</v>
      </c>
      <c r="G60" s="11">
        <v>0</v>
      </c>
      <c r="H60" s="17">
        <f t="shared" si="1"/>
        <v>0</v>
      </c>
    </row>
  </sheetData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D4A3-7600-CF42-B78A-DEEFD655004F}">
  <sheetPr>
    <tabColor theme="9" tint="0.79995117038483843"/>
  </sheetPr>
  <dimension ref="A1:M60"/>
  <sheetViews>
    <sheetView topLeftCell="A19" workbookViewId="0">
      <selection activeCell="D50" sqref="D50"/>
    </sheetView>
  </sheetViews>
  <sheetFormatPr baseColWidth="10" defaultColWidth="10.6640625" defaultRowHeight="16" outlineLevelCol="1"/>
  <cols>
    <col min="1" max="1" width="3.6640625" style="3" customWidth="1"/>
    <col min="2" max="2" width="43.6640625" style="3" customWidth="1"/>
    <col min="3" max="4" width="8.6640625" style="3" customWidth="1"/>
    <col min="5" max="5" width="5.6640625" style="3" customWidth="1"/>
    <col min="6" max="7" width="8.6640625" style="3" customWidth="1"/>
    <col min="8" max="8" width="9.6640625" style="3" customWidth="1"/>
    <col min="9" max="9" width="10.6640625" style="3" hidden="1" customWidth="1" outlineLevel="1"/>
    <col min="10" max="10" width="10.6640625" style="3" collapsed="1"/>
    <col min="11" max="13" width="10.6640625" style="19"/>
    <col min="14" max="16384" width="10.6640625" style="3"/>
  </cols>
  <sheetData>
    <row r="1" spans="1:13" ht="26">
      <c r="A1" s="1" t="str" cm="1">
        <f t="array" aca="1" ref="A1" ca="1">RIGHT(CELL("filename",A1),LEN(CELL("filename",A1))-FIND("]", CELL("filename",A1)))</f>
        <v>W_DirectConsumption_Import</v>
      </c>
      <c r="B1" s="2"/>
      <c r="C1" s="2"/>
      <c r="D1" s="2"/>
      <c r="E1" s="2"/>
      <c r="F1" s="2"/>
      <c r="G1" s="2"/>
    </row>
    <row r="2" spans="1:13">
      <c r="B2" s="4"/>
      <c r="C2" s="4"/>
      <c r="D2" s="4"/>
      <c r="E2" s="4"/>
      <c r="F2" s="4"/>
      <c r="G2" s="4"/>
    </row>
    <row r="3" spans="1:13" ht="17" thickBot="1">
      <c r="A3" s="6" t="s">
        <v>391</v>
      </c>
      <c r="B3" s="7"/>
      <c r="C3" s="15" t="s">
        <v>834</v>
      </c>
      <c r="D3" s="6" t="s">
        <v>833</v>
      </c>
      <c r="E3" s="6" t="s">
        <v>835</v>
      </c>
      <c r="F3" s="6" t="s">
        <v>836</v>
      </c>
      <c r="G3" s="6" t="s">
        <v>837</v>
      </c>
      <c r="H3" s="16" t="s">
        <v>782</v>
      </c>
      <c r="I3" s="3" t="s">
        <v>830</v>
      </c>
    </row>
    <row r="4" spans="1:13" ht="17" thickTop="1">
      <c r="A4" s="14">
        <v>1</v>
      </c>
      <c r="B4" s="25" t="s">
        <v>783</v>
      </c>
      <c r="C4" s="13">
        <v>78.351322641432787</v>
      </c>
      <c r="D4" s="20">
        <v>30182.269690292687</v>
      </c>
      <c r="E4" s="20">
        <v>0</v>
      </c>
      <c r="F4" s="20">
        <v>-8174.153343327881</v>
      </c>
      <c r="G4" s="11">
        <v>322.2337893412552</v>
      </c>
      <c r="H4" s="17">
        <f>SUM(C4:G4)</f>
        <v>22408.701458947493</v>
      </c>
      <c r="I4" s="11">
        <f>H4-W_DirectConsumption_Total!D4</f>
        <v>0</v>
      </c>
      <c r="K4" s="20"/>
      <c r="L4" s="20"/>
      <c r="M4" s="20"/>
    </row>
    <row r="5" spans="1:13">
      <c r="A5" s="14">
        <v>2</v>
      </c>
      <c r="B5" s="25" t="s">
        <v>784</v>
      </c>
      <c r="C5" s="13">
        <v>1248.6793904199717</v>
      </c>
      <c r="D5" s="20">
        <v>43891.033944547977</v>
      </c>
      <c r="E5" s="20">
        <v>0</v>
      </c>
      <c r="F5" s="20">
        <v>46099.929731668075</v>
      </c>
      <c r="G5" s="11">
        <v>111696.95117064628</v>
      </c>
      <c r="H5" s="17">
        <f t="shared" ref="H5:H49" si="0">SUM(C5:G5)</f>
        <v>202936.59423728229</v>
      </c>
      <c r="I5" s="11">
        <f>H5-W_DirectConsumption_Total!D5</f>
        <v>0</v>
      </c>
      <c r="K5" s="20"/>
      <c r="L5" s="20"/>
      <c r="M5" s="20"/>
    </row>
    <row r="6" spans="1:13">
      <c r="A6" s="14">
        <v>3</v>
      </c>
      <c r="B6" s="25" t="s">
        <v>785</v>
      </c>
      <c r="C6" s="13">
        <v>1978.3283694329266</v>
      </c>
      <c r="D6" s="20">
        <v>301064.96207045374</v>
      </c>
      <c r="E6" s="20">
        <v>0</v>
      </c>
      <c r="F6" s="20">
        <v>-87220.331441863542</v>
      </c>
      <c r="G6" s="11">
        <v>67333.318665991159</v>
      </c>
      <c r="H6" s="17">
        <f t="shared" si="0"/>
        <v>283156.27766401425</v>
      </c>
      <c r="I6" s="11">
        <f>H6-W_DirectConsumption_Total!D6</f>
        <v>0</v>
      </c>
      <c r="K6" s="20"/>
      <c r="L6" s="20"/>
      <c r="M6" s="20"/>
    </row>
    <row r="7" spans="1:13">
      <c r="A7" s="14">
        <v>4</v>
      </c>
      <c r="B7" s="25" t="s">
        <v>786</v>
      </c>
      <c r="C7" s="13">
        <v>24372.924990332685</v>
      </c>
      <c r="D7" s="20">
        <v>2145041.7509549251</v>
      </c>
      <c r="E7" s="20">
        <v>0</v>
      </c>
      <c r="F7" s="20">
        <v>-300.70519144770554</v>
      </c>
      <c r="G7" s="11">
        <v>12933.065077491558</v>
      </c>
      <c r="H7" s="17">
        <f t="shared" si="0"/>
        <v>2182047.0358313015</v>
      </c>
      <c r="I7" s="11">
        <f>H7-W_DirectConsumption_Total!D7</f>
        <v>0</v>
      </c>
      <c r="K7" s="20"/>
      <c r="L7" s="20"/>
      <c r="M7" s="20"/>
    </row>
    <row r="8" spans="1:13">
      <c r="A8" s="14">
        <v>5</v>
      </c>
      <c r="B8" s="25" t="s">
        <v>787</v>
      </c>
      <c r="C8" s="13">
        <v>12621.765746946654</v>
      </c>
      <c r="D8" s="20">
        <v>363129.43833664869</v>
      </c>
      <c r="E8" s="20">
        <v>0</v>
      </c>
      <c r="F8" s="20">
        <v>79815.59956696989</v>
      </c>
      <c r="G8" s="11">
        <v>133724.15334079321</v>
      </c>
      <c r="H8" s="17">
        <f t="shared" si="0"/>
        <v>589290.95699135843</v>
      </c>
      <c r="I8" s="11">
        <f>H8-W_DirectConsumption_Total!D8</f>
        <v>0</v>
      </c>
      <c r="K8" s="20"/>
      <c r="L8" s="20"/>
      <c r="M8" s="20"/>
    </row>
    <row r="9" spans="1:13">
      <c r="A9" s="14">
        <v>6</v>
      </c>
      <c r="B9" s="25" t="s">
        <v>788</v>
      </c>
      <c r="C9" s="13">
        <v>1627.0854643696875</v>
      </c>
      <c r="D9" s="20">
        <v>25272.796590901569</v>
      </c>
      <c r="E9" s="20">
        <v>0</v>
      </c>
      <c r="F9" s="20">
        <v>-466.32419493149837</v>
      </c>
      <c r="G9" s="11">
        <v>584.00358547363271</v>
      </c>
      <c r="H9" s="17">
        <f t="shared" si="0"/>
        <v>27017.561445813393</v>
      </c>
      <c r="I9" s="11">
        <f>H9-W_DirectConsumption_Total!D9</f>
        <v>0</v>
      </c>
      <c r="K9" s="20"/>
      <c r="L9" s="20"/>
      <c r="M9" s="20"/>
    </row>
    <row r="10" spans="1:13">
      <c r="A10" s="14">
        <v>7</v>
      </c>
      <c r="B10" s="25" t="s">
        <v>789</v>
      </c>
      <c r="C10" s="13">
        <v>7837.4044247472275</v>
      </c>
      <c r="D10" s="20">
        <v>709061.90527008532</v>
      </c>
      <c r="E10" s="20">
        <v>0</v>
      </c>
      <c r="F10" s="20">
        <v>10985.958694831397</v>
      </c>
      <c r="G10" s="11">
        <v>36864.498775176886</v>
      </c>
      <c r="H10" s="17">
        <f t="shared" si="0"/>
        <v>764749.76716484083</v>
      </c>
      <c r="I10" s="11">
        <f>H10-W_DirectConsumption_Total!D10</f>
        <v>0</v>
      </c>
      <c r="K10" s="20"/>
      <c r="L10" s="20"/>
      <c r="M10" s="20"/>
    </row>
    <row r="11" spans="1:13">
      <c r="A11" s="14">
        <v>8</v>
      </c>
      <c r="B11" s="25" t="s">
        <v>790</v>
      </c>
      <c r="C11" s="13">
        <v>2.1599017824669677</v>
      </c>
      <c r="D11" s="20">
        <v>60.320933066479739</v>
      </c>
      <c r="E11" s="20">
        <v>0</v>
      </c>
      <c r="F11" s="20">
        <v>-11.15761634671666</v>
      </c>
      <c r="G11" s="11">
        <v>225.6588381163215</v>
      </c>
      <c r="H11" s="17">
        <f t="shared" si="0"/>
        <v>276.98205661855155</v>
      </c>
      <c r="I11" s="11">
        <f>H11-W_DirectConsumption_Total!D11</f>
        <v>0</v>
      </c>
      <c r="K11" s="20"/>
      <c r="L11" s="20"/>
      <c r="M11" s="20"/>
    </row>
    <row r="12" spans="1:13">
      <c r="A12" s="14">
        <v>9</v>
      </c>
      <c r="B12" s="25" t="s">
        <v>791</v>
      </c>
      <c r="C12" s="13">
        <v>1364.5005282355066</v>
      </c>
      <c r="D12" s="20">
        <v>822502.71704468445</v>
      </c>
      <c r="E12" s="20">
        <v>0</v>
      </c>
      <c r="F12" s="20">
        <v>-11758.322426312838</v>
      </c>
      <c r="G12" s="11">
        <v>13281.089834885341</v>
      </c>
      <c r="H12" s="17">
        <f t="shared" si="0"/>
        <v>825389.98498149239</v>
      </c>
      <c r="I12" s="11">
        <f>H12-W_DirectConsumption_Total!D12</f>
        <v>0</v>
      </c>
      <c r="K12" s="20"/>
      <c r="L12" s="20"/>
      <c r="M12" s="20"/>
    </row>
    <row r="13" spans="1:13">
      <c r="A13" s="14">
        <v>10</v>
      </c>
      <c r="B13" s="25" t="s">
        <v>792</v>
      </c>
      <c r="C13" s="13">
        <v>5893.8026758150318</v>
      </c>
      <c r="D13" s="20">
        <v>219776.75188305715</v>
      </c>
      <c r="E13" s="20">
        <v>0</v>
      </c>
      <c r="F13" s="20">
        <v>581.14384551892488</v>
      </c>
      <c r="G13" s="11">
        <v>3561.0625061158603</v>
      </c>
      <c r="H13" s="17">
        <f t="shared" si="0"/>
        <v>229812.76091050697</v>
      </c>
      <c r="I13" s="11">
        <f>H13-W_DirectConsumption_Total!D13</f>
        <v>0</v>
      </c>
      <c r="K13" s="20"/>
      <c r="L13" s="20"/>
      <c r="M13" s="20"/>
    </row>
    <row r="14" spans="1:13">
      <c r="A14" s="14">
        <v>11</v>
      </c>
      <c r="B14" s="25" t="s">
        <v>793</v>
      </c>
      <c r="C14" s="13">
        <v>10796.20138647838</v>
      </c>
      <c r="D14" s="20">
        <v>430822.34309109009</v>
      </c>
      <c r="E14" s="20">
        <v>0</v>
      </c>
      <c r="F14" s="20">
        <v>1508.1082012042307</v>
      </c>
      <c r="G14" s="11">
        <v>54145.495527037659</v>
      </c>
      <c r="H14" s="17">
        <f t="shared" si="0"/>
        <v>497272.14820581034</v>
      </c>
      <c r="I14" s="11">
        <f>H14-W_DirectConsumption_Total!D14</f>
        <v>0</v>
      </c>
      <c r="K14" s="20"/>
      <c r="L14" s="20"/>
      <c r="M14" s="20"/>
    </row>
    <row r="15" spans="1:13">
      <c r="A15" s="14">
        <v>12</v>
      </c>
      <c r="B15" s="25" t="s">
        <v>794</v>
      </c>
      <c r="C15" s="13">
        <v>2401.7934102388881</v>
      </c>
      <c r="D15" s="20">
        <v>21198.225680746691</v>
      </c>
      <c r="E15" s="20">
        <v>774.06523796751355</v>
      </c>
      <c r="F15" s="20">
        <v>-11594.198828894709</v>
      </c>
      <c r="G15" s="11">
        <v>19071.330783922116</v>
      </c>
      <c r="H15" s="17">
        <f t="shared" si="0"/>
        <v>31851.216283980502</v>
      </c>
      <c r="I15" s="11">
        <f>H15-W_DirectConsumption_Total!D15</f>
        <v>0</v>
      </c>
      <c r="K15" s="20"/>
      <c r="L15" s="20"/>
      <c r="M15" s="20"/>
    </row>
    <row r="16" spans="1:13">
      <c r="A16" s="14">
        <v>13</v>
      </c>
      <c r="B16" s="25" t="s">
        <v>795</v>
      </c>
      <c r="C16" s="13">
        <v>1917.2605919845041</v>
      </c>
      <c r="D16" s="20">
        <v>107429.51483079194</v>
      </c>
      <c r="E16" s="20">
        <v>0</v>
      </c>
      <c r="F16" s="20">
        <v>27.142685343409969</v>
      </c>
      <c r="G16" s="11">
        <v>946.90959095759774</v>
      </c>
      <c r="H16" s="17">
        <f t="shared" si="0"/>
        <v>110320.82769907746</v>
      </c>
      <c r="I16" s="11">
        <f>H16-W_DirectConsumption_Total!D16</f>
        <v>0</v>
      </c>
      <c r="K16" s="20"/>
      <c r="L16" s="20"/>
      <c r="M16" s="20"/>
    </row>
    <row r="17" spans="1:13">
      <c r="A17" s="14">
        <v>14</v>
      </c>
      <c r="B17" s="25" t="s">
        <v>796</v>
      </c>
      <c r="C17" s="13">
        <v>97.74306986761195</v>
      </c>
      <c r="D17" s="20">
        <v>928.61764934088296</v>
      </c>
      <c r="E17" s="20">
        <v>31.467095181193368</v>
      </c>
      <c r="F17" s="20">
        <v>-687926.62549946154</v>
      </c>
      <c r="G17" s="11">
        <v>185442.22274667132</v>
      </c>
      <c r="H17" s="17">
        <f t="shared" si="0"/>
        <v>-501426.57493840053</v>
      </c>
      <c r="I17" s="11">
        <f>H17-W_DirectConsumption_Total!D17</f>
        <v>0</v>
      </c>
      <c r="K17" s="20"/>
      <c r="L17" s="20"/>
      <c r="M17" s="20"/>
    </row>
    <row r="18" spans="1:13">
      <c r="A18" s="14">
        <v>15</v>
      </c>
      <c r="B18" s="25" t="s">
        <v>797</v>
      </c>
      <c r="C18" s="13">
        <v>-95864.999945603748</v>
      </c>
      <c r="D18" s="20">
        <v>-268694.01023084606</v>
      </c>
      <c r="E18" s="20">
        <v>8.7683429731644615</v>
      </c>
      <c r="F18" s="20">
        <v>41001.061708647489</v>
      </c>
      <c r="G18" s="11">
        <v>238252.07421201086</v>
      </c>
      <c r="H18" s="17">
        <f t="shared" si="0"/>
        <v>-85297.105912818311</v>
      </c>
      <c r="I18" s="11">
        <f>H18-W_DirectConsumption_Total!D18</f>
        <v>0</v>
      </c>
      <c r="K18" s="20"/>
      <c r="L18" s="20"/>
      <c r="M18" s="20"/>
    </row>
    <row r="19" spans="1:13">
      <c r="A19" s="14">
        <v>16</v>
      </c>
      <c r="B19" s="25" t="s">
        <v>798</v>
      </c>
      <c r="C19" s="13">
        <v>0</v>
      </c>
      <c r="D19" s="20">
        <v>38698.518809032103</v>
      </c>
      <c r="E19" s="20">
        <v>0</v>
      </c>
      <c r="F19" s="20">
        <v>-898.64521452381734</v>
      </c>
      <c r="G19" s="11">
        <v>42087.431679556801</v>
      </c>
      <c r="H19" s="17">
        <f t="shared" si="0"/>
        <v>79887.305274065089</v>
      </c>
      <c r="I19" s="11">
        <f>H19-W_DirectConsumption_Total!D19</f>
        <v>0</v>
      </c>
      <c r="K19" s="20"/>
      <c r="L19" s="20"/>
      <c r="M19" s="20"/>
    </row>
    <row r="20" spans="1:13">
      <c r="A20" s="14">
        <v>17</v>
      </c>
      <c r="B20" s="25" t="s">
        <v>799</v>
      </c>
      <c r="C20" s="13">
        <v>358.08240593281209</v>
      </c>
      <c r="D20" s="20">
        <v>-3560.4051701389667</v>
      </c>
      <c r="E20" s="20">
        <v>0</v>
      </c>
      <c r="F20" s="20">
        <v>165226.80922961046</v>
      </c>
      <c r="G20" s="11">
        <v>95923.994567955669</v>
      </c>
      <c r="H20" s="17">
        <f t="shared" si="0"/>
        <v>257948.48103335997</v>
      </c>
      <c r="I20" s="11">
        <f>H20-W_DirectConsumption_Total!D20</f>
        <v>0</v>
      </c>
      <c r="K20" s="20"/>
      <c r="L20" s="20"/>
      <c r="M20" s="20"/>
    </row>
    <row r="21" spans="1:13">
      <c r="A21" s="14">
        <v>18</v>
      </c>
      <c r="B21" s="25" t="s">
        <v>800</v>
      </c>
      <c r="C21" s="13">
        <v>0</v>
      </c>
      <c r="D21" s="20">
        <v>71.384064497304209</v>
      </c>
      <c r="E21" s="20">
        <v>0</v>
      </c>
      <c r="F21" s="20">
        <v>97087.426578083527</v>
      </c>
      <c r="G21" s="11">
        <v>463.99641923247742</v>
      </c>
      <c r="H21" s="17">
        <f t="shared" si="0"/>
        <v>97622.807061813321</v>
      </c>
      <c r="I21" s="11">
        <f>H21-W_DirectConsumption_Total!D21</f>
        <v>0</v>
      </c>
      <c r="K21" s="20"/>
      <c r="L21" s="20"/>
      <c r="M21" s="20"/>
    </row>
    <row r="22" spans="1:13">
      <c r="A22" s="14">
        <v>19</v>
      </c>
      <c r="B22" s="25" t="s">
        <v>801</v>
      </c>
      <c r="C22" s="13">
        <v>1563.8875196641088</v>
      </c>
      <c r="D22" s="20">
        <v>505095.35836895654</v>
      </c>
      <c r="E22" s="20">
        <v>0</v>
      </c>
      <c r="F22" s="20">
        <v>24830.766018397218</v>
      </c>
      <c r="G22" s="11">
        <v>332777.56480307708</v>
      </c>
      <c r="H22" s="17">
        <f t="shared" si="0"/>
        <v>864267.57671009493</v>
      </c>
      <c r="I22" s="11">
        <f>H22-W_DirectConsumption_Total!D22</f>
        <v>0</v>
      </c>
      <c r="K22" s="20"/>
      <c r="L22" s="20"/>
      <c r="M22" s="20"/>
    </row>
    <row r="23" spans="1:13">
      <c r="A23" s="14">
        <v>20</v>
      </c>
      <c r="B23" s="25" t="s">
        <v>802</v>
      </c>
      <c r="C23" s="13">
        <v>9550.4008084429352</v>
      </c>
      <c r="D23" s="20">
        <v>3084497.2748523415</v>
      </c>
      <c r="E23" s="20">
        <v>0</v>
      </c>
      <c r="F23" s="20">
        <v>90637.316164693373</v>
      </c>
      <c r="G23" s="11">
        <v>865006.05458228977</v>
      </c>
      <c r="H23" s="17">
        <f t="shared" si="0"/>
        <v>4049691.0464077676</v>
      </c>
      <c r="I23" s="11">
        <f>H23-W_DirectConsumption_Total!D23</f>
        <v>0</v>
      </c>
      <c r="K23" s="20"/>
      <c r="L23" s="20"/>
      <c r="M23" s="20"/>
    </row>
    <row r="24" spans="1:13">
      <c r="A24" s="14">
        <v>21</v>
      </c>
      <c r="B24" s="25" t="s">
        <v>803</v>
      </c>
      <c r="C24" s="13">
        <v>4547.0953187204705</v>
      </c>
      <c r="D24" s="20">
        <v>1468542.9494344015</v>
      </c>
      <c r="E24" s="20">
        <v>0</v>
      </c>
      <c r="F24" s="20">
        <v>-3748.5035861340189</v>
      </c>
      <c r="G24" s="11">
        <v>411618.76878915762</v>
      </c>
      <c r="H24" s="17">
        <f t="shared" si="0"/>
        <v>1880960.3099561455</v>
      </c>
      <c r="I24" s="11">
        <f>H24-W_DirectConsumption_Total!D24</f>
        <v>0</v>
      </c>
      <c r="K24" s="20"/>
      <c r="L24" s="20"/>
      <c r="M24" s="20"/>
    </row>
    <row r="25" spans="1:13">
      <c r="A25" s="14">
        <v>22</v>
      </c>
      <c r="B25" s="25" t="s">
        <v>804</v>
      </c>
      <c r="C25" s="13">
        <v>-236064.90004456797</v>
      </c>
      <c r="D25" s="20">
        <v>-270568.04725466145</v>
      </c>
      <c r="E25" s="20">
        <v>0</v>
      </c>
      <c r="F25" s="20">
        <v>-690194.97155088733</v>
      </c>
      <c r="G25" s="11">
        <v>1370355.8645763902</v>
      </c>
      <c r="H25" s="17">
        <f t="shared" si="0"/>
        <v>173527.94572627335</v>
      </c>
      <c r="I25" s="11">
        <f>H25-W_DirectConsumption_Total!D25</f>
        <v>0</v>
      </c>
      <c r="K25" s="20"/>
      <c r="L25" s="20"/>
      <c r="M25" s="20"/>
    </row>
    <row r="26" spans="1:13">
      <c r="A26" s="14">
        <v>23</v>
      </c>
      <c r="B26" s="25" t="s">
        <v>805</v>
      </c>
      <c r="C26" s="13">
        <v>-8728.7815900255555</v>
      </c>
      <c r="D26" s="20">
        <v>-10004.576662094913</v>
      </c>
      <c r="E26" s="20">
        <v>0</v>
      </c>
      <c r="F26" s="20">
        <v>-25520.78331028538</v>
      </c>
      <c r="G26" s="11">
        <v>50670.544584305695</v>
      </c>
      <c r="H26" s="17">
        <f t="shared" si="0"/>
        <v>6416.4030218998523</v>
      </c>
      <c r="I26" s="11">
        <f>H26-W_DirectConsumption_Total!D26</f>
        <v>0</v>
      </c>
      <c r="K26" s="20"/>
      <c r="L26" s="20"/>
      <c r="M26" s="20"/>
    </row>
    <row r="27" spans="1:13">
      <c r="A27" s="14">
        <v>24</v>
      </c>
      <c r="B27" s="25" t="s">
        <v>806</v>
      </c>
      <c r="C27" s="13">
        <v>-8168.2297436087938</v>
      </c>
      <c r="D27" s="20">
        <v>-9362.094791891659</v>
      </c>
      <c r="E27" s="20">
        <v>0</v>
      </c>
      <c r="F27" s="20">
        <v>-23881.869326811466</v>
      </c>
      <c r="G27" s="11">
        <v>47416.543205908019</v>
      </c>
      <c r="H27" s="17">
        <f t="shared" si="0"/>
        <v>6004.3493435960991</v>
      </c>
      <c r="I27" s="11">
        <f>H27-W_DirectConsumption_Total!D27</f>
        <v>0</v>
      </c>
      <c r="K27" s="20"/>
      <c r="L27" s="20"/>
      <c r="M27" s="20"/>
    </row>
    <row r="28" spans="1:13">
      <c r="A28" s="14">
        <v>25</v>
      </c>
      <c r="B28" s="25" t="s">
        <v>807</v>
      </c>
      <c r="C28" s="13">
        <v>-62.558479794489173</v>
      </c>
      <c r="D28" s="20">
        <v>-71.702001076905191</v>
      </c>
      <c r="E28" s="20">
        <v>0</v>
      </c>
      <c r="F28" s="20">
        <v>-182.90541361241122</v>
      </c>
      <c r="G28" s="11">
        <v>363.15174195391575</v>
      </c>
      <c r="H28" s="17">
        <f t="shared" si="0"/>
        <v>45.985847470110173</v>
      </c>
      <c r="I28" s="11">
        <f>H28-W_DirectConsumption_Total!D28</f>
        <v>0</v>
      </c>
      <c r="K28" s="20"/>
      <c r="L28" s="20"/>
      <c r="M28" s="20"/>
    </row>
    <row r="29" spans="1:13">
      <c r="A29" s="14">
        <v>26</v>
      </c>
      <c r="B29" s="25" t="s">
        <v>808</v>
      </c>
      <c r="C29" s="13">
        <v>-235.87449709470653</v>
      </c>
      <c r="D29" s="20">
        <v>-270.34981508916024</v>
      </c>
      <c r="E29" s="20">
        <v>0</v>
      </c>
      <c r="F29" s="20">
        <v>-689.63828074874766</v>
      </c>
      <c r="G29" s="11">
        <v>1369.2505761623736</v>
      </c>
      <c r="H29" s="17">
        <f t="shared" si="0"/>
        <v>173.38798322975913</v>
      </c>
      <c r="I29" s="11">
        <f>H29-W_DirectConsumption_Total!D29</f>
        <v>0</v>
      </c>
      <c r="K29" s="20"/>
      <c r="L29" s="20"/>
      <c r="M29" s="20"/>
    </row>
    <row r="30" spans="1:13">
      <c r="A30" s="14">
        <v>27</v>
      </c>
      <c r="B30" s="25" t="s">
        <v>809</v>
      </c>
      <c r="C30" s="13">
        <v>-1765.3432068813486</v>
      </c>
      <c r="D30" s="20">
        <v>-2023.3650327939097</v>
      </c>
      <c r="E30" s="20">
        <v>0</v>
      </c>
      <c r="F30" s="20">
        <v>-5161.423846666702</v>
      </c>
      <c r="G30" s="11">
        <v>10247.810733756793</v>
      </c>
      <c r="H30" s="17">
        <f t="shared" si="0"/>
        <v>1297.6786474148321</v>
      </c>
      <c r="I30" s="11">
        <f>H30-W_DirectConsumption_Total!D30</f>
        <v>0</v>
      </c>
      <c r="K30" s="20"/>
      <c r="L30" s="20"/>
      <c r="M30" s="20"/>
    </row>
    <row r="31" spans="1:13">
      <c r="A31" s="14">
        <v>28</v>
      </c>
      <c r="B31" s="25" t="s">
        <v>810</v>
      </c>
      <c r="C31" s="13">
        <v>-3222.1410207169711</v>
      </c>
      <c r="D31" s="20">
        <v>-3693.0878067427179</v>
      </c>
      <c r="E31" s="20">
        <v>0</v>
      </c>
      <c r="F31" s="20">
        <v>-9420.7378128084001</v>
      </c>
      <c r="G31" s="11">
        <v>18704.516611313393</v>
      </c>
      <c r="H31" s="17">
        <f t="shared" si="0"/>
        <v>2368.5499710453041</v>
      </c>
      <c r="I31" s="11">
        <f>H31-W_DirectConsumption_Total!D31</f>
        <v>0</v>
      </c>
      <c r="K31" s="20"/>
      <c r="L31" s="20"/>
      <c r="M31" s="20"/>
    </row>
    <row r="32" spans="1:13">
      <c r="A32" s="14">
        <v>29</v>
      </c>
      <c r="B32" s="25" t="s">
        <v>811</v>
      </c>
      <c r="C32" s="13">
        <v>-50.064267666069817</v>
      </c>
      <c r="D32" s="20">
        <v>1178.1851698628675</v>
      </c>
      <c r="E32" s="20">
        <v>0</v>
      </c>
      <c r="F32" s="20">
        <v>-42528.326782729746</v>
      </c>
      <c r="G32" s="11">
        <v>127351.42268079433</v>
      </c>
      <c r="H32" s="17">
        <f t="shared" si="0"/>
        <v>85951.216800261376</v>
      </c>
      <c r="I32" s="11">
        <f>H32-W_DirectConsumption_Total!D32</f>
        <v>0</v>
      </c>
      <c r="K32" s="20"/>
      <c r="L32" s="20"/>
      <c r="M32" s="20"/>
    </row>
    <row r="33" spans="1:13">
      <c r="A33" s="14">
        <v>30</v>
      </c>
      <c r="B33" s="25" t="s">
        <v>812</v>
      </c>
      <c r="C33" s="13">
        <v>-24.888882156544877</v>
      </c>
      <c r="D33" s="20">
        <v>68.923752974533855</v>
      </c>
      <c r="E33" s="20">
        <v>0</v>
      </c>
      <c r="F33" s="20">
        <v>-9212.2432613016335</v>
      </c>
      <c r="G33" s="11">
        <v>16154.246586003301</v>
      </c>
      <c r="H33" s="17">
        <f t="shared" si="0"/>
        <v>6986.0381955196553</v>
      </c>
      <c r="I33" s="11">
        <f>H33-W_DirectConsumption_Total!D33</f>
        <v>0</v>
      </c>
      <c r="K33" s="20"/>
      <c r="L33" s="20"/>
      <c r="M33" s="20"/>
    </row>
    <row r="34" spans="1:13">
      <c r="A34" s="14">
        <v>31</v>
      </c>
      <c r="B34" s="25" t="s">
        <v>813</v>
      </c>
      <c r="C34" s="13">
        <v>-1754.4547058860937</v>
      </c>
      <c r="D34" s="20">
        <v>-2010.8850730402137</v>
      </c>
      <c r="E34" s="20">
        <v>0</v>
      </c>
      <c r="F34" s="20">
        <v>-5129.5885817322169</v>
      </c>
      <c r="G34" s="11">
        <v>10184.603026077777</v>
      </c>
      <c r="H34" s="17">
        <f t="shared" si="0"/>
        <v>1289.6746654192539</v>
      </c>
      <c r="I34" s="11">
        <f>H34-W_DirectConsumption_Total!D34</f>
        <v>0</v>
      </c>
      <c r="K34" s="20"/>
      <c r="L34" s="20"/>
      <c r="M34" s="20"/>
    </row>
    <row r="35" spans="1:13">
      <c r="A35" s="14">
        <v>32</v>
      </c>
      <c r="B35" s="25" t="s">
        <v>814</v>
      </c>
      <c r="C35" s="13">
        <v>0</v>
      </c>
      <c r="D35" s="20">
        <v>339.01266902006836</v>
      </c>
      <c r="E35" s="20">
        <v>0</v>
      </c>
      <c r="F35" s="20">
        <v>1807.7133228938442</v>
      </c>
      <c r="G35" s="11">
        <v>39357.351675514772</v>
      </c>
      <c r="H35" s="17">
        <f t="shared" si="0"/>
        <v>41504.077667428683</v>
      </c>
      <c r="I35" s="11">
        <f>H35-W_DirectConsumption_Total!D35</f>
        <v>0</v>
      </c>
      <c r="K35" s="20"/>
      <c r="L35" s="20"/>
      <c r="M35" s="20"/>
    </row>
    <row r="36" spans="1:13">
      <c r="A36" s="14">
        <v>33</v>
      </c>
      <c r="B36" s="25" t="s">
        <v>815</v>
      </c>
      <c r="C36" s="13">
        <v>-1441.630899727206</v>
      </c>
      <c r="D36" s="20">
        <v>-1648.9595829023663</v>
      </c>
      <c r="E36" s="20">
        <v>0</v>
      </c>
      <c r="F36" s="20">
        <v>-4215.7321664945357</v>
      </c>
      <c r="G36" s="11">
        <v>8374.8299504251117</v>
      </c>
      <c r="H36" s="17">
        <f t="shared" si="0"/>
        <v>1068.5073013010042</v>
      </c>
      <c r="I36" s="11">
        <f>H36-W_DirectConsumption_Total!D36</f>
        <v>0</v>
      </c>
      <c r="K36" s="20"/>
      <c r="L36" s="20"/>
      <c r="M36" s="20"/>
    </row>
    <row r="37" spans="1:13">
      <c r="A37" s="14">
        <v>34</v>
      </c>
      <c r="B37" s="25" t="s">
        <v>816</v>
      </c>
      <c r="C37" s="13">
        <v>-11082.216837484466</v>
      </c>
      <c r="D37" s="20">
        <v>415254.31045301503</v>
      </c>
      <c r="E37" s="20">
        <v>0</v>
      </c>
      <c r="F37" s="20">
        <v>-49759.334526554587</v>
      </c>
      <c r="G37" s="11">
        <v>183697.6476699434</v>
      </c>
      <c r="H37" s="17">
        <f t="shared" si="0"/>
        <v>538110.40675891936</v>
      </c>
      <c r="I37" s="11">
        <f>H37-W_DirectConsumption_Total!D37</f>
        <v>0</v>
      </c>
      <c r="K37" s="20"/>
      <c r="L37" s="20"/>
      <c r="M37" s="20"/>
    </row>
    <row r="38" spans="1:13">
      <c r="A38" s="14">
        <v>35</v>
      </c>
      <c r="B38" s="25" t="s">
        <v>817</v>
      </c>
      <c r="C38" s="13">
        <v>0</v>
      </c>
      <c r="D38" s="20">
        <v>-14518.028550325827</v>
      </c>
      <c r="E38" s="20">
        <v>0</v>
      </c>
      <c r="F38" s="20">
        <v>-73167.703374582707</v>
      </c>
      <c r="G38" s="11">
        <v>1374956.0521717649</v>
      </c>
      <c r="H38" s="17">
        <f t="shared" si="0"/>
        <v>1287270.3202468564</v>
      </c>
      <c r="I38" s="11">
        <f>H38-W_DirectConsumption_Total!D38</f>
        <v>0</v>
      </c>
      <c r="K38" s="20"/>
      <c r="L38" s="20"/>
      <c r="M38" s="20"/>
    </row>
    <row r="39" spans="1:13">
      <c r="A39" s="14">
        <v>36</v>
      </c>
      <c r="B39" s="25" t="s">
        <v>818</v>
      </c>
      <c r="C39" s="13">
        <v>0</v>
      </c>
      <c r="D39" s="20">
        <v>-853.87424617040233</v>
      </c>
      <c r="E39" s="20">
        <v>0</v>
      </c>
      <c r="F39" s="20">
        <v>-3036.6428823900537</v>
      </c>
      <c r="G39" s="11">
        <v>91836.459477506272</v>
      </c>
      <c r="H39" s="17">
        <f t="shared" si="0"/>
        <v>87945.942348945813</v>
      </c>
      <c r="I39" s="11">
        <f>H39-W_DirectConsumption_Total!D39</f>
        <v>0</v>
      </c>
      <c r="K39" s="20"/>
      <c r="L39" s="20"/>
      <c r="M39" s="20"/>
    </row>
    <row r="40" spans="1:13">
      <c r="A40" s="14">
        <v>37</v>
      </c>
      <c r="B40" s="25" t="s">
        <v>819</v>
      </c>
      <c r="C40" s="13">
        <v>0</v>
      </c>
      <c r="D40" s="20">
        <v>12981.450203196637</v>
      </c>
      <c r="E40" s="20">
        <v>0</v>
      </c>
      <c r="F40" s="20">
        <v>-2593.6958115137736</v>
      </c>
      <c r="G40" s="11">
        <v>60597.225217134735</v>
      </c>
      <c r="H40" s="17">
        <f t="shared" si="0"/>
        <v>70984.979608817594</v>
      </c>
      <c r="I40" s="11">
        <f>H40-W_DirectConsumption_Total!D40</f>
        <v>0</v>
      </c>
      <c r="K40" s="20"/>
      <c r="L40" s="20"/>
      <c r="M40" s="20"/>
    </row>
    <row r="41" spans="1:13">
      <c r="A41" s="14">
        <v>38</v>
      </c>
      <c r="B41" s="25" t="s">
        <v>820</v>
      </c>
      <c r="C41" s="13">
        <v>139.1706639234518</v>
      </c>
      <c r="D41" s="20">
        <v>219.75632315690461</v>
      </c>
      <c r="E41" s="20">
        <v>0</v>
      </c>
      <c r="F41" s="20">
        <v>8250.9375900161103</v>
      </c>
      <c r="G41" s="11">
        <v>87722.584061029542</v>
      </c>
      <c r="H41" s="17">
        <f t="shared" si="0"/>
        <v>96332.448638126007</v>
      </c>
      <c r="I41" s="11">
        <f>H41-W_DirectConsumption_Total!D41</f>
        <v>0</v>
      </c>
      <c r="K41" s="20"/>
      <c r="L41" s="20"/>
      <c r="M41" s="20"/>
    </row>
    <row r="42" spans="1:13">
      <c r="A42" s="14">
        <v>39</v>
      </c>
      <c r="B42" s="25" t="s">
        <v>821</v>
      </c>
      <c r="C42" s="13">
        <v>-0.29104525064302206</v>
      </c>
      <c r="D42" s="20">
        <v>-2.8228836232212502</v>
      </c>
      <c r="E42" s="20">
        <v>0</v>
      </c>
      <c r="F42" s="20">
        <v>-702.41065500602713</v>
      </c>
      <c r="G42" s="11">
        <v>4715.3475633156741</v>
      </c>
      <c r="H42" s="17">
        <f t="shared" si="0"/>
        <v>4009.8229794357826</v>
      </c>
      <c r="I42" s="11">
        <f>H42-W_DirectConsumption_Total!D42</f>
        <v>0</v>
      </c>
      <c r="K42" s="20"/>
      <c r="L42" s="20"/>
      <c r="M42" s="20"/>
    </row>
    <row r="43" spans="1:13">
      <c r="A43" s="14">
        <v>40</v>
      </c>
      <c r="B43" s="25" t="s">
        <v>822</v>
      </c>
      <c r="C43" s="13">
        <v>1.8802271159531137E-2</v>
      </c>
      <c r="D43" s="20">
        <v>-555.19942681761279</v>
      </c>
      <c r="E43" s="20">
        <v>0</v>
      </c>
      <c r="F43" s="20">
        <v>-799.74536372920954</v>
      </c>
      <c r="G43" s="11">
        <v>26303.823861530444</v>
      </c>
      <c r="H43" s="17">
        <f t="shared" si="0"/>
        <v>24948.89787325478</v>
      </c>
      <c r="I43" s="11">
        <f>H43-W_DirectConsumption_Total!D43</f>
        <v>0</v>
      </c>
      <c r="K43" s="20"/>
      <c r="L43" s="20"/>
      <c r="M43" s="20"/>
    </row>
    <row r="44" spans="1:13">
      <c r="A44" s="14">
        <v>41</v>
      </c>
      <c r="B44" s="25" t="s">
        <v>823</v>
      </c>
      <c r="C44" s="13">
        <v>0</v>
      </c>
      <c r="D44" s="20">
        <v>1349.2707970903316</v>
      </c>
      <c r="E44" s="20">
        <v>0</v>
      </c>
      <c r="F44" s="20">
        <v>-1422.1498551447523</v>
      </c>
      <c r="G44" s="11">
        <v>73856.497155834659</v>
      </c>
      <c r="H44" s="17">
        <f t="shared" si="0"/>
        <v>73783.618097780243</v>
      </c>
      <c r="I44" s="11">
        <f>H44-W_DirectConsumption_Total!D44</f>
        <v>0</v>
      </c>
      <c r="K44" s="20"/>
      <c r="L44" s="20"/>
      <c r="M44" s="20"/>
    </row>
    <row r="45" spans="1:13">
      <c r="A45" s="14">
        <v>42</v>
      </c>
      <c r="B45" s="25" t="s">
        <v>824</v>
      </c>
      <c r="C45" s="13">
        <v>0</v>
      </c>
      <c r="D45" s="20">
        <v>-15.123517427232944</v>
      </c>
      <c r="E45" s="20">
        <v>0</v>
      </c>
      <c r="F45" s="20">
        <v>-0.15042061249670252</v>
      </c>
      <c r="G45" s="11">
        <v>534.02547445492246</v>
      </c>
      <c r="H45" s="17">
        <f t="shared" si="0"/>
        <v>518.75153641519285</v>
      </c>
      <c r="I45" s="11">
        <f>H45-W_DirectConsumption_Total!D45</f>
        <v>0</v>
      </c>
      <c r="K45" s="20"/>
      <c r="L45" s="20"/>
      <c r="M45" s="20"/>
    </row>
    <row r="46" spans="1:13">
      <c r="A46" s="14">
        <v>43</v>
      </c>
      <c r="B46" s="25" t="s">
        <v>825</v>
      </c>
      <c r="C46" s="13">
        <v>-63.18545833514672</v>
      </c>
      <c r="D46" s="20">
        <v>3158.1443640041298</v>
      </c>
      <c r="E46" s="20">
        <v>0</v>
      </c>
      <c r="F46" s="20">
        <v>-2485.3690880144313</v>
      </c>
      <c r="G46" s="11">
        <v>90417.795277963771</v>
      </c>
      <c r="H46" s="17">
        <f t="shared" si="0"/>
        <v>91027.385095618316</v>
      </c>
      <c r="I46" s="11">
        <f>H46-W_DirectConsumption_Total!D46</f>
        <v>0</v>
      </c>
      <c r="K46" s="20"/>
      <c r="L46" s="20"/>
      <c r="M46" s="20"/>
    </row>
    <row r="47" spans="1:13">
      <c r="A47" s="14">
        <v>44</v>
      </c>
      <c r="B47" s="25" t="s">
        <v>826</v>
      </c>
      <c r="C47" s="13">
        <v>0</v>
      </c>
      <c r="D47" s="20">
        <v>-396.94736632591696</v>
      </c>
      <c r="E47" s="20">
        <v>0</v>
      </c>
      <c r="F47" s="20">
        <v>0</v>
      </c>
      <c r="G47" s="11">
        <v>13374.031522588793</v>
      </c>
      <c r="H47" s="17">
        <f t="shared" si="0"/>
        <v>12977.084156262876</v>
      </c>
      <c r="I47" s="11">
        <f>H47-W_DirectConsumption_Total!D47</f>
        <v>0</v>
      </c>
      <c r="K47" s="20"/>
      <c r="L47" s="20"/>
      <c r="M47" s="20"/>
    </row>
    <row r="48" spans="1:13">
      <c r="A48" s="14">
        <v>45</v>
      </c>
      <c r="B48" s="25" t="s">
        <v>827</v>
      </c>
      <c r="C48" s="13">
        <v>268907.95709483564</v>
      </c>
      <c r="D48" s="20">
        <v>6925470.5885112295</v>
      </c>
      <c r="E48" s="20">
        <v>1897.9121987694739</v>
      </c>
      <c r="F48" s="20">
        <v>-30945.972418547288</v>
      </c>
      <c r="G48" s="11">
        <v>7438011.6350522758</v>
      </c>
      <c r="H48" s="17">
        <f t="shared" si="0"/>
        <v>14603342.120438565</v>
      </c>
      <c r="I48" s="11">
        <f>H48-W_DirectConsumption_Total!D48</f>
        <v>0</v>
      </c>
      <c r="K48" s="20"/>
      <c r="L48" s="20"/>
      <c r="M48" s="20"/>
    </row>
    <row r="49" spans="1:13">
      <c r="A49" s="9" t="s">
        <v>840</v>
      </c>
      <c r="B49" s="21" t="s">
        <v>841</v>
      </c>
      <c r="C49" s="13">
        <v>0</v>
      </c>
      <c r="D49" s="20">
        <v>0</v>
      </c>
      <c r="E49" s="20">
        <v>0</v>
      </c>
      <c r="F49" s="20">
        <v>0</v>
      </c>
      <c r="G49" s="11">
        <v>0</v>
      </c>
      <c r="H49" s="17">
        <f t="shared" si="0"/>
        <v>0</v>
      </c>
      <c r="I49" s="11">
        <f>H49-W_DirectConsumption_Total!D49</f>
        <v>0</v>
      </c>
      <c r="K49" s="20"/>
      <c r="L49" s="20"/>
      <c r="M49" s="20"/>
    </row>
    <row r="50" spans="1:13">
      <c r="A50" s="9" t="s">
        <v>842</v>
      </c>
      <c r="B50" s="21" t="s">
        <v>843</v>
      </c>
      <c r="C50" s="13">
        <v>0</v>
      </c>
      <c r="D50" s="20">
        <v>0</v>
      </c>
      <c r="E50" s="20">
        <v>0</v>
      </c>
      <c r="F50" s="20">
        <v>0</v>
      </c>
      <c r="G50" s="11">
        <v>0</v>
      </c>
      <c r="H50" s="17">
        <f t="shared" ref="H50:H60" si="1">SUM(C50:G50)</f>
        <v>0</v>
      </c>
      <c r="I50" s="11">
        <f>H50-W_DirectConsumption_Total!D50</f>
        <v>0</v>
      </c>
    </row>
    <row r="51" spans="1:13">
      <c r="A51" s="9" t="s">
        <v>844</v>
      </c>
      <c r="B51" s="21" t="s">
        <v>845</v>
      </c>
      <c r="C51" s="13">
        <v>0</v>
      </c>
      <c r="D51" s="20">
        <v>0</v>
      </c>
      <c r="E51" s="20">
        <v>0</v>
      </c>
      <c r="F51" s="20">
        <v>0</v>
      </c>
      <c r="G51" s="11">
        <v>0</v>
      </c>
      <c r="H51" s="17">
        <f t="shared" si="1"/>
        <v>0</v>
      </c>
      <c r="I51" s="11">
        <f>H51-W_DirectConsumption_Total!D51</f>
        <v>0</v>
      </c>
    </row>
    <row r="52" spans="1:13">
      <c r="A52" s="9" t="s">
        <v>846</v>
      </c>
      <c r="B52" s="21" t="s">
        <v>847</v>
      </c>
      <c r="C52" s="13">
        <v>0</v>
      </c>
      <c r="D52" s="20">
        <v>0</v>
      </c>
      <c r="E52" s="20">
        <v>0</v>
      </c>
      <c r="F52" s="20">
        <v>0</v>
      </c>
      <c r="G52" s="11">
        <v>0</v>
      </c>
      <c r="H52" s="17">
        <f t="shared" si="1"/>
        <v>0</v>
      </c>
      <c r="I52" s="11">
        <f>H52-W_DirectConsumption_Total!D52</f>
        <v>0</v>
      </c>
    </row>
    <row r="53" spans="1:13">
      <c r="A53" s="9" t="s">
        <v>848</v>
      </c>
      <c r="B53" s="21" t="s">
        <v>849</v>
      </c>
      <c r="C53" s="13">
        <v>0</v>
      </c>
      <c r="D53" s="20">
        <v>0</v>
      </c>
      <c r="E53" s="20">
        <v>0</v>
      </c>
      <c r="F53" s="20">
        <v>0</v>
      </c>
      <c r="G53" s="11">
        <v>0</v>
      </c>
      <c r="H53" s="17">
        <f t="shared" si="1"/>
        <v>0</v>
      </c>
      <c r="I53" s="11">
        <f>H53-W_DirectConsumption_Total!D53</f>
        <v>0</v>
      </c>
    </row>
    <row r="54" spans="1:13">
      <c r="A54" s="9" t="s">
        <v>850</v>
      </c>
      <c r="B54" s="21" t="s">
        <v>851</v>
      </c>
      <c r="C54" s="13">
        <v>0</v>
      </c>
      <c r="D54" s="20">
        <v>0</v>
      </c>
      <c r="E54" s="20">
        <v>0</v>
      </c>
      <c r="F54" s="20">
        <v>0</v>
      </c>
      <c r="G54" s="11">
        <v>0</v>
      </c>
      <c r="H54" s="17">
        <f t="shared" si="1"/>
        <v>0</v>
      </c>
      <c r="I54" s="11">
        <f>H54-W_DirectConsumption_Total!D54</f>
        <v>0</v>
      </c>
    </row>
    <row r="55" spans="1:13">
      <c r="A55" s="9" t="s">
        <v>852</v>
      </c>
      <c r="B55" s="21" t="s">
        <v>853</v>
      </c>
      <c r="C55" s="13">
        <v>0</v>
      </c>
      <c r="D55" s="20">
        <v>0</v>
      </c>
      <c r="E55" s="20">
        <v>0</v>
      </c>
      <c r="F55" s="20">
        <v>0</v>
      </c>
      <c r="G55" s="11">
        <v>0</v>
      </c>
      <c r="H55" s="17">
        <f t="shared" si="1"/>
        <v>0</v>
      </c>
      <c r="I55" s="11">
        <f>H55-W_DirectConsumption_Total!D55</f>
        <v>0</v>
      </c>
    </row>
    <row r="56" spans="1:13">
      <c r="A56" s="9" t="s">
        <v>854</v>
      </c>
      <c r="B56" s="21" t="s">
        <v>855</v>
      </c>
      <c r="C56" s="13">
        <v>0</v>
      </c>
      <c r="D56" s="20">
        <v>0</v>
      </c>
      <c r="E56" s="20">
        <v>0</v>
      </c>
      <c r="F56" s="20">
        <v>0</v>
      </c>
      <c r="G56" s="11">
        <v>0</v>
      </c>
      <c r="H56" s="17">
        <f t="shared" si="1"/>
        <v>0</v>
      </c>
      <c r="I56" s="11">
        <f>H56-W_DirectConsumption_Total!D56</f>
        <v>0</v>
      </c>
    </row>
    <row r="57" spans="1:13">
      <c r="A57" s="9" t="s">
        <v>856</v>
      </c>
      <c r="B57" s="21" t="s">
        <v>857</v>
      </c>
      <c r="C57" s="13">
        <v>0</v>
      </c>
      <c r="D57" s="20">
        <v>0</v>
      </c>
      <c r="E57" s="20">
        <v>0</v>
      </c>
      <c r="F57" s="20">
        <v>0</v>
      </c>
      <c r="G57" s="11">
        <v>0</v>
      </c>
      <c r="H57" s="17">
        <f t="shared" si="1"/>
        <v>0</v>
      </c>
      <c r="I57" s="11">
        <f>H57-W_DirectConsumption_Total!D57</f>
        <v>0</v>
      </c>
    </row>
    <row r="58" spans="1:13">
      <c r="A58" s="9" t="s">
        <v>858</v>
      </c>
      <c r="B58" s="21" t="s">
        <v>859</v>
      </c>
      <c r="C58" s="13">
        <v>0</v>
      </c>
      <c r="D58" s="20">
        <v>0</v>
      </c>
      <c r="E58" s="20">
        <v>0</v>
      </c>
      <c r="F58" s="20">
        <v>0</v>
      </c>
      <c r="G58" s="11">
        <v>0</v>
      </c>
      <c r="H58" s="17">
        <f t="shared" si="1"/>
        <v>0</v>
      </c>
      <c r="I58" s="11">
        <f>H58-W_DirectConsumption_Total!D58</f>
        <v>0</v>
      </c>
    </row>
    <row r="59" spans="1:13">
      <c r="A59" s="9" t="s">
        <v>860</v>
      </c>
      <c r="B59" s="21" t="s">
        <v>861</v>
      </c>
      <c r="C59" s="13">
        <v>0</v>
      </c>
      <c r="D59" s="20">
        <v>0</v>
      </c>
      <c r="E59" s="20">
        <v>0</v>
      </c>
      <c r="F59" s="20">
        <v>0</v>
      </c>
      <c r="G59" s="11">
        <v>0</v>
      </c>
      <c r="H59" s="17">
        <f t="shared" si="1"/>
        <v>0</v>
      </c>
      <c r="I59" s="11">
        <f>H59-W_DirectConsumption_Total!D59</f>
        <v>0</v>
      </c>
    </row>
    <row r="60" spans="1:13">
      <c r="A60" s="9" t="s">
        <v>862</v>
      </c>
      <c r="B60" s="21" t="s">
        <v>863</v>
      </c>
      <c r="C60" s="13">
        <v>0</v>
      </c>
      <c r="D60" s="20">
        <v>0</v>
      </c>
      <c r="E60" s="20">
        <v>0</v>
      </c>
      <c r="F60" s="20">
        <v>0</v>
      </c>
      <c r="G60" s="11">
        <v>0</v>
      </c>
      <c r="H60" s="17">
        <f t="shared" si="1"/>
        <v>0</v>
      </c>
      <c r="I60" s="11">
        <f>H60-W_DirectConsumption_Total!D60</f>
        <v>0</v>
      </c>
    </row>
  </sheetData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4EAB-6369-FA45-AAF1-AE212CC18DC5}">
  <sheetPr>
    <tabColor theme="6"/>
  </sheetPr>
  <dimension ref="A1:NU24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1" sqref="K11"/>
    </sheetView>
  </sheetViews>
  <sheetFormatPr baseColWidth="10" defaultRowHeight="16"/>
  <cols>
    <col min="2" max="2" width="30.1640625" customWidth="1"/>
  </cols>
  <sheetData>
    <row r="1" spans="1:385">
      <c r="A1" t="s">
        <v>864</v>
      </c>
      <c r="B1" t="s">
        <v>877</v>
      </c>
      <c r="C1" t="s">
        <v>865</v>
      </c>
      <c r="E1" s="30" t="s">
        <v>872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  <c r="DB1">
        <v>101</v>
      </c>
      <c r="DC1">
        <v>102</v>
      </c>
      <c r="DD1">
        <v>103</v>
      </c>
      <c r="DE1">
        <v>104</v>
      </c>
      <c r="DF1">
        <v>105</v>
      </c>
      <c r="DG1">
        <v>106</v>
      </c>
      <c r="DH1">
        <v>107</v>
      </c>
      <c r="DI1">
        <v>108</v>
      </c>
      <c r="DJ1">
        <v>109</v>
      </c>
      <c r="DK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  <c r="DU1">
        <v>120</v>
      </c>
      <c r="DV1">
        <v>121</v>
      </c>
      <c r="DW1">
        <v>122</v>
      </c>
      <c r="DX1">
        <v>123</v>
      </c>
      <c r="DY1">
        <v>124</v>
      </c>
      <c r="DZ1">
        <v>125</v>
      </c>
      <c r="EA1">
        <v>126</v>
      </c>
      <c r="EB1">
        <v>127</v>
      </c>
      <c r="EC1">
        <v>128</v>
      </c>
      <c r="ED1">
        <v>129</v>
      </c>
      <c r="EE1">
        <v>130</v>
      </c>
      <c r="EF1">
        <v>131</v>
      </c>
      <c r="EG1">
        <v>132</v>
      </c>
      <c r="EH1">
        <v>133</v>
      </c>
      <c r="EI1">
        <v>134</v>
      </c>
      <c r="EJ1">
        <v>135</v>
      </c>
      <c r="EK1">
        <v>136</v>
      </c>
      <c r="EL1">
        <v>137</v>
      </c>
      <c r="EM1">
        <v>138</v>
      </c>
      <c r="EN1">
        <v>139</v>
      </c>
      <c r="EO1">
        <v>140</v>
      </c>
      <c r="EP1">
        <v>141</v>
      </c>
      <c r="EQ1">
        <v>142</v>
      </c>
      <c r="ER1">
        <v>143</v>
      </c>
      <c r="ES1">
        <v>144</v>
      </c>
      <c r="ET1">
        <v>145</v>
      </c>
      <c r="EU1">
        <v>146</v>
      </c>
      <c r="EV1">
        <v>147</v>
      </c>
      <c r="EW1">
        <v>148</v>
      </c>
      <c r="EX1">
        <v>149</v>
      </c>
      <c r="EY1">
        <v>150</v>
      </c>
      <c r="EZ1">
        <v>151</v>
      </c>
      <c r="FA1">
        <v>152</v>
      </c>
      <c r="FB1">
        <v>153</v>
      </c>
      <c r="FC1">
        <v>154</v>
      </c>
      <c r="FD1">
        <v>155</v>
      </c>
      <c r="FE1">
        <v>156</v>
      </c>
      <c r="FF1">
        <v>157</v>
      </c>
      <c r="FG1">
        <v>158</v>
      </c>
      <c r="FH1">
        <v>159</v>
      </c>
      <c r="FI1">
        <v>160</v>
      </c>
      <c r="FJ1">
        <v>161</v>
      </c>
      <c r="FK1">
        <v>162</v>
      </c>
      <c r="FL1">
        <v>163</v>
      </c>
      <c r="FM1">
        <v>164</v>
      </c>
      <c r="FN1">
        <v>165</v>
      </c>
      <c r="FO1">
        <v>166</v>
      </c>
      <c r="FP1">
        <v>167</v>
      </c>
      <c r="FQ1">
        <v>168</v>
      </c>
      <c r="FR1">
        <v>169</v>
      </c>
      <c r="FS1">
        <v>170</v>
      </c>
      <c r="FT1">
        <v>171</v>
      </c>
      <c r="FU1">
        <v>172</v>
      </c>
      <c r="FV1">
        <v>173</v>
      </c>
      <c r="FW1">
        <v>174</v>
      </c>
      <c r="FX1">
        <v>175</v>
      </c>
      <c r="FY1">
        <v>176</v>
      </c>
      <c r="FZ1">
        <v>177</v>
      </c>
      <c r="GA1">
        <v>178</v>
      </c>
      <c r="GB1">
        <v>179</v>
      </c>
      <c r="GC1">
        <v>180</v>
      </c>
      <c r="GD1">
        <v>181</v>
      </c>
      <c r="GE1">
        <v>182</v>
      </c>
      <c r="GF1">
        <v>183</v>
      </c>
      <c r="GG1">
        <v>184</v>
      </c>
      <c r="GH1">
        <v>185</v>
      </c>
      <c r="GI1">
        <v>186</v>
      </c>
      <c r="GJ1">
        <v>187</v>
      </c>
      <c r="GK1">
        <v>188</v>
      </c>
      <c r="GL1">
        <v>189</v>
      </c>
      <c r="GM1">
        <v>190</v>
      </c>
      <c r="GN1">
        <v>191</v>
      </c>
      <c r="GO1">
        <v>192</v>
      </c>
      <c r="GP1">
        <v>193</v>
      </c>
      <c r="GQ1">
        <v>194</v>
      </c>
      <c r="GR1">
        <v>195</v>
      </c>
      <c r="GS1">
        <v>196</v>
      </c>
      <c r="GT1">
        <v>197</v>
      </c>
      <c r="GU1">
        <v>198</v>
      </c>
      <c r="GV1">
        <v>199</v>
      </c>
      <c r="GW1">
        <v>200</v>
      </c>
      <c r="GX1">
        <v>201</v>
      </c>
      <c r="GY1">
        <v>202</v>
      </c>
      <c r="GZ1">
        <v>203</v>
      </c>
      <c r="HA1">
        <v>204</v>
      </c>
      <c r="HB1">
        <v>205</v>
      </c>
      <c r="HC1">
        <v>206</v>
      </c>
      <c r="HD1">
        <v>207</v>
      </c>
      <c r="HE1">
        <v>208</v>
      </c>
      <c r="HF1">
        <v>209</v>
      </c>
      <c r="HG1">
        <v>210</v>
      </c>
      <c r="HH1">
        <v>211</v>
      </c>
      <c r="HI1">
        <v>212</v>
      </c>
      <c r="HJ1">
        <v>213</v>
      </c>
      <c r="HK1">
        <v>214</v>
      </c>
      <c r="HL1">
        <v>215</v>
      </c>
      <c r="HM1">
        <v>216</v>
      </c>
      <c r="HN1">
        <v>217</v>
      </c>
      <c r="HO1">
        <v>218</v>
      </c>
      <c r="HP1">
        <v>219</v>
      </c>
      <c r="HQ1">
        <v>220</v>
      </c>
      <c r="HR1">
        <v>221</v>
      </c>
      <c r="HS1">
        <v>222</v>
      </c>
      <c r="HT1">
        <v>223</v>
      </c>
      <c r="HU1">
        <v>224</v>
      </c>
      <c r="HV1">
        <v>225</v>
      </c>
      <c r="HW1">
        <v>226</v>
      </c>
      <c r="HX1">
        <v>227</v>
      </c>
      <c r="HY1">
        <v>228</v>
      </c>
      <c r="HZ1">
        <v>229</v>
      </c>
      <c r="IA1">
        <v>230</v>
      </c>
      <c r="IB1">
        <v>231</v>
      </c>
      <c r="IC1">
        <v>232</v>
      </c>
      <c r="ID1">
        <v>233</v>
      </c>
      <c r="IE1">
        <v>234</v>
      </c>
      <c r="IF1">
        <v>235</v>
      </c>
      <c r="IG1">
        <v>236</v>
      </c>
      <c r="IH1">
        <v>237</v>
      </c>
      <c r="II1">
        <v>238</v>
      </c>
      <c r="IJ1">
        <v>239</v>
      </c>
      <c r="IK1">
        <v>240</v>
      </c>
      <c r="IL1">
        <v>241</v>
      </c>
      <c r="IM1">
        <v>242</v>
      </c>
      <c r="IN1">
        <v>243</v>
      </c>
      <c r="IO1">
        <v>244</v>
      </c>
      <c r="IP1">
        <v>245</v>
      </c>
      <c r="IQ1">
        <v>246</v>
      </c>
      <c r="IR1">
        <v>247</v>
      </c>
      <c r="IS1">
        <v>248</v>
      </c>
      <c r="IT1">
        <v>249</v>
      </c>
      <c r="IU1">
        <v>250</v>
      </c>
      <c r="IV1">
        <v>251</v>
      </c>
      <c r="IW1">
        <v>252</v>
      </c>
      <c r="IX1">
        <v>253</v>
      </c>
      <c r="IY1">
        <v>254</v>
      </c>
      <c r="IZ1">
        <v>255</v>
      </c>
      <c r="JA1">
        <v>256</v>
      </c>
      <c r="JB1">
        <v>257</v>
      </c>
      <c r="JC1">
        <v>258</v>
      </c>
      <c r="JD1">
        <v>259</v>
      </c>
      <c r="JE1">
        <v>260</v>
      </c>
      <c r="JF1">
        <v>261</v>
      </c>
      <c r="JG1">
        <v>262</v>
      </c>
      <c r="JH1">
        <v>263</v>
      </c>
      <c r="JI1">
        <v>264</v>
      </c>
      <c r="JJ1">
        <v>265</v>
      </c>
      <c r="JK1">
        <v>266</v>
      </c>
      <c r="JL1">
        <v>267</v>
      </c>
      <c r="JM1">
        <v>268</v>
      </c>
      <c r="JN1">
        <v>269</v>
      </c>
      <c r="JO1">
        <v>270</v>
      </c>
      <c r="JP1">
        <v>271</v>
      </c>
      <c r="JQ1">
        <v>272</v>
      </c>
      <c r="JR1">
        <v>273</v>
      </c>
      <c r="JS1">
        <v>274</v>
      </c>
      <c r="JT1">
        <v>275</v>
      </c>
      <c r="JU1">
        <v>276</v>
      </c>
      <c r="JV1">
        <v>277</v>
      </c>
      <c r="JW1">
        <v>278</v>
      </c>
      <c r="JX1">
        <v>279</v>
      </c>
      <c r="JY1">
        <v>280</v>
      </c>
      <c r="JZ1">
        <v>281</v>
      </c>
      <c r="KA1">
        <v>282</v>
      </c>
      <c r="KB1">
        <v>283</v>
      </c>
      <c r="KC1">
        <v>284</v>
      </c>
      <c r="KD1">
        <v>285</v>
      </c>
      <c r="KE1">
        <v>286</v>
      </c>
      <c r="KF1">
        <v>287</v>
      </c>
      <c r="KG1">
        <v>288</v>
      </c>
      <c r="KH1">
        <v>289</v>
      </c>
      <c r="KI1">
        <v>290</v>
      </c>
      <c r="KJ1">
        <v>291</v>
      </c>
      <c r="KK1">
        <v>292</v>
      </c>
      <c r="KL1">
        <v>293</v>
      </c>
      <c r="KM1">
        <v>294</v>
      </c>
      <c r="KN1">
        <v>295</v>
      </c>
      <c r="KO1">
        <v>296</v>
      </c>
      <c r="KP1">
        <v>297</v>
      </c>
      <c r="KQ1">
        <v>298</v>
      </c>
      <c r="KR1">
        <v>299</v>
      </c>
      <c r="KS1">
        <v>300</v>
      </c>
      <c r="KT1">
        <v>301</v>
      </c>
      <c r="KU1">
        <v>302</v>
      </c>
      <c r="KV1">
        <v>303</v>
      </c>
      <c r="KW1">
        <v>304</v>
      </c>
      <c r="KX1">
        <v>305</v>
      </c>
      <c r="KY1">
        <v>306</v>
      </c>
      <c r="KZ1">
        <v>307</v>
      </c>
      <c r="LA1">
        <v>308</v>
      </c>
      <c r="LB1">
        <v>309</v>
      </c>
      <c r="LC1">
        <v>310</v>
      </c>
      <c r="LD1">
        <v>311</v>
      </c>
      <c r="LE1">
        <v>312</v>
      </c>
      <c r="LF1">
        <v>313</v>
      </c>
      <c r="LG1">
        <v>314</v>
      </c>
      <c r="LH1">
        <v>315</v>
      </c>
      <c r="LI1">
        <v>316</v>
      </c>
      <c r="LJ1">
        <v>317</v>
      </c>
      <c r="LK1">
        <v>318</v>
      </c>
      <c r="LL1">
        <v>319</v>
      </c>
      <c r="LM1">
        <v>320</v>
      </c>
      <c r="LN1">
        <v>321</v>
      </c>
      <c r="LO1">
        <v>322</v>
      </c>
      <c r="LP1">
        <v>323</v>
      </c>
      <c r="LQ1">
        <v>324</v>
      </c>
      <c r="LR1">
        <v>325</v>
      </c>
      <c r="LS1">
        <v>326</v>
      </c>
      <c r="LT1">
        <v>327</v>
      </c>
      <c r="LU1">
        <v>328</v>
      </c>
      <c r="LV1">
        <v>329</v>
      </c>
      <c r="LW1">
        <v>330</v>
      </c>
      <c r="LX1">
        <v>331</v>
      </c>
      <c r="LY1">
        <v>332</v>
      </c>
      <c r="LZ1">
        <v>333</v>
      </c>
      <c r="MA1">
        <v>334</v>
      </c>
      <c r="MB1">
        <v>335</v>
      </c>
      <c r="MC1">
        <v>336</v>
      </c>
      <c r="MD1">
        <v>337</v>
      </c>
      <c r="ME1">
        <v>338</v>
      </c>
      <c r="MF1">
        <v>339</v>
      </c>
      <c r="MG1">
        <v>340</v>
      </c>
      <c r="MH1">
        <v>341</v>
      </c>
      <c r="MI1">
        <v>342</v>
      </c>
      <c r="MJ1">
        <v>343</v>
      </c>
      <c r="MK1">
        <v>344</v>
      </c>
      <c r="ML1">
        <v>345</v>
      </c>
      <c r="MM1">
        <v>346</v>
      </c>
      <c r="MN1">
        <v>347</v>
      </c>
      <c r="MO1">
        <v>348</v>
      </c>
      <c r="MP1">
        <v>349</v>
      </c>
      <c r="MQ1">
        <v>350</v>
      </c>
      <c r="MR1">
        <v>351</v>
      </c>
      <c r="MS1">
        <v>352</v>
      </c>
      <c r="MT1">
        <v>353</v>
      </c>
      <c r="MU1">
        <v>354</v>
      </c>
      <c r="MV1">
        <v>355</v>
      </c>
      <c r="MW1">
        <v>356</v>
      </c>
      <c r="MX1">
        <v>357</v>
      </c>
      <c r="MY1">
        <v>358</v>
      </c>
      <c r="MZ1">
        <v>359</v>
      </c>
      <c r="NA1">
        <v>360</v>
      </c>
      <c r="NB1">
        <v>361</v>
      </c>
      <c r="NC1">
        <v>362</v>
      </c>
      <c r="ND1">
        <v>363</v>
      </c>
      <c r="NE1">
        <v>364</v>
      </c>
      <c r="NF1">
        <v>365</v>
      </c>
      <c r="NG1">
        <v>366</v>
      </c>
      <c r="NH1">
        <v>367</v>
      </c>
      <c r="NI1">
        <v>368</v>
      </c>
      <c r="NJ1">
        <v>369</v>
      </c>
      <c r="NK1">
        <v>370</v>
      </c>
      <c r="NL1">
        <v>371</v>
      </c>
      <c r="NM1">
        <v>372</v>
      </c>
      <c r="NN1">
        <v>373</v>
      </c>
      <c r="NO1">
        <v>374</v>
      </c>
      <c r="NP1">
        <v>375</v>
      </c>
      <c r="NQ1">
        <v>376</v>
      </c>
      <c r="NR1">
        <v>377</v>
      </c>
      <c r="NS1">
        <v>378</v>
      </c>
    </row>
    <row r="2" spans="1:385">
      <c r="B2" t="s">
        <v>878</v>
      </c>
      <c r="E2" s="30"/>
      <c r="F2" t="s">
        <v>1</v>
      </c>
      <c r="G2" t="s">
        <v>2</v>
      </c>
      <c r="H2" t="s">
        <v>3</v>
      </c>
      <c r="I2" t="s">
        <v>4</v>
      </c>
      <c r="J2" t="s">
        <v>866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867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t="s">
        <v>54</v>
      </c>
      <c r="BH2" t="s">
        <v>55</v>
      </c>
      <c r="BI2" t="s">
        <v>56</v>
      </c>
      <c r="BJ2" t="s">
        <v>57</v>
      </c>
      <c r="BK2" t="s">
        <v>58</v>
      </c>
      <c r="BL2" t="s">
        <v>59</v>
      </c>
      <c r="BM2" t="s">
        <v>60</v>
      </c>
      <c r="BN2" t="s">
        <v>61</v>
      </c>
      <c r="BO2" t="s">
        <v>62</v>
      </c>
      <c r="BP2" t="s">
        <v>63</v>
      </c>
      <c r="BQ2" t="s">
        <v>64</v>
      </c>
      <c r="BR2" t="s">
        <v>65</v>
      </c>
      <c r="BS2" t="s">
        <v>66</v>
      </c>
      <c r="BT2" t="s">
        <v>67</v>
      </c>
      <c r="BU2" t="s">
        <v>68</v>
      </c>
      <c r="BV2" t="s">
        <v>69</v>
      </c>
      <c r="BW2" t="s">
        <v>70</v>
      </c>
      <c r="BX2" t="s">
        <v>71</v>
      </c>
      <c r="BY2" t="s">
        <v>72</v>
      </c>
      <c r="BZ2" t="s">
        <v>73</v>
      </c>
      <c r="CA2" t="s">
        <v>74</v>
      </c>
      <c r="CB2" t="s">
        <v>75</v>
      </c>
      <c r="CC2" t="s">
        <v>76</v>
      </c>
      <c r="CD2" t="s">
        <v>77</v>
      </c>
      <c r="CE2" t="s">
        <v>78</v>
      </c>
      <c r="CF2" t="s">
        <v>79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86</v>
      </c>
      <c r="CN2" t="s">
        <v>87</v>
      </c>
      <c r="CO2" t="s">
        <v>88</v>
      </c>
      <c r="CP2" t="s">
        <v>89</v>
      </c>
      <c r="CQ2" t="s">
        <v>90</v>
      </c>
      <c r="CR2" t="s">
        <v>91</v>
      </c>
      <c r="CS2" t="s">
        <v>92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99</v>
      </c>
      <c r="DA2" t="s">
        <v>100</v>
      </c>
      <c r="DB2" t="s">
        <v>101</v>
      </c>
      <c r="DC2" t="s">
        <v>102</v>
      </c>
      <c r="DD2" t="s">
        <v>103</v>
      </c>
      <c r="DE2" t="s">
        <v>104</v>
      </c>
      <c r="DF2" t="s">
        <v>105</v>
      </c>
      <c r="DG2" t="s">
        <v>106</v>
      </c>
      <c r="DH2" t="s">
        <v>107</v>
      </c>
      <c r="DI2" t="s">
        <v>108</v>
      </c>
      <c r="DJ2" t="s">
        <v>109</v>
      </c>
      <c r="DK2" t="s">
        <v>110</v>
      </c>
      <c r="DL2" t="s">
        <v>111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U2" t="s">
        <v>121</v>
      </c>
      <c r="DV2" t="s">
        <v>122</v>
      </c>
      <c r="DW2" t="s">
        <v>123</v>
      </c>
      <c r="DX2" t="s">
        <v>124</v>
      </c>
      <c r="DY2" t="s">
        <v>125</v>
      </c>
      <c r="DZ2" t="s">
        <v>126</v>
      </c>
      <c r="EA2" t="s">
        <v>127</v>
      </c>
      <c r="EB2" t="s">
        <v>128</v>
      </c>
      <c r="EC2" t="s">
        <v>129</v>
      </c>
      <c r="ED2" t="s">
        <v>130</v>
      </c>
      <c r="EE2" t="s">
        <v>131</v>
      </c>
      <c r="EF2" t="s">
        <v>132</v>
      </c>
      <c r="EG2" t="s">
        <v>133</v>
      </c>
      <c r="EH2" t="s">
        <v>134</v>
      </c>
      <c r="EI2" t="s">
        <v>135</v>
      </c>
      <c r="EJ2" t="s">
        <v>136</v>
      </c>
      <c r="EK2" t="s">
        <v>137</v>
      </c>
      <c r="EL2" t="s">
        <v>138</v>
      </c>
      <c r="EM2" t="s">
        <v>139</v>
      </c>
      <c r="EN2" t="s">
        <v>140</v>
      </c>
      <c r="EO2" t="s">
        <v>141</v>
      </c>
      <c r="EP2" t="s">
        <v>142</v>
      </c>
      <c r="EQ2" t="s">
        <v>143</v>
      </c>
      <c r="ER2" t="s">
        <v>144</v>
      </c>
      <c r="ES2" t="s">
        <v>145</v>
      </c>
      <c r="ET2" t="s">
        <v>146</v>
      </c>
      <c r="EU2" t="s">
        <v>147</v>
      </c>
      <c r="EV2" t="s">
        <v>148</v>
      </c>
      <c r="EW2" t="s">
        <v>149</v>
      </c>
      <c r="EX2" t="s">
        <v>150</v>
      </c>
      <c r="EY2" t="s">
        <v>151</v>
      </c>
      <c r="EZ2" t="s">
        <v>152</v>
      </c>
      <c r="FA2" t="s">
        <v>153</v>
      </c>
      <c r="FB2" t="s">
        <v>154</v>
      </c>
      <c r="FC2" t="s">
        <v>155</v>
      </c>
      <c r="FD2" t="s">
        <v>156</v>
      </c>
      <c r="FE2" t="s">
        <v>157</v>
      </c>
      <c r="FF2" t="s">
        <v>158</v>
      </c>
      <c r="FG2" t="s">
        <v>159</v>
      </c>
      <c r="FH2" t="s">
        <v>160</v>
      </c>
      <c r="FI2" t="s">
        <v>161</v>
      </c>
      <c r="FJ2" t="s">
        <v>162</v>
      </c>
      <c r="FK2" t="s">
        <v>163</v>
      </c>
      <c r="FL2" t="s">
        <v>164</v>
      </c>
      <c r="FM2" t="s">
        <v>165</v>
      </c>
      <c r="FN2" t="s">
        <v>166</v>
      </c>
      <c r="FO2" t="s">
        <v>167</v>
      </c>
      <c r="FP2" t="s">
        <v>168</v>
      </c>
      <c r="FQ2" t="s">
        <v>169</v>
      </c>
      <c r="FR2" t="s">
        <v>170</v>
      </c>
      <c r="FS2" t="s">
        <v>171</v>
      </c>
      <c r="FT2" t="s">
        <v>172</v>
      </c>
      <c r="FU2" t="s">
        <v>173</v>
      </c>
      <c r="FV2" t="s">
        <v>174</v>
      </c>
      <c r="FW2" t="s">
        <v>175</v>
      </c>
      <c r="FX2" t="s">
        <v>176</v>
      </c>
      <c r="FY2" t="s">
        <v>177</v>
      </c>
      <c r="FZ2" t="s">
        <v>178</v>
      </c>
      <c r="GA2" t="s">
        <v>179</v>
      </c>
      <c r="GB2" t="s">
        <v>180</v>
      </c>
      <c r="GC2" t="s">
        <v>181</v>
      </c>
      <c r="GD2" t="s">
        <v>182</v>
      </c>
      <c r="GE2" t="s">
        <v>183</v>
      </c>
      <c r="GF2" t="s">
        <v>184</v>
      </c>
      <c r="GG2" t="s">
        <v>185</v>
      </c>
      <c r="GH2" t="s">
        <v>186</v>
      </c>
      <c r="GI2" t="s">
        <v>187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868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262</v>
      </c>
      <c r="JB2" t="s">
        <v>263</v>
      </c>
      <c r="JC2" t="s">
        <v>264</v>
      </c>
      <c r="JD2" t="s">
        <v>265</v>
      </c>
      <c r="JE2" t="s">
        <v>266</v>
      </c>
      <c r="JF2" t="s">
        <v>267</v>
      </c>
      <c r="JG2" t="s">
        <v>268</v>
      </c>
      <c r="JH2" t="s">
        <v>269</v>
      </c>
      <c r="JI2" t="s">
        <v>270</v>
      </c>
      <c r="JJ2" t="s">
        <v>271</v>
      </c>
      <c r="JK2" t="s">
        <v>272</v>
      </c>
      <c r="JL2" t="s">
        <v>273</v>
      </c>
      <c r="JM2" t="s">
        <v>869</v>
      </c>
      <c r="JN2" t="s">
        <v>275</v>
      </c>
      <c r="JO2" t="s">
        <v>276</v>
      </c>
      <c r="JP2" t="s">
        <v>277</v>
      </c>
      <c r="JQ2" t="s">
        <v>278</v>
      </c>
      <c r="JR2" t="s">
        <v>279</v>
      </c>
      <c r="JS2" t="s">
        <v>280</v>
      </c>
      <c r="JT2" t="s">
        <v>281</v>
      </c>
      <c r="JU2" t="s">
        <v>282</v>
      </c>
      <c r="JV2" t="s">
        <v>283</v>
      </c>
      <c r="JW2" t="s">
        <v>284</v>
      </c>
      <c r="JX2" t="s">
        <v>285</v>
      </c>
      <c r="JY2" t="s">
        <v>286</v>
      </c>
      <c r="JZ2" t="s">
        <v>287</v>
      </c>
      <c r="KA2" t="s">
        <v>288</v>
      </c>
      <c r="KB2" t="s">
        <v>289</v>
      </c>
      <c r="KC2" t="s">
        <v>290</v>
      </c>
      <c r="KD2" t="s">
        <v>291</v>
      </c>
      <c r="KE2" t="s">
        <v>292</v>
      </c>
      <c r="KF2" t="s">
        <v>293</v>
      </c>
      <c r="KG2" t="s">
        <v>294</v>
      </c>
      <c r="KH2" t="s">
        <v>295</v>
      </c>
      <c r="KI2" t="s">
        <v>296</v>
      </c>
      <c r="KJ2" t="s">
        <v>299</v>
      </c>
      <c r="KK2" t="s">
        <v>300</v>
      </c>
      <c r="KL2" t="s">
        <v>301</v>
      </c>
      <c r="KM2" t="s">
        <v>302</v>
      </c>
      <c r="KN2" t="s">
        <v>303</v>
      </c>
      <c r="KO2" t="s">
        <v>304</v>
      </c>
      <c r="KP2" t="s">
        <v>305</v>
      </c>
      <c r="KQ2" t="s">
        <v>306</v>
      </c>
      <c r="KR2" t="s">
        <v>308</v>
      </c>
      <c r="KS2" t="s">
        <v>309</v>
      </c>
      <c r="KT2" t="s">
        <v>310</v>
      </c>
      <c r="KU2" t="s">
        <v>311</v>
      </c>
      <c r="KV2" t="s">
        <v>312</v>
      </c>
      <c r="KW2" t="s">
        <v>313</v>
      </c>
      <c r="KX2" t="s">
        <v>314</v>
      </c>
      <c r="KY2" t="s">
        <v>315</v>
      </c>
      <c r="KZ2" t="s">
        <v>316</v>
      </c>
      <c r="LA2" t="s">
        <v>317</v>
      </c>
      <c r="LB2" t="s">
        <v>318</v>
      </c>
      <c r="LC2" t="s">
        <v>319</v>
      </c>
      <c r="LD2" t="s">
        <v>320</v>
      </c>
      <c r="LE2" t="s">
        <v>321</v>
      </c>
      <c r="LF2" t="s">
        <v>322</v>
      </c>
      <c r="LG2" t="s">
        <v>323</v>
      </c>
      <c r="LH2" t="s">
        <v>324</v>
      </c>
      <c r="LI2" t="s">
        <v>325</v>
      </c>
      <c r="LJ2" t="s">
        <v>326</v>
      </c>
      <c r="LK2" t="s">
        <v>327</v>
      </c>
      <c r="LL2" t="s">
        <v>328</v>
      </c>
      <c r="LM2" t="s">
        <v>329</v>
      </c>
      <c r="LN2" t="s">
        <v>330</v>
      </c>
      <c r="LO2" t="s">
        <v>331</v>
      </c>
      <c r="LP2" t="s">
        <v>332</v>
      </c>
      <c r="LQ2" t="s">
        <v>333</v>
      </c>
      <c r="LR2" t="s">
        <v>334</v>
      </c>
      <c r="LS2" t="s">
        <v>335</v>
      </c>
      <c r="LT2" t="s">
        <v>336</v>
      </c>
      <c r="LU2" t="s">
        <v>337</v>
      </c>
      <c r="LV2" t="s">
        <v>338</v>
      </c>
      <c r="LW2" t="s">
        <v>339</v>
      </c>
      <c r="LX2" t="s">
        <v>340</v>
      </c>
      <c r="LY2" t="s">
        <v>341</v>
      </c>
      <c r="LZ2" t="s">
        <v>342</v>
      </c>
      <c r="MA2" t="s">
        <v>343</v>
      </c>
      <c r="MB2" t="s">
        <v>344</v>
      </c>
      <c r="MC2" t="s">
        <v>345</v>
      </c>
      <c r="MD2" t="s">
        <v>346</v>
      </c>
      <c r="ME2" t="s">
        <v>347</v>
      </c>
      <c r="MF2" t="s">
        <v>348</v>
      </c>
      <c r="MG2" t="s">
        <v>349</v>
      </c>
      <c r="MH2" t="s">
        <v>350</v>
      </c>
      <c r="MI2" t="s">
        <v>351</v>
      </c>
      <c r="MJ2" t="s">
        <v>352</v>
      </c>
      <c r="MK2" t="s">
        <v>353</v>
      </c>
      <c r="ML2" t="s">
        <v>355</v>
      </c>
      <c r="MM2" t="s">
        <v>356</v>
      </c>
      <c r="MN2" t="s">
        <v>357</v>
      </c>
      <c r="MO2" t="s">
        <v>358</v>
      </c>
      <c r="MP2" t="s">
        <v>359</v>
      </c>
      <c r="MQ2" t="s">
        <v>360</v>
      </c>
      <c r="MR2" t="s">
        <v>361</v>
      </c>
      <c r="MS2" t="s">
        <v>362</v>
      </c>
      <c r="MT2" t="s">
        <v>363</v>
      </c>
      <c r="MU2" t="s">
        <v>364</v>
      </c>
      <c r="MV2" t="s">
        <v>365</v>
      </c>
      <c r="MW2" t="s">
        <v>366</v>
      </c>
      <c r="MX2" t="s">
        <v>367</v>
      </c>
      <c r="MY2" t="s">
        <v>369</v>
      </c>
      <c r="MZ2" t="s">
        <v>370</v>
      </c>
      <c r="NA2" t="s">
        <v>371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</row>
    <row r="3" spans="1:385" ht="17" thickBot="1">
      <c r="A3" s="29" t="s">
        <v>870</v>
      </c>
      <c r="B3" s="29" t="s">
        <v>871</v>
      </c>
      <c r="C3" s="29" t="s">
        <v>879</v>
      </c>
      <c r="D3" s="29" t="s">
        <v>873</v>
      </c>
      <c r="E3" s="31" t="s">
        <v>874</v>
      </c>
      <c r="F3" s="29" t="s">
        <v>392</v>
      </c>
      <c r="G3" s="29" t="s">
        <v>393</v>
      </c>
      <c r="H3" s="29" t="s">
        <v>394</v>
      </c>
      <c r="I3" s="29" t="s">
        <v>395</v>
      </c>
      <c r="J3" s="29" t="s">
        <v>396</v>
      </c>
      <c r="K3" s="29" t="s">
        <v>397</v>
      </c>
      <c r="L3" s="29" t="s">
        <v>398</v>
      </c>
      <c r="M3" s="29" t="s">
        <v>399</v>
      </c>
      <c r="N3" s="29" t="s">
        <v>400</v>
      </c>
      <c r="O3" s="29" t="s">
        <v>401</v>
      </c>
      <c r="P3" s="29" t="s">
        <v>402</v>
      </c>
      <c r="Q3" s="29" t="s">
        <v>403</v>
      </c>
      <c r="R3" s="29" t="s">
        <v>404</v>
      </c>
      <c r="S3" s="29" t="s">
        <v>405</v>
      </c>
      <c r="T3" s="29" t="s">
        <v>406</v>
      </c>
      <c r="U3" s="29" t="s">
        <v>407</v>
      </c>
      <c r="V3" s="29" t="s">
        <v>408</v>
      </c>
      <c r="W3" s="29" t="s">
        <v>409</v>
      </c>
      <c r="X3" s="29" t="s">
        <v>410</v>
      </c>
      <c r="Y3" s="29" t="s">
        <v>411</v>
      </c>
      <c r="Z3" s="29" t="s">
        <v>412</v>
      </c>
      <c r="AA3" s="29" t="s">
        <v>413</v>
      </c>
      <c r="AB3" s="29" t="s">
        <v>414</v>
      </c>
      <c r="AC3" s="29" t="s">
        <v>415</v>
      </c>
      <c r="AD3" s="29" t="s">
        <v>416</v>
      </c>
      <c r="AE3" s="29" t="s">
        <v>417</v>
      </c>
      <c r="AF3" s="29" t="s">
        <v>418</v>
      </c>
      <c r="AG3" s="29" t="s">
        <v>419</v>
      </c>
      <c r="AH3" s="29" t="s">
        <v>420</v>
      </c>
      <c r="AI3" s="29" t="s">
        <v>421</v>
      </c>
      <c r="AJ3" s="29" t="s">
        <v>422</v>
      </c>
      <c r="AK3" s="29" t="s">
        <v>423</v>
      </c>
      <c r="AL3" s="29" t="s">
        <v>424</v>
      </c>
      <c r="AM3" s="29" t="s">
        <v>425</v>
      </c>
      <c r="AN3" s="29" t="s">
        <v>426</v>
      </c>
      <c r="AO3" s="29" t="s">
        <v>427</v>
      </c>
      <c r="AP3" s="29" t="s">
        <v>428</v>
      </c>
      <c r="AQ3" s="29" t="s">
        <v>429</v>
      </c>
      <c r="AR3" s="29" t="s">
        <v>430</v>
      </c>
      <c r="AS3" s="29" t="s">
        <v>431</v>
      </c>
      <c r="AT3" s="29" t="s">
        <v>432</v>
      </c>
      <c r="AU3" s="29" t="s">
        <v>433</v>
      </c>
      <c r="AV3" s="29" t="s">
        <v>434</v>
      </c>
      <c r="AW3" s="29" t="s">
        <v>435</v>
      </c>
      <c r="AX3" s="29" t="s">
        <v>436</v>
      </c>
      <c r="AY3" s="29" t="s">
        <v>437</v>
      </c>
      <c r="AZ3" s="29" t="s">
        <v>438</v>
      </c>
      <c r="BA3" s="29" t="s">
        <v>439</v>
      </c>
      <c r="BB3" s="29" t="s">
        <v>440</v>
      </c>
      <c r="BC3" s="29" t="s">
        <v>441</v>
      </c>
      <c r="BD3" s="29" t="s">
        <v>442</v>
      </c>
      <c r="BE3" s="29" t="s">
        <v>443</v>
      </c>
      <c r="BF3" s="29" t="s">
        <v>444</v>
      </c>
      <c r="BG3" s="29" t="s">
        <v>445</v>
      </c>
      <c r="BH3" s="29" t="s">
        <v>446</v>
      </c>
      <c r="BI3" s="29" t="s">
        <v>447</v>
      </c>
      <c r="BJ3" s="29" t="s">
        <v>448</v>
      </c>
      <c r="BK3" s="29" t="s">
        <v>449</v>
      </c>
      <c r="BL3" s="29" t="s">
        <v>450</v>
      </c>
      <c r="BM3" s="29" t="s">
        <v>451</v>
      </c>
      <c r="BN3" s="29" t="s">
        <v>452</v>
      </c>
      <c r="BO3" s="29" t="s">
        <v>453</v>
      </c>
      <c r="BP3" s="29" t="s">
        <v>454</v>
      </c>
      <c r="BQ3" s="29" t="s">
        <v>455</v>
      </c>
      <c r="BR3" s="29" t="s">
        <v>456</v>
      </c>
      <c r="BS3" s="29" t="s">
        <v>457</v>
      </c>
      <c r="BT3" s="29" t="s">
        <v>458</v>
      </c>
      <c r="BU3" s="29" t="s">
        <v>459</v>
      </c>
      <c r="BV3" s="29" t="s">
        <v>460</v>
      </c>
      <c r="BW3" s="29" t="s">
        <v>461</v>
      </c>
      <c r="BX3" s="29" t="s">
        <v>462</v>
      </c>
      <c r="BY3" s="29" t="s">
        <v>463</v>
      </c>
      <c r="BZ3" s="29" t="s">
        <v>464</v>
      </c>
      <c r="CA3" s="29" t="s">
        <v>465</v>
      </c>
      <c r="CB3" s="29" t="s">
        <v>466</v>
      </c>
      <c r="CC3" s="29" t="s">
        <v>467</v>
      </c>
      <c r="CD3" s="29" t="s">
        <v>468</v>
      </c>
      <c r="CE3" s="29" t="s">
        <v>469</v>
      </c>
      <c r="CF3" s="29" t="s">
        <v>470</v>
      </c>
      <c r="CG3" s="29" t="s">
        <v>471</v>
      </c>
      <c r="CH3" s="29" t="s">
        <v>472</v>
      </c>
      <c r="CI3" s="29" t="s">
        <v>473</v>
      </c>
      <c r="CJ3" s="29" t="s">
        <v>474</v>
      </c>
      <c r="CK3" s="29" t="s">
        <v>475</v>
      </c>
      <c r="CL3" s="29" t="s">
        <v>476</v>
      </c>
      <c r="CM3" s="29" t="s">
        <v>477</v>
      </c>
      <c r="CN3" s="29" t="s">
        <v>478</v>
      </c>
      <c r="CO3" s="29" t="s">
        <v>479</v>
      </c>
      <c r="CP3" s="29" t="s">
        <v>480</v>
      </c>
      <c r="CQ3" s="29" t="s">
        <v>481</v>
      </c>
      <c r="CR3" s="29" t="s">
        <v>482</v>
      </c>
      <c r="CS3" s="29" t="s">
        <v>483</v>
      </c>
      <c r="CT3" s="29" t="s">
        <v>484</v>
      </c>
      <c r="CU3" s="29" t="s">
        <v>485</v>
      </c>
      <c r="CV3" s="29" t="s">
        <v>486</v>
      </c>
      <c r="CW3" s="29" t="s">
        <v>487</v>
      </c>
      <c r="CX3" s="29" t="s">
        <v>488</v>
      </c>
      <c r="CY3" s="29" t="s">
        <v>489</v>
      </c>
      <c r="CZ3" s="29" t="s">
        <v>490</v>
      </c>
      <c r="DA3" s="29" t="s">
        <v>491</v>
      </c>
      <c r="DB3" s="29" t="s">
        <v>492</v>
      </c>
      <c r="DC3" s="29" t="s">
        <v>493</v>
      </c>
      <c r="DD3" s="29" t="s">
        <v>494</v>
      </c>
      <c r="DE3" s="29" t="s">
        <v>495</v>
      </c>
      <c r="DF3" s="29" t="s">
        <v>496</v>
      </c>
      <c r="DG3" s="29" t="s">
        <v>497</v>
      </c>
      <c r="DH3" s="29" t="s">
        <v>498</v>
      </c>
      <c r="DI3" s="29" t="s">
        <v>499</v>
      </c>
      <c r="DJ3" s="29" t="s">
        <v>500</v>
      </c>
      <c r="DK3" s="29" t="s">
        <v>501</v>
      </c>
      <c r="DL3" s="29" t="s">
        <v>502</v>
      </c>
      <c r="DM3" s="29" t="s">
        <v>504</v>
      </c>
      <c r="DN3" s="29" t="s">
        <v>505</v>
      </c>
      <c r="DO3" s="29" t="s">
        <v>506</v>
      </c>
      <c r="DP3" s="29" t="s">
        <v>507</v>
      </c>
      <c r="DQ3" s="29" t="s">
        <v>508</v>
      </c>
      <c r="DR3" s="29" t="s">
        <v>509</v>
      </c>
      <c r="DS3" s="29" t="s">
        <v>510</v>
      </c>
      <c r="DT3" s="29" t="s">
        <v>511</v>
      </c>
      <c r="DU3" s="29" t="s">
        <v>512</v>
      </c>
      <c r="DV3" s="29" t="s">
        <v>513</v>
      </c>
      <c r="DW3" s="29" t="s">
        <v>514</v>
      </c>
      <c r="DX3" s="29" t="s">
        <v>515</v>
      </c>
      <c r="DY3" s="29" t="s">
        <v>516</v>
      </c>
      <c r="DZ3" s="29" t="s">
        <v>517</v>
      </c>
      <c r="EA3" s="29" t="s">
        <v>518</v>
      </c>
      <c r="EB3" s="29" t="s">
        <v>519</v>
      </c>
      <c r="EC3" s="29" t="s">
        <v>520</v>
      </c>
      <c r="ED3" s="29" t="s">
        <v>521</v>
      </c>
      <c r="EE3" s="29" t="s">
        <v>522</v>
      </c>
      <c r="EF3" s="29" t="s">
        <v>523</v>
      </c>
      <c r="EG3" s="29" t="s">
        <v>524</v>
      </c>
      <c r="EH3" s="29" t="s">
        <v>525</v>
      </c>
      <c r="EI3" s="29" t="s">
        <v>526</v>
      </c>
      <c r="EJ3" s="29" t="s">
        <v>527</v>
      </c>
      <c r="EK3" s="29" t="s">
        <v>528</v>
      </c>
      <c r="EL3" s="29" t="s">
        <v>529</v>
      </c>
      <c r="EM3" s="29" t="s">
        <v>530</v>
      </c>
      <c r="EN3" s="29" t="s">
        <v>531</v>
      </c>
      <c r="EO3" s="29" t="s">
        <v>532</v>
      </c>
      <c r="EP3" s="29" t="s">
        <v>533</v>
      </c>
      <c r="EQ3" s="29" t="s">
        <v>534</v>
      </c>
      <c r="ER3" s="29" t="s">
        <v>535</v>
      </c>
      <c r="ES3" s="29" t="s">
        <v>536</v>
      </c>
      <c r="ET3" s="29" t="s">
        <v>537</v>
      </c>
      <c r="EU3" s="29" t="s">
        <v>538</v>
      </c>
      <c r="EV3" s="29" t="s">
        <v>539</v>
      </c>
      <c r="EW3" s="29" t="s">
        <v>540</v>
      </c>
      <c r="EX3" s="29" t="s">
        <v>541</v>
      </c>
      <c r="EY3" s="29" t="s">
        <v>542</v>
      </c>
      <c r="EZ3" s="29" t="s">
        <v>543</v>
      </c>
      <c r="FA3" s="29" t="s">
        <v>544</v>
      </c>
      <c r="FB3" s="29" t="s">
        <v>545</v>
      </c>
      <c r="FC3" s="29" t="s">
        <v>546</v>
      </c>
      <c r="FD3" s="29" t="s">
        <v>547</v>
      </c>
      <c r="FE3" s="29" t="s">
        <v>548</v>
      </c>
      <c r="FF3" s="29" t="s">
        <v>549</v>
      </c>
      <c r="FG3" s="29" t="s">
        <v>550</v>
      </c>
      <c r="FH3" s="29" t="s">
        <v>551</v>
      </c>
      <c r="FI3" s="29" t="s">
        <v>552</v>
      </c>
      <c r="FJ3" s="29" t="s">
        <v>553</v>
      </c>
      <c r="FK3" s="29" t="s">
        <v>554</v>
      </c>
      <c r="FL3" s="29" t="s">
        <v>555</v>
      </c>
      <c r="FM3" s="29" t="s">
        <v>556</v>
      </c>
      <c r="FN3" s="29" t="s">
        <v>557</v>
      </c>
      <c r="FO3" s="29" t="s">
        <v>558</v>
      </c>
      <c r="FP3" s="29" t="s">
        <v>559</v>
      </c>
      <c r="FQ3" s="29" t="s">
        <v>560</v>
      </c>
      <c r="FR3" s="29" t="s">
        <v>561</v>
      </c>
      <c r="FS3" s="29" t="s">
        <v>562</v>
      </c>
      <c r="FT3" s="29" t="s">
        <v>563</v>
      </c>
      <c r="FU3" s="29" t="s">
        <v>564</v>
      </c>
      <c r="FV3" s="29" t="s">
        <v>565</v>
      </c>
      <c r="FW3" s="29" t="s">
        <v>566</v>
      </c>
      <c r="FX3" s="29" t="s">
        <v>567</v>
      </c>
      <c r="FY3" s="29" t="s">
        <v>568</v>
      </c>
      <c r="FZ3" s="29" t="s">
        <v>569</v>
      </c>
      <c r="GA3" s="29" t="s">
        <v>570</v>
      </c>
      <c r="GB3" s="29" t="s">
        <v>571</v>
      </c>
      <c r="GC3" s="29" t="s">
        <v>572</v>
      </c>
      <c r="GD3" s="29" t="s">
        <v>573</v>
      </c>
      <c r="GE3" s="29" t="s">
        <v>574</v>
      </c>
      <c r="GF3" s="29" t="s">
        <v>575</v>
      </c>
      <c r="GG3" s="29" t="s">
        <v>576</v>
      </c>
      <c r="GH3" s="29" t="s">
        <v>577</v>
      </c>
      <c r="GI3" s="29" t="s">
        <v>578</v>
      </c>
      <c r="GJ3" s="29" t="s">
        <v>582</v>
      </c>
      <c r="GK3" s="29" t="s">
        <v>583</v>
      </c>
      <c r="GL3" s="29" t="s">
        <v>584</v>
      </c>
      <c r="GM3" s="29" t="s">
        <v>585</v>
      </c>
      <c r="GN3" s="29" t="s">
        <v>586</v>
      </c>
      <c r="GO3" s="29" t="s">
        <v>587</v>
      </c>
      <c r="GP3" s="29" t="s">
        <v>588</v>
      </c>
      <c r="GQ3" s="29" t="s">
        <v>580</v>
      </c>
      <c r="GR3" s="29" t="s">
        <v>589</v>
      </c>
      <c r="GS3" s="29" t="s">
        <v>590</v>
      </c>
      <c r="GT3" s="29" t="s">
        <v>591</v>
      </c>
      <c r="GU3" s="29" t="s">
        <v>592</v>
      </c>
      <c r="GV3" s="29" t="s">
        <v>593</v>
      </c>
      <c r="GW3" s="29" t="s">
        <v>594</v>
      </c>
      <c r="GX3" s="29" t="s">
        <v>595</v>
      </c>
      <c r="GY3" s="29" t="s">
        <v>596</v>
      </c>
      <c r="GZ3" s="29" t="s">
        <v>597</v>
      </c>
      <c r="HA3" s="29" t="s">
        <v>598</v>
      </c>
      <c r="HB3" s="29" t="s">
        <v>599</v>
      </c>
      <c r="HC3" s="29" t="s">
        <v>600</v>
      </c>
      <c r="HD3" s="29" t="s">
        <v>603</v>
      </c>
      <c r="HE3" s="29" t="s">
        <v>604</v>
      </c>
      <c r="HF3" s="29" t="s">
        <v>605</v>
      </c>
      <c r="HG3" s="29" t="s">
        <v>606</v>
      </c>
      <c r="HH3" s="29" t="s">
        <v>607</v>
      </c>
      <c r="HI3" s="29" t="s">
        <v>608</v>
      </c>
      <c r="HJ3" s="29" t="s">
        <v>609</v>
      </c>
      <c r="HK3" s="29" t="s">
        <v>610</v>
      </c>
      <c r="HL3" s="29" t="s">
        <v>611</v>
      </c>
      <c r="HM3" s="29" t="s">
        <v>612</v>
      </c>
      <c r="HN3" s="29" t="s">
        <v>613</v>
      </c>
      <c r="HO3" s="29" t="s">
        <v>614</v>
      </c>
      <c r="HP3" s="29" t="s">
        <v>615</v>
      </c>
      <c r="HQ3" s="29" t="s">
        <v>616</v>
      </c>
      <c r="HR3" s="29" t="s">
        <v>617</v>
      </c>
      <c r="HS3" s="29" t="s">
        <v>618</v>
      </c>
      <c r="HT3" s="29" t="s">
        <v>619</v>
      </c>
      <c r="HU3" s="29" t="s">
        <v>620</v>
      </c>
      <c r="HV3" s="29" t="s">
        <v>621</v>
      </c>
      <c r="HW3" s="29" t="s">
        <v>622</v>
      </c>
      <c r="HX3" s="29" t="s">
        <v>623</v>
      </c>
      <c r="HY3" s="29" t="s">
        <v>624</v>
      </c>
      <c r="HZ3" s="29" t="s">
        <v>625</v>
      </c>
      <c r="IA3" s="29" t="s">
        <v>626</v>
      </c>
      <c r="IB3" s="29" t="s">
        <v>627</v>
      </c>
      <c r="IC3" s="29" t="s">
        <v>628</v>
      </c>
      <c r="ID3" s="29" t="s">
        <v>629</v>
      </c>
      <c r="IE3" s="29" t="s">
        <v>630</v>
      </c>
      <c r="IF3" s="29" t="s">
        <v>631</v>
      </c>
      <c r="IG3" s="29" t="s">
        <v>632</v>
      </c>
      <c r="IH3" s="29" t="s">
        <v>633</v>
      </c>
      <c r="II3" s="29" t="s">
        <v>634</v>
      </c>
      <c r="IJ3" s="29" t="s">
        <v>635</v>
      </c>
      <c r="IK3" s="29" t="s">
        <v>636</v>
      </c>
      <c r="IL3" s="29" t="s">
        <v>637</v>
      </c>
      <c r="IM3" s="29" t="s">
        <v>638</v>
      </c>
      <c r="IN3" s="29" t="s">
        <v>639</v>
      </c>
      <c r="IO3" s="29" t="s">
        <v>640</v>
      </c>
      <c r="IP3" s="29" t="s">
        <v>641</v>
      </c>
      <c r="IQ3" s="29" t="s">
        <v>642</v>
      </c>
      <c r="IR3" s="29" t="s">
        <v>643</v>
      </c>
      <c r="IS3" s="29" t="s">
        <v>644</v>
      </c>
      <c r="IT3" s="29" t="s">
        <v>645</v>
      </c>
      <c r="IU3" s="29" t="s">
        <v>646</v>
      </c>
      <c r="IV3" s="29" t="s">
        <v>647</v>
      </c>
      <c r="IW3" s="29" t="s">
        <v>648</v>
      </c>
      <c r="IX3" s="29" t="s">
        <v>649</v>
      </c>
      <c r="IY3" s="29" t="s">
        <v>650</v>
      </c>
      <c r="IZ3" s="29" t="s">
        <v>651</v>
      </c>
      <c r="JA3" s="29" t="s">
        <v>653</v>
      </c>
      <c r="JB3" s="29" t="s">
        <v>654</v>
      </c>
      <c r="JC3" s="29" t="s">
        <v>655</v>
      </c>
      <c r="JD3" s="29" t="s">
        <v>656</v>
      </c>
      <c r="JE3" s="29" t="s">
        <v>657</v>
      </c>
      <c r="JF3" s="29" t="s">
        <v>658</v>
      </c>
      <c r="JG3" s="29" t="s">
        <v>659</v>
      </c>
      <c r="JH3" s="29" t="s">
        <v>660</v>
      </c>
      <c r="JI3" s="29" t="s">
        <v>661</v>
      </c>
      <c r="JJ3" s="29" t="s">
        <v>662</v>
      </c>
      <c r="JK3" s="29" t="s">
        <v>663</v>
      </c>
      <c r="JL3" s="29" t="s">
        <v>664</v>
      </c>
      <c r="JM3" s="29" t="s">
        <v>875</v>
      </c>
      <c r="JN3" s="29" t="s">
        <v>666</v>
      </c>
      <c r="JO3" s="29" t="s">
        <v>667</v>
      </c>
      <c r="JP3" s="29" t="s">
        <v>668</v>
      </c>
      <c r="JQ3" s="29" t="s">
        <v>669</v>
      </c>
      <c r="JR3" s="29" t="s">
        <v>670</v>
      </c>
      <c r="JS3" s="29" t="s">
        <v>671</v>
      </c>
      <c r="JT3" s="29" t="s">
        <v>672</v>
      </c>
      <c r="JU3" s="29" t="s">
        <v>673</v>
      </c>
      <c r="JV3" s="29" t="s">
        <v>674</v>
      </c>
      <c r="JW3" s="29" t="s">
        <v>675</v>
      </c>
      <c r="JX3" s="29" t="s">
        <v>676</v>
      </c>
      <c r="JY3" s="29" t="s">
        <v>677</v>
      </c>
      <c r="JZ3" s="29" t="s">
        <v>678</v>
      </c>
      <c r="KA3" s="29" t="s">
        <v>679</v>
      </c>
      <c r="KB3" s="29" t="s">
        <v>680</v>
      </c>
      <c r="KC3" s="29" t="s">
        <v>681</v>
      </c>
      <c r="KD3" s="29" t="s">
        <v>682</v>
      </c>
      <c r="KE3" s="29" t="s">
        <v>683</v>
      </c>
      <c r="KF3" s="29" t="s">
        <v>684</v>
      </c>
      <c r="KG3" s="29" t="s">
        <v>685</v>
      </c>
      <c r="KH3" s="29" t="s">
        <v>686</v>
      </c>
      <c r="KI3" s="29" t="s">
        <v>687</v>
      </c>
      <c r="KJ3" s="29" t="s">
        <v>690</v>
      </c>
      <c r="KK3" s="29" t="s">
        <v>691</v>
      </c>
      <c r="KL3" s="29" t="s">
        <v>692</v>
      </c>
      <c r="KM3" s="29" t="s">
        <v>693</v>
      </c>
      <c r="KN3" s="29" t="s">
        <v>694</v>
      </c>
      <c r="KO3" s="29" t="s">
        <v>695</v>
      </c>
      <c r="KP3" s="29" t="s">
        <v>696</v>
      </c>
      <c r="KQ3" s="29" t="s">
        <v>697</v>
      </c>
      <c r="KR3" s="29" t="s">
        <v>699</v>
      </c>
      <c r="KS3" s="29" t="s">
        <v>700</v>
      </c>
      <c r="KT3" s="29" t="s">
        <v>701</v>
      </c>
      <c r="KU3" s="29" t="s">
        <v>702</v>
      </c>
      <c r="KV3" s="29" t="s">
        <v>703</v>
      </c>
      <c r="KW3" s="29" t="s">
        <v>704</v>
      </c>
      <c r="KX3" s="29" t="s">
        <v>705</v>
      </c>
      <c r="KY3" s="29" t="s">
        <v>706</v>
      </c>
      <c r="KZ3" s="29" t="s">
        <v>707</v>
      </c>
      <c r="LA3" s="29" t="s">
        <v>708</v>
      </c>
      <c r="LB3" s="29" t="s">
        <v>709</v>
      </c>
      <c r="LC3" s="29" t="s">
        <v>710</v>
      </c>
      <c r="LD3" s="29" t="s">
        <v>711</v>
      </c>
      <c r="LE3" s="29" t="s">
        <v>712</v>
      </c>
      <c r="LF3" s="29" t="s">
        <v>713</v>
      </c>
      <c r="LG3" s="29" t="s">
        <v>714</v>
      </c>
      <c r="LH3" s="29" t="s">
        <v>715</v>
      </c>
      <c r="LI3" s="29" t="s">
        <v>716</v>
      </c>
      <c r="LJ3" s="29" t="s">
        <v>717</v>
      </c>
      <c r="LK3" s="29" t="s">
        <v>718</v>
      </c>
      <c r="LL3" s="29" t="s">
        <v>719</v>
      </c>
      <c r="LM3" s="29" t="s">
        <v>720</v>
      </c>
      <c r="LN3" s="29" t="s">
        <v>721</v>
      </c>
      <c r="LO3" s="29" t="s">
        <v>722</v>
      </c>
      <c r="LP3" s="29" t="s">
        <v>723</v>
      </c>
      <c r="LQ3" s="29" t="s">
        <v>724</v>
      </c>
      <c r="LR3" s="29" t="s">
        <v>725</v>
      </c>
      <c r="LS3" s="29" t="s">
        <v>726</v>
      </c>
      <c r="LT3" s="29" t="s">
        <v>727</v>
      </c>
      <c r="LU3" s="29" t="s">
        <v>728</v>
      </c>
      <c r="LV3" s="29" t="s">
        <v>729</v>
      </c>
      <c r="LW3" s="29" t="s">
        <v>730</v>
      </c>
      <c r="LX3" s="29" t="s">
        <v>731</v>
      </c>
      <c r="LY3" s="29" t="s">
        <v>732</v>
      </c>
      <c r="LZ3" s="29" t="s">
        <v>733</v>
      </c>
      <c r="MA3" s="29" t="s">
        <v>734</v>
      </c>
      <c r="MB3" s="29" t="s">
        <v>735</v>
      </c>
      <c r="MC3" s="29" t="s">
        <v>736</v>
      </c>
      <c r="MD3" s="29" t="s">
        <v>737</v>
      </c>
      <c r="ME3" s="29" t="s">
        <v>738</v>
      </c>
      <c r="MF3" s="29" t="s">
        <v>739</v>
      </c>
      <c r="MG3" s="29" t="s">
        <v>740</v>
      </c>
      <c r="MH3" s="29" t="s">
        <v>741</v>
      </c>
      <c r="MI3" s="29" t="s">
        <v>742</v>
      </c>
      <c r="MJ3" s="29" t="s">
        <v>743</v>
      </c>
      <c r="MK3" s="29" t="s">
        <v>744</v>
      </c>
      <c r="ML3" s="29" t="s">
        <v>746</v>
      </c>
      <c r="MM3" s="29" t="s">
        <v>747</v>
      </c>
      <c r="MN3" s="29" t="s">
        <v>748</v>
      </c>
      <c r="MO3" s="29" t="s">
        <v>749</v>
      </c>
      <c r="MP3" s="29" t="s">
        <v>750</v>
      </c>
      <c r="MQ3" s="29" t="s">
        <v>751</v>
      </c>
      <c r="MR3" s="29" t="s">
        <v>752</v>
      </c>
      <c r="MS3" s="29" t="s">
        <v>753</v>
      </c>
      <c r="MT3" s="29" t="s">
        <v>754</v>
      </c>
      <c r="MU3" s="29" t="s">
        <v>755</v>
      </c>
      <c r="MV3" s="29" t="s">
        <v>756</v>
      </c>
      <c r="MW3" s="29" t="s">
        <v>757</v>
      </c>
      <c r="MX3" s="29" t="s">
        <v>758</v>
      </c>
      <c r="MY3" s="29" t="s">
        <v>760</v>
      </c>
      <c r="MZ3" s="29" t="s">
        <v>761</v>
      </c>
      <c r="NA3" s="29" t="s">
        <v>876</v>
      </c>
      <c r="NB3" s="29" t="s">
        <v>764</v>
      </c>
      <c r="NC3" s="29" t="s">
        <v>765</v>
      </c>
      <c r="ND3" s="29" t="s">
        <v>766</v>
      </c>
      <c r="NE3" s="29" t="s">
        <v>767</v>
      </c>
      <c r="NF3" s="29" t="s">
        <v>768</v>
      </c>
      <c r="NG3" s="29" t="s">
        <v>769</v>
      </c>
      <c r="NH3" s="29" t="s">
        <v>770</v>
      </c>
      <c r="NI3" s="29" t="s">
        <v>771</v>
      </c>
      <c r="NJ3" s="29" t="s">
        <v>772</v>
      </c>
      <c r="NK3" s="29" t="s">
        <v>773</v>
      </c>
      <c r="NL3" s="29" t="s">
        <v>774</v>
      </c>
      <c r="NM3" s="29" t="s">
        <v>775</v>
      </c>
      <c r="NN3" s="29" t="s">
        <v>776</v>
      </c>
      <c r="NO3" s="29" t="s">
        <v>777</v>
      </c>
      <c r="NP3" s="29" t="s">
        <v>778</v>
      </c>
      <c r="NQ3" s="29" t="s">
        <v>779</v>
      </c>
      <c r="NR3" s="29" t="s">
        <v>780</v>
      </c>
      <c r="NS3" s="29" t="s">
        <v>781</v>
      </c>
    </row>
    <row r="4" spans="1:385" ht="17" thickTop="1">
      <c r="A4" t="s">
        <v>840</v>
      </c>
      <c r="B4" t="s">
        <v>841</v>
      </c>
      <c r="C4" s="27">
        <v>15510000</v>
      </c>
      <c r="D4" s="27">
        <v>9390000</v>
      </c>
      <c r="E4" s="32">
        <v>6120000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>
        <v>0</v>
      </c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>
        <v>9040000</v>
      </c>
      <c r="EK4" s="27"/>
      <c r="EL4" s="27"/>
      <c r="EM4" s="27"/>
      <c r="EN4" s="27"/>
      <c r="EO4" s="27"/>
      <c r="EP4" s="27"/>
      <c r="EQ4" s="27"/>
      <c r="ER4" s="27"/>
      <c r="ES4" s="27"/>
      <c r="ET4" s="27">
        <v>0</v>
      </c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>
        <v>350000</v>
      </c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B4" s="27"/>
      <c r="JC4" s="27"/>
      <c r="JD4" s="27"/>
      <c r="JE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>
        <v>9390000</v>
      </c>
      <c r="NU4">
        <v>1</v>
      </c>
    </row>
    <row r="5" spans="1:385">
      <c r="A5" t="s">
        <v>842</v>
      </c>
      <c r="B5" t="s">
        <v>843</v>
      </c>
      <c r="C5" s="27">
        <v>13800000</v>
      </c>
      <c r="D5" s="27">
        <v>4300000</v>
      </c>
      <c r="E5" s="32">
        <v>9500000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>
        <v>1240000</v>
      </c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>
        <v>2930000</v>
      </c>
      <c r="EK5" s="27"/>
      <c r="EL5" s="27"/>
      <c r="EM5" s="27"/>
      <c r="EN5" s="27"/>
      <c r="EO5" s="27"/>
      <c r="EP5" s="27"/>
      <c r="EQ5" s="27"/>
      <c r="ER5" s="27"/>
      <c r="ES5" s="27"/>
      <c r="ET5" s="27">
        <v>0</v>
      </c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>
        <v>130000</v>
      </c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B5" s="27"/>
      <c r="JC5" s="27"/>
      <c r="JD5" s="27"/>
      <c r="JE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>
        <v>4300000</v>
      </c>
      <c r="NU5">
        <v>1</v>
      </c>
    </row>
    <row r="6" spans="1:385">
      <c r="A6" t="s">
        <v>844</v>
      </c>
      <c r="B6" t="s">
        <v>845</v>
      </c>
      <c r="C6" s="27">
        <v>2730000</v>
      </c>
      <c r="D6" s="27">
        <v>490000</v>
      </c>
      <c r="E6" s="32">
        <v>2240000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>
        <v>2240000</v>
      </c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>
        <v>70000</v>
      </c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>
        <v>290000</v>
      </c>
      <c r="EK6" s="27"/>
      <c r="EL6" s="27"/>
      <c r="EM6" s="27"/>
      <c r="EN6" s="27"/>
      <c r="EO6" s="27"/>
      <c r="EP6" s="27"/>
      <c r="EQ6" s="27"/>
      <c r="ER6" s="27"/>
      <c r="ES6" s="27"/>
      <c r="ET6" s="27">
        <v>0</v>
      </c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>
        <v>130000</v>
      </c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B6" s="27"/>
      <c r="JC6" s="27"/>
      <c r="JD6" s="27"/>
      <c r="JE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>
        <v>2730000</v>
      </c>
      <c r="NU6">
        <v>0</v>
      </c>
    </row>
    <row r="7" spans="1:385">
      <c r="A7" t="s">
        <v>846</v>
      </c>
      <c r="B7" t="s">
        <v>847</v>
      </c>
      <c r="C7" s="27">
        <v>1380000</v>
      </c>
      <c r="D7" s="27">
        <v>280000</v>
      </c>
      <c r="E7" s="32">
        <v>1100000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>
        <v>0</v>
      </c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>
        <v>0</v>
      </c>
      <c r="EK7" s="27"/>
      <c r="EL7" s="27"/>
      <c r="EM7" s="27"/>
      <c r="EN7" s="27"/>
      <c r="EO7" s="27"/>
      <c r="EP7" s="27"/>
      <c r="EQ7" s="27"/>
      <c r="ER7" s="27"/>
      <c r="ES7" s="27"/>
      <c r="ET7" s="27">
        <v>0</v>
      </c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>
        <v>280000</v>
      </c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B7" s="27"/>
      <c r="JC7" s="27"/>
      <c r="JD7" s="27"/>
      <c r="JE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>
        <v>280000</v>
      </c>
      <c r="NU7">
        <v>1</v>
      </c>
    </row>
    <row r="8" spans="1:385">
      <c r="A8" t="s">
        <v>848</v>
      </c>
      <c r="B8" t="s">
        <v>849</v>
      </c>
      <c r="C8" s="27">
        <v>6490000</v>
      </c>
      <c r="D8" s="27">
        <v>2060000</v>
      </c>
      <c r="E8" s="32">
        <v>4430000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>
        <v>630000</v>
      </c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>
        <v>5822.0009578224017</v>
      </c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>
        <v>4424177.9990421776</v>
      </c>
      <c r="EC8" s="27"/>
      <c r="ED8" s="27"/>
      <c r="EE8" s="27"/>
      <c r="EF8" s="27"/>
      <c r="EG8" s="27"/>
      <c r="EH8" s="27"/>
      <c r="EI8" s="27">
        <v>630000</v>
      </c>
      <c r="EK8" s="27"/>
      <c r="EL8" s="27"/>
      <c r="EM8" s="27"/>
      <c r="EN8" s="27"/>
      <c r="EO8" s="27"/>
      <c r="EP8" s="27"/>
      <c r="EQ8" s="27"/>
      <c r="ER8" s="27"/>
      <c r="ES8" s="27"/>
      <c r="ET8" s="27">
        <v>440000</v>
      </c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>
        <v>360000</v>
      </c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B8" s="27"/>
      <c r="JC8" s="27"/>
      <c r="JD8" s="27"/>
      <c r="JE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>
        <v>6490000</v>
      </c>
      <c r="NU8">
        <v>0</v>
      </c>
    </row>
    <row r="9" spans="1:385">
      <c r="A9" t="s">
        <v>850</v>
      </c>
      <c r="B9" t="s">
        <v>851</v>
      </c>
      <c r="C9" s="27">
        <v>21520000</v>
      </c>
      <c r="D9" s="27">
        <v>21420000</v>
      </c>
      <c r="E9" s="32">
        <v>100000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>
        <v>21400000</v>
      </c>
      <c r="CO9" s="27">
        <v>100000</v>
      </c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>
        <v>0</v>
      </c>
      <c r="EK9" s="27"/>
      <c r="EL9" s="27"/>
      <c r="EM9" s="27"/>
      <c r="EN9" s="27"/>
      <c r="EO9" s="27"/>
      <c r="EP9" s="27"/>
      <c r="EQ9" s="27"/>
      <c r="ER9" s="27"/>
      <c r="ES9" s="27"/>
      <c r="ET9" s="27">
        <v>0</v>
      </c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>
        <v>20000</v>
      </c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>
        <v>21520000</v>
      </c>
      <c r="NU9">
        <v>0</v>
      </c>
    </row>
    <row r="10" spans="1:385">
      <c r="A10" t="s">
        <v>852</v>
      </c>
      <c r="B10" t="s">
        <v>853</v>
      </c>
      <c r="C10" s="27">
        <v>8130000</v>
      </c>
      <c r="D10" s="27">
        <v>2800000</v>
      </c>
      <c r="E10" s="32">
        <v>5330000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>
        <v>635452.47943275305</v>
      </c>
      <c r="T10" s="27">
        <v>650472.70578610059</v>
      </c>
      <c r="U10" s="27">
        <v>414994.3184400709</v>
      </c>
      <c r="V10" s="27"/>
      <c r="Z10" s="27"/>
      <c r="AA10" s="27"/>
      <c r="AB10" s="27"/>
      <c r="AC10" s="27">
        <v>829746.37516476517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>
        <v>739382.75532930309</v>
      </c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>
        <v>11628.562338075541</v>
      </c>
      <c r="CF10" s="27"/>
      <c r="CG10" s="27">
        <v>1421591.7458297352</v>
      </c>
      <c r="CH10" s="27">
        <v>317362.84714331169</v>
      </c>
      <c r="CI10" s="27"/>
      <c r="CJ10" s="27"/>
      <c r="CK10" s="27"/>
      <c r="CL10" s="27"/>
      <c r="CM10" s="27"/>
      <c r="CN10" s="27">
        <v>2090000</v>
      </c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>
        <v>710000</v>
      </c>
      <c r="EK10" s="27"/>
      <c r="EL10" s="27"/>
      <c r="EM10" s="27"/>
      <c r="EN10" s="27"/>
      <c r="EO10" s="27"/>
      <c r="EP10" s="27"/>
      <c r="EQ10" s="27"/>
      <c r="ER10" s="27"/>
      <c r="ES10" s="27"/>
      <c r="ET10" s="27">
        <v>0</v>
      </c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>
        <v>0</v>
      </c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>
        <v>9690.4686150629514</v>
      </c>
      <c r="JA10" s="27"/>
      <c r="JB10" s="27"/>
      <c r="JC10" s="27"/>
      <c r="JD10" s="27"/>
      <c r="JF10" s="27">
        <v>16231.534930230444</v>
      </c>
      <c r="JG10" s="27">
        <v>7267.8514612972131</v>
      </c>
      <c r="JH10" s="27">
        <v>16716.058360983592</v>
      </c>
      <c r="JI10" s="27"/>
      <c r="JJ10" s="27"/>
      <c r="JK10" s="27"/>
      <c r="JL10" s="27">
        <v>3633.9257306486065</v>
      </c>
      <c r="JM10" s="27"/>
      <c r="JN10" s="27">
        <v>255828.37143766193</v>
      </c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>
        <v>8129999.9999999991</v>
      </c>
      <c r="NU10">
        <v>0</v>
      </c>
    </row>
    <row r="11" spans="1:385">
      <c r="A11" t="s">
        <v>854</v>
      </c>
      <c r="B11" t="s">
        <v>855</v>
      </c>
      <c r="C11" s="27">
        <v>14980000</v>
      </c>
      <c r="D11" s="27">
        <v>60000</v>
      </c>
      <c r="E11" s="32">
        <v>14920000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>
        <v>0</v>
      </c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>
        <v>60000</v>
      </c>
      <c r="EK11" s="27"/>
      <c r="EL11" s="27"/>
      <c r="EM11" s="27"/>
      <c r="EN11" s="27"/>
      <c r="EO11" s="27"/>
      <c r="EP11" s="27"/>
      <c r="EQ11" s="27"/>
      <c r="ER11" s="27"/>
      <c r="ES11" s="27"/>
      <c r="ET11" s="27">
        <v>0</v>
      </c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>
        <v>0</v>
      </c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B11" s="27"/>
      <c r="JC11" s="27"/>
      <c r="JD11" s="27"/>
      <c r="JE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>
        <v>60000</v>
      </c>
      <c r="NU11">
        <v>1</v>
      </c>
    </row>
    <row r="12" spans="1:385">
      <c r="A12" t="s">
        <v>856</v>
      </c>
      <c r="B12" t="s">
        <v>857</v>
      </c>
      <c r="C12" s="27">
        <v>42210000</v>
      </c>
      <c r="D12" s="27">
        <v>25660000</v>
      </c>
      <c r="E12" s="32">
        <v>16550000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>
        <v>0</v>
      </c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>
        <v>9970.9569352137023</v>
      </c>
      <c r="CZ12" s="27"/>
      <c r="DA12" s="27"/>
      <c r="DB12" s="27">
        <v>16364.8889609337</v>
      </c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>
        <v>0</v>
      </c>
      <c r="EK12" s="27"/>
      <c r="EL12" s="27"/>
      <c r="EM12" s="27"/>
      <c r="EN12" s="27"/>
      <c r="EO12" s="27"/>
      <c r="EP12" s="27"/>
      <c r="EQ12" s="27">
        <v>178.85124547468524</v>
      </c>
      <c r="ER12" s="27">
        <v>16230.750526827687</v>
      </c>
      <c r="ES12" s="27">
        <v>1564.948397903496</v>
      </c>
      <c r="ET12" s="27">
        <v>7526732.1314297058</v>
      </c>
      <c r="EU12" s="27">
        <v>18113267.868570294</v>
      </c>
      <c r="EV12" s="27"/>
      <c r="EW12" s="27"/>
      <c r="EX12" s="27"/>
      <c r="EY12" s="27"/>
      <c r="EZ12" s="27"/>
      <c r="FA12" s="27"/>
      <c r="FB12" s="27">
        <v>51196.169017128654</v>
      </c>
      <c r="FC12" s="27">
        <v>576392.85135354195</v>
      </c>
      <c r="FD12" s="27"/>
      <c r="FE12" s="27">
        <v>19986.626681796079</v>
      </c>
      <c r="FF12" s="27"/>
      <c r="FG12" s="27">
        <v>1894.119394119394</v>
      </c>
      <c r="FH12" s="27">
        <v>9003.6877536877528</v>
      </c>
      <c r="FI12" s="27">
        <v>9102.1928521928512</v>
      </c>
      <c r="FK12" s="27">
        <v>693674.55557356682</v>
      </c>
      <c r="FL12" s="27">
        <v>13905.684335656779</v>
      </c>
      <c r="FM12" s="27">
        <v>4677899.0382017614</v>
      </c>
      <c r="FN12" s="27">
        <v>10321997.217269141</v>
      </c>
      <c r="FO12" s="27">
        <v>104851.54265953423</v>
      </c>
      <c r="FQ12" s="27">
        <v>45785.918841519422</v>
      </c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B12" s="27"/>
      <c r="JC12" s="27"/>
      <c r="JD12" s="27"/>
      <c r="JE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>
        <v>42210000</v>
      </c>
      <c r="NU12">
        <v>0</v>
      </c>
    </row>
    <row r="13" spans="1:385">
      <c r="A13" t="s">
        <v>858</v>
      </c>
      <c r="B13" t="s">
        <v>859</v>
      </c>
      <c r="C13" s="27">
        <v>14830000</v>
      </c>
      <c r="D13" s="27">
        <v>20000</v>
      </c>
      <c r="E13" s="32">
        <v>14810000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>
        <v>357806.29227960913</v>
      </c>
      <c r="BI13" s="27">
        <v>14200934.178030711</v>
      </c>
      <c r="BJ13" s="27"/>
      <c r="BK13" s="27">
        <v>82693.009771287441</v>
      </c>
      <c r="BL13" s="27"/>
      <c r="BM13" s="27">
        <v>168566.51991839363</v>
      </c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>
        <v>0</v>
      </c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>
        <v>0</v>
      </c>
      <c r="EK13" s="27"/>
      <c r="EL13" s="27"/>
      <c r="EM13" s="27"/>
      <c r="EN13" s="27"/>
      <c r="EO13" s="27"/>
      <c r="EP13" s="27"/>
      <c r="EQ13" s="27"/>
      <c r="ER13" s="27"/>
      <c r="ES13" s="27"/>
      <c r="ET13" s="27">
        <v>0</v>
      </c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>
        <v>20000</v>
      </c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B13" s="27"/>
      <c r="JC13" s="27"/>
      <c r="JD13" s="27"/>
      <c r="JE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>
        <v>14830000</v>
      </c>
      <c r="NU13">
        <v>0</v>
      </c>
    </row>
    <row r="14" spans="1:385">
      <c r="A14" t="s">
        <v>860</v>
      </c>
      <c r="B14" t="s">
        <v>861</v>
      </c>
      <c r="C14" s="27">
        <v>45450000</v>
      </c>
      <c r="D14" s="27">
        <v>7710000</v>
      </c>
      <c r="E14" s="32">
        <v>37740000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>
        <v>0</v>
      </c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>
        <v>7700000</v>
      </c>
      <c r="EK14" s="27"/>
      <c r="EL14" s="27"/>
      <c r="EM14" s="27"/>
      <c r="EN14" s="27"/>
      <c r="EO14" s="27"/>
      <c r="EP14" s="27"/>
      <c r="EQ14" s="27"/>
      <c r="ER14" s="27"/>
      <c r="ES14" s="27"/>
      <c r="ET14" s="27">
        <v>0</v>
      </c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>
        <v>10000</v>
      </c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B14" s="27"/>
      <c r="JC14" s="27"/>
      <c r="JD14" s="27"/>
      <c r="JE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>
        <v>7710000</v>
      </c>
      <c r="NU14">
        <v>1</v>
      </c>
    </row>
    <row r="15" spans="1:385">
      <c r="A15" t="s">
        <v>862</v>
      </c>
      <c r="B15" t="s">
        <v>863</v>
      </c>
      <c r="C15" s="27">
        <v>63700000</v>
      </c>
      <c r="D15" s="27">
        <v>7030000</v>
      </c>
      <c r="E15" s="32">
        <v>56670000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>
        <v>820000</v>
      </c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>
        <v>6080000</v>
      </c>
      <c r="EK15" s="27"/>
      <c r="EL15" s="27"/>
      <c r="EM15" s="27"/>
      <c r="EN15" s="27"/>
      <c r="EO15" s="27"/>
      <c r="EP15" s="27"/>
      <c r="EQ15" s="27"/>
      <c r="ER15" s="27"/>
      <c r="ES15" s="27"/>
      <c r="ET15" s="27">
        <v>0</v>
      </c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>
        <v>130000</v>
      </c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B15" s="27"/>
      <c r="JC15" s="27"/>
      <c r="JD15" s="27"/>
      <c r="JE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>
        <v>7030000</v>
      </c>
      <c r="NU15">
        <v>1</v>
      </c>
    </row>
    <row r="16" spans="1:385">
      <c r="E16" s="28"/>
      <c r="NT16">
        <v>0</v>
      </c>
      <c r="NU16">
        <v>0</v>
      </c>
    </row>
    <row r="17" spans="5:385">
      <c r="E17" s="28"/>
      <c r="NT17">
        <v>0</v>
      </c>
      <c r="NU17">
        <v>0</v>
      </c>
    </row>
    <row r="18" spans="5:385">
      <c r="E18" s="28"/>
      <c r="NT18">
        <v>0</v>
      </c>
      <c r="NU18">
        <v>0</v>
      </c>
    </row>
    <row r="19" spans="5:385">
      <c r="E19" s="28"/>
      <c r="NT19">
        <v>0</v>
      </c>
      <c r="NU19">
        <v>0</v>
      </c>
    </row>
    <row r="20" spans="5:385">
      <c r="E20" s="28"/>
      <c r="NT20">
        <v>0</v>
      </c>
      <c r="NU20">
        <v>0</v>
      </c>
    </row>
    <row r="21" spans="5:385">
      <c r="E21" s="28"/>
      <c r="NT21">
        <v>0</v>
      </c>
      <c r="NU21">
        <v>0</v>
      </c>
    </row>
    <row r="22" spans="5:385">
      <c r="E22" s="28"/>
      <c r="NT22">
        <v>0</v>
      </c>
      <c r="NU22">
        <v>0</v>
      </c>
    </row>
    <row r="23" spans="5:385">
      <c r="E23" s="28"/>
      <c r="NT23">
        <v>0</v>
      </c>
      <c r="NU23">
        <v>0</v>
      </c>
    </row>
    <row r="24" spans="5:385">
      <c r="E24" s="28"/>
      <c r="NT24">
        <v>0</v>
      </c>
      <c r="NU24">
        <v>0</v>
      </c>
    </row>
    <row r="25" spans="5:385">
      <c r="E25" s="28"/>
      <c r="NT25">
        <v>0</v>
      </c>
      <c r="NU25">
        <v>0</v>
      </c>
    </row>
    <row r="26" spans="5:385">
      <c r="E26" s="28"/>
      <c r="NT26">
        <v>0</v>
      </c>
      <c r="NU26">
        <v>0</v>
      </c>
    </row>
    <row r="27" spans="5:385">
      <c r="E27" s="28"/>
      <c r="NT27">
        <v>0</v>
      </c>
      <c r="NU27">
        <v>0</v>
      </c>
    </row>
    <row r="28" spans="5:385">
      <c r="E28" s="28"/>
      <c r="NT28">
        <v>0</v>
      </c>
      <c r="NU28">
        <v>0</v>
      </c>
    </row>
    <row r="29" spans="5:385">
      <c r="E29" s="28"/>
      <c r="NT29">
        <v>0</v>
      </c>
      <c r="NU29">
        <v>0</v>
      </c>
    </row>
    <row r="30" spans="5:385">
      <c r="E30" s="28"/>
      <c r="NT30">
        <v>0</v>
      </c>
      <c r="NU30">
        <v>0</v>
      </c>
    </row>
    <row r="31" spans="5:385">
      <c r="E31" s="28"/>
      <c r="NT31">
        <v>0</v>
      </c>
      <c r="NU31">
        <v>0</v>
      </c>
    </row>
    <row r="32" spans="5:385">
      <c r="E32" s="28"/>
      <c r="NT32">
        <v>0</v>
      </c>
      <c r="NU32">
        <v>0</v>
      </c>
    </row>
    <row r="33" spans="5:385">
      <c r="E33" s="28"/>
      <c r="NT33">
        <v>0</v>
      </c>
      <c r="NU33">
        <v>0</v>
      </c>
    </row>
    <row r="34" spans="5:385">
      <c r="E34" s="28"/>
      <c r="NT34">
        <v>0</v>
      </c>
      <c r="NU34">
        <v>0</v>
      </c>
    </row>
    <row r="35" spans="5:385">
      <c r="E35" s="28"/>
      <c r="NT35">
        <v>0</v>
      </c>
      <c r="NU35">
        <v>0</v>
      </c>
    </row>
    <row r="36" spans="5:385">
      <c r="E36" s="28"/>
      <c r="NT36">
        <v>0</v>
      </c>
      <c r="NU36">
        <v>0</v>
      </c>
    </row>
    <row r="37" spans="5:385">
      <c r="E37" s="28"/>
      <c r="NT37">
        <v>0</v>
      </c>
      <c r="NU37">
        <v>0</v>
      </c>
    </row>
    <row r="38" spans="5:385">
      <c r="E38" s="28"/>
      <c r="NT38">
        <v>0</v>
      </c>
      <c r="NU38">
        <v>0</v>
      </c>
    </row>
    <row r="39" spans="5:385">
      <c r="E39" s="28"/>
      <c r="NT39">
        <v>0</v>
      </c>
      <c r="NU39">
        <v>0</v>
      </c>
    </row>
    <row r="40" spans="5:385">
      <c r="E40" s="28"/>
      <c r="NT40">
        <v>0</v>
      </c>
      <c r="NU40">
        <v>0</v>
      </c>
    </row>
    <row r="41" spans="5:385">
      <c r="E41" s="28"/>
      <c r="NT41">
        <v>0</v>
      </c>
      <c r="NU41">
        <v>0</v>
      </c>
    </row>
    <row r="42" spans="5:385">
      <c r="E42" s="28"/>
      <c r="NT42">
        <v>0</v>
      </c>
      <c r="NU42">
        <v>0</v>
      </c>
    </row>
    <row r="43" spans="5:385">
      <c r="E43" s="28"/>
      <c r="NT43">
        <v>0</v>
      </c>
      <c r="NU43">
        <v>0</v>
      </c>
    </row>
    <row r="44" spans="5:385">
      <c r="E44" s="28"/>
      <c r="NT44">
        <v>0</v>
      </c>
      <c r="NU44">
        <v>0</v>
      </c>
    </row>
    <row r="45" spans="5:385">
      <c r="E45" s="28"/>
      <c r="NT45">
        <v>0</v>
      </c>
      <c r="NU45">
        <v>0</v>
      </c>
    </row>
    <row r="46" spans="5:385">
      <c r="E46" s="28"/>
      <c r="NT46">
        <v>0</v>
      </c>
      <c r="NU46">
        <v>0</v>
      </c>
    </row>
    <row r="47" spans="5:385">
      <c r="E47" s="28"/>
      <c r="NT47">
        <v>0</v>
      </c>
      <c r="NU47">
        <v>0</v>
      </c>
    </row>
    <row r="48" spans="5:385">
      <c r="E48" s="28"/>
      <c r="NT48">
        <v>0</v>
      </c>
      <c r="NU48">
        <v>0</v>
      </c>
    </row>
    <row r="49" spans="5:385">
      <c r="E49" s="28"/>
      <c r="NT49">
        <v>0</v>
      </c>
      <c r="NU49">
        <v>0</v>
      </c>
    </row>
    <row r="50" spans="5:385">
      <c r="E50" s="28"/>
      <c r="NT50">
        <v>0</v>
      </c>
      <c r="NU50">
        <v>0</v>
      </c>
    </row>
    <row r="51" spans="5:385">
      <c r="E51" s="28"/>
      <c r="NT51">
        <v>0</v>
      </c>
      <c r="NU51">
        <v>0</v>
      </c>
    </row>
    <row r="52" spans="5:385">
      <c r="E52" s="28"/>
      <c r="NT52">
        <v>0</v>
      </c>
      <c r="NU52">
        <v>0</v>
      </c>
    </row>
    <row r="53" spans="5:385">
      <c r="E53" s="28"/>
      <c r="NT53">
        <v>0</v>
      </c>
      <c r="NU53">
        <v>0</v>
      </c>
    </row>
    <row r="54" spans="5:385">
      <c r="E54" s="28"/>
      <c r="NT54">
        <v>0</v>
      </c>
      <c r="NU54">
        <v>0</v>
      </c>
    </row>
    <row r="55" spans="5:385">
      <c r="E55" s="28"/>
      <c r="NT55">
        <v>0</v>
      </c>
      <c r="NU55">
        <v>0</v>
      </c>
    </row>
    <row r="56" spans="5:385">
      <c r="E56" s="28"/>
      <c r="NT56">
        <v>0</v>
      </c>
      <c r="NU56">
        <v>0</v>
      </c>
    </row>
    <row r="57" spans="5:385">
      <c r="E57" s="28"/>
      <c r="NT57">
        <v>0</v>
      </c>
      <c r="NU57">
        <v>0</v>
      </c>
    </row>
    <row r="58" spans="5:385">
      <c r="E58" s="28"/>
      <c r="NT58">
        <v>0</v>
      </c>
      <c r="NU58">
        <v>0</v>
      </c>
    </row>
    <row r="59" spans="5:385">
      <c r="E59" s="28"/>
      <c r="NT59">
        <v>0</v>
      </c>
      <c r="NU59">
        <v>0</v>
      </c>
    </row>
    <row r="60" spans="5:385">
      <c r="E60" s="28"/>
      <c r="NT60">
        <v>0</v>
      </c>
      <c r="NU60">
        <v>0</v>
      </c>
    </row>
    <row r="61" spans="5:385">
      <c r="E61" s="28"/>
      <c r="NT61">
        <v>0</v>
      </c>
      <c r="NU61">
        <v>0</v>
      </c>
    </row>
    <row r="62" spans="5:385">
      <c r="E62" s="28"/>
      <c r="NT62">
        <v>0</v>
      </c>
      <c r="NU62">
        <v>0</v>
      </c>
    </row>
    <row r="63" spans="5:385">
      <c r="E63" s="28"/>
      <c r="NT63">
        <v>0</v>
      </c>
      <c r="NU63">
        <v>0</v>
      </c>
    </row>
    <row r="64" spans="5:385">
      <c r="E64" s="28"/>
      <c r="NT64">
        <v>0</v>
      </c>
      <c r="NU64">
        <v>0</v>
      </c>
    </row>
    <row r="65" spans="3:385">
      <c r="E65" s="28"/>
      <c r="NT65">
        <v>0</v>
      </c>
      <c r="NU65">
        <v>0</v>
      </c>
    </row>
    <row r="66" spans="3:385">
      <c r="E66" s="28"/>
      <c r="NT66">
        <v>0</v>
      </c>
      <c r="NU66">
        <v>0</v>
      </c>
    </row>
    <row r="67" spans="3:385">
      <c r="E67" s="28"/>
      <c r="NT67">
        <v>0</v>
      </c>
      <c r="NU67">
        <v>0</v>
      </c>
    </row>
    <row r="68" spans="3:385">
      <c r="E68" s="28"/>
      <c r="NT68">
        <v>0</v>
      </c>
      <c r="NU68">
        <v>0</v>
      </c>
    </row>
    <row r="69" spans="3:385">
      <c r="E69" s="28"/>
      <c r="NT69">
        <v>0</v>
      </c>
      <c r="NU69">
        <v>0</v>
      </c>
    </row>
    <row r="70" spans="3:385">
      <c r="C70" s="28"/>
      <c r="D70" s="28"/>
      <c r="E70" s="28"/>
      <c r="NT70">
        <v>0</v>
      </c>
      <c r="NU70">
        <v>0</v>
      </c>
    </row>
    <row r="71" spans="3:385">
      <c r="E71" s="28"/>
      <c r="NT71">
        <v>0</v>
      </c>
      <c r="NU71">
        <v>0</v>
      </c>
    </row>
    <row r="72" spans="3:385">
      <c r="E72" s="28"/>
      <c r="NT72">
        <v>0</v>
      </c>
      <c r="NU72">
        <v>0</v>
      </c>
    </row>
    <row r="73" spans="3:385">
      <c r="E73" s="28"/>
      <c r="NT73">
        <v>0</v>
      </c>
      <c r="NU73">
        <v>0</v>
      </c>
    </row>
    <row r="74" spans="3:385">
      <c r="E74" s="28"/>
      <c r="NT74">
        <v>0</v>
      </c>
      <c r="NU74">
        <v>0</v>
      </c>
    </row>
    <row r="75" spans="3:385">
      <c r="E75" s="28"/>
      <c r="NT75">
        <v>0</v>
      </c>
      <c r="NU75">
        <v>0</v>
      </c>
    </row>
    <row r="76" spans="3:385">
      <c r="E76" s="28"/>
      <c r="NT76">
        <v>0</v>
      </c>
      <c r="NU76">
        <v>0</v>
      </c>
    </row>
    <row r="77" spans="3:385">
      <c r="E77" s="28"/>
      <c r="NT77">
        <v>0</v>
      </c>
      <c r="NU77">
        <v>0</v>
      </c>
    </row>
    <row r="78" spans="3:385">
      <c r="E78" s="28"/>
      <c r="NT78">
        <v>0</v>
      </c>
      <c r="NU78">
        <v>0</v>
      </c>
    </row>
    <row r="79" spans="3:385">
      <c r="E79" s="28"/>
      <c r="NT79">
        <v>0</v>
      </c>
      <c r="NU79">
        <v>0</v>
      </c>
    </row>
    <row r="80" spans="3:385">
      <c r="E80" s="28"/>
      <c r="NT80">
        <v>0</v>
      </c>
      <c r="NU80">
        <v>0</v>
      </c>
    </row>
    <row r="81" spans="5:385">
      <c r="E81" s="28"/>
      <c r="NT81">
        <v>0</v>
      </c>
      <c r="NU81">
        <v>0</v>
      </c>
    </row>
    <row r="82" spans="5:385">
      <c r="E82" s="28"/>
      <c r="NT82">
        <v>0</v>
      </c>
      <c r="NU82">
        <v>0</v>
      </c>
    </row>
    <row r="83" spans="5:385">
      <c r="E83" s="28"/>
      <c r="NT83">
        <v>0</v>
      </c>
      <c r="NU83">
        <v>0</v>
      </c>
    </row>
    <row r="84" spans="5:385">
      <c r="E84" s="28"/>
      <c r="NT84">
        <v>0</v>
      </c>
      <c r="NU84">
        <v>0</v>
      </c>
    </row>
    <row r="85" spans="5:385">
      <c r="E85" s="28"/>
      <c r="NT85">
        <v>0</v>
      </c>
      <c r="NU85">
        <v>0</v>
      </c>
    </row>
    <row r="86" spans="5:385">
      <c r="E86" s="28"/>
      <c r="NT86">
        <v>0</v>
      </c>
      <c r="NU86">
        <v>0</v>
      </c>
    </row>
    <row r="87" spans="5:385">
      <c r="E87" s="28"/>
      <c r="NT87">
        <v>0</v>
      </c>
      <c r="NU87">
        <v>0</v>
      </c>
    </row>
    <row r="88" spans="5:385">
      <c r="E88" s="28"/>
      <c r="NT88">
        <v>0</v>
      </c>
      <c r="NU88">
        <v>0</v>
      </c>
    </row>
    <row r="89" spans="5:385">
      <c r="E89" s="28"/>
      <c r="NT89">
        <v>0</v>
      </c>
      <c r="NU89">
        <v>0</v>
      </c>
    </row>
    <row r="90" spans="5:385">
      <c r="E90" s="28"/>
      <c r="NT90">
        <v>0</v>
      </c>
      <c r="NU90">
        <v>0</v>
      </c>
    </row>
    <row r="91" spans="5:385">
      <c r="E91" s="28"/>
      <c r="NT91">
        <v>0</v>
      </c>
      <c r="NU91">
        <v>0</v>
      </c>
    </row>
    <row r="92" spans="5:385">
      <c r="E92" s="28"/>
      <c r="NT92">
        <v>0</v>
      </c>
      <c r="NU92">
        <v>0</v>
      </c>
    </row>
    <row r="93" spans="5:385">
      <c r="E93" s="28"/>
      <c r="NT93">
        <v>0</v>
      </c>
      <c r="NU93">
        <v>0</v>
      </c>
    </row>
    <row r="94" spans="5:385">
      <c r="E94" s="28"/>
      <c r="NT94">
        <v>0</v>
      </c>
      <c r="NU94">
        <v>0</v>
      </c>
    </row>
    <row r="95" spans="5:385">
      <c r="E95" s="28"/>
      <c r="NT95">
        <v>0</v>
      </c>
      <c r="NU95">
        <v>0</v>
      </c>
    </row>
    <row r="96" spans="5:385">
      <c r="E96" s="28"/>
      <c r="NT96">
        <v>0</v>
      </c>
      <c r="NU96">
        <v>0</v>
      </c>
    </row>
    <row r="97" spans="5:385">
      <c r="E97" s="28"/>
      <c r="NT97">
        <v>0</v>
      </c>
      <c r="NU97">
        <v>0</v>
      </c>
    </row>
    <row r="98" spans="5:385">
      <c r="E98" s="28"/>
      <c r="NT98">
        <v>0</v>
      </c>
      <c r="NU98">
        <v>0</v>
      </c>
    </row>
    <row r="99" spans="5:385">
      <c r="E99" s="28"/>
      <c r="NT99">
        <v>0</v>
      </c>
      <c r="NU99">
        <v>0</v>
      </c>
    </row>
    <row r="100" spans="5:385">
      <c r="E100" s="28"/>
      <c r="NT100">
        <v>0</v>
      </c>
      <c r="NU100">
        <v>0</v>
      </c>
    </row>
    <row r="101" spans="5:385">
      <c r="E101" s="28"/>
      <c r="NT101">
        <v>0</v>
      </c>
      <c r="NU101">
        <v>0</v>
      </c>
    </row>
    <row r="102" spans="5:385">
      <c r="E102" s="28"/>
      <c r="NT102">
        <v>0</v>
      </c>
      <c r="NU102">
        <v>0</v>
      </c>
    </row>
    <row r="103" spans="5:385">
      <c r="E103" s="28"/>
      <c r="NT103">
        <v>0</v>
      </c>
      <c r="NU103">
        <v>0</v>
      </c>
    </row>
    <row r="104" spans="5:385">
      <c r="E104" s="28"/>
      <c r="NT104">
        <v>0</v>
      </c>
      <c r="NU104">
        <v>0</v>
      </c>
    </row>
    <row r="105" spans="5:385">
      <c r="E105" s="28"/>
      <c r="NT105">
        <v>0</v>
      </c>
      <c r="NU105">
        <v>0</v>
      </c>
    </row>
    <row r="106" spans="5:385">
      <c r="E106" s="28"/>
      <c r="NT106">
        <v>0</v>
      </c>
      <c r="NU106">
        <v>0</v>
      </c>
    </row>
    <row r="107" spans="5:385">
      <c r="E107" s="28"/>
      <c r="NT107">
        <v>0</v>
      </c>
      <c r="NU107">
        <v>0</v>
      </c>
    </row>
    <row r="108" spans="5:385">
      <c r="E108" s="28"/>
      <c r="NT108">
        <v>0</v>
      </c>
      <c r="NU108">
        <v>0</v>
      </c>
    </row>
    <row r="109" spans="5:385">
      <c r="E109" s="28"/>
      <c r="NT109">
        <v>0</v>
      </c>
      <c r="NU109">
        <v>0</v>
      </c>
    </row>
    <row r="110" spans="5:385">
      <c r="E110" s="28"/>
      <c r="NT110">
        <v>0</v>
      </c>
      <c r="NU110">
        <v>0</v>
      </c>
    </row>
    <row r="111" spans="5:385">
      <c r="E111" s="28"/>
      <c r="NT111">
        <v>0</v>
      </c>
      <c r="NU111">
        <v>0</v>
      </c>
    </row>
    <row r="112" spans="5:385">
      <c r="E112" s="28"/>
      <c r="NT112">
        <v>0</v>
      </c>
      <c r="NU112">
        <v>0</v>
      </c>
    </row>
    <row r="113" spans="5:385">
      <c r="E113" s="28"/>
      <c r="NT113">
        <v>0</v>
      </c>
      <c r="NU113">
        <v>0</v>
      </c>
    </row>
    <row r="114" spans="5:385">
      <c r="E114" s="28"/>
      <c r="NT114">
        <v>0</v>
      </c>
      <c r="NU114">
        <v>0</v>
      </c>
    </row>
    <row r="115" spans="5:385">
      <c r="E115" s="28"/>
      <c r="NT115">
        <v>0</v>
      </c>
      <c r="NU115">
        <v>0</v>
      </c>
    </row>
    <row r="116" spans="5:385">
      <c r="E116" s="28"/>
      <c r="NT116">
        <v>0</v>
      </c>
      <c r="NU116">
        <v>0</v>
      </c>
    </row>
    <row r="117" spans="5:385">
      <c r="E117" s="28"/>
      <c r="NT117">
        <v>0</v>
      </c>
      <c r="NU117">
        <v>0</v>
      </c>
    </row>
    <row r="118" spans="5:385">
      <c r="E118" s="28"/>
      <c r="NT118">
        <v>0</v>
      </c>
      <c r="NU118">
        <v>0</v>
      </c>
    </row>
    <row r="119" spans="5:385">
      <c r="E119" s="28"/>
      <c r="NT119">
        <v>0</v>
      </c>
      <c r="NU119">
        <v>0</v>
      </c>
    </row>
    <row r="120" spans="5:385">
      <c r="E120" s="28"/>
      <c r="NT120">
        <v>0</v>
      </c>
      <c r="NU120">
        <v>0</v>
      </c>
    </row>
    <row r="121" spans="5:385">
      <c r="E121" s="28"/>
      <c r="NT121">
        <v>0</v>
      </c>
      <c r="NU121">
        <v>0</v>
      </c>
    </row>
    <row r="122" spans="5:385">
      <c r="E122" s="28"/>
      <c r="NT122">
        <v>0</v>
      </c>
      <c r="NU122">
        <v>0</v>
      </c>
    </row>
    <row r="123" spans="5:385">
      <c r="E123" s="28"/>
      <c r="NT123">
        <v>0</v>
      </c>
      <c r="NU123">
        <v>0</v>
      </c>
    </row>
    <row r="124" spans="5:385">
      <c r="E124" s="28"/>
      <c r="NT124">
        <v>0</v>
      </c>
      <c r="NU124">
        <v>0</v>
      </c>
    </row>
    <row r="125" spans="5:385">
      <c r="E125" s="28"/>
      <c r="NT125">
        <v>0</v>
      </c>
      <c r="NU125">
        <v>0</v>
      </c>
    </row>
    <row r="126" spans="5:385">
      <c r="E126" s="28"/>
      <c r="NT126">
        <v>0</v>
      </c>
      <c r="NU126">
        <v>0</v>
      </c>
    </row>
    <row r="127" spans="5:385">
      <c r="E127" s="28"/>
      <c r="NT127">
        <v>0</v>
      </c>
      <c r="NU127">
        <v>0</v>
      </c>
    </row>
    <row r="128" spans="5:385">
      <c r="E128" s="28"/>
      <c r="NT128">
        <v>0</v>
      </c>
      <c r="NU128">
        <v>0</v>
      </c>
    </row>
    <row r="129" spans="5:385">
      <c r="E129" s="28"/>
      <c r="NT129">
        <v>0</v>
      </c>
      <c r="NU129">
        <v>0</v>
      </c>
    </row>
    <row r="130" spans="5:385">
      <c r="E130" s="28"/>
      <c r="NT130">
        <v>0</v>
      </c>
      <c r="NU130">
        <v>0</v>
      </c>
    </row>
    <row r="131" spans="5:385">
      <c r="E131" s="28"/>
      <c r="NT131">
        <v>0</v>
      </c>
      <c r="NU131">
        <v>0</v>
      </c>
    </row>
    <row r="132" spans="5:385">
      <c r="E132" s="28"/>
      <c r="NT132">
        <v>0</v>
      </c>
      <c r="NU132">
        <v>0</v>
      </c>
    </row>
    <row r="133" spans="5:385">
      <c r="E133" s="28"/>
      <c r="NT133">
        <v>0</v>
      </c>
      <c r="NU133">
        <v>0</v>
      </c>
    </row>
    <row r="134" spans="5:385">
      <c r="E134" s="28"/>
      <c r="NT134">
        <v>0</v>
      </c>
      <c r="NU134">
        <v>0</v>
      </c>
    </row>
    <row r="135" spans="5:385">
      <c r="E135" s="28"/>
      <c r="NT135">
        <v>0</v>
      </c>
      <c r="NU135">
        <v>0</v>
      </c>
    </row>
    <row r="136" spans="5:385">
      <c r="E136" s="28"/>
      <c r="NT136">
        <v>0</v>
      </c>
      <c r="NU136">
        <v>0</v>
      </c>
    </row>
    <row r="137" spans="5:385">
      <c r="E137" s="28"/>
      <c r="NT137">
        <v>0</v>
      </c>
      <c r="NU137">
        <v>0</v>
      </c>
    </row>
    <row r="138" spans="5:385">
      <c r="E138" s="28"/>
      <c r="NT138">
        <v>0</v>
      </c>
      <c r="NU138">
        <v>0</v>
      </c>
    </row>
    <row r="139" spans="5:385">
      <c r="E139" s="28"/>
      <c r="NT139">
        <v>0</v>
      </c>
      <c r="NU139">
        <v>0</v>
      </c>
    </row>
    <row r="140" spans="5:385">
      <c r="E140" s="28"/>
      <c r="NT140">
        <v>0</v>
      </c>
      <c r="NU140">
        <v>0</v>
      </c>
    </row>
    <row r="141" spans="5:385">
      <c r="E141" s="28"/>
      <c r="NT141">
        <v>0</v>
      </c>
      <c r="NU141">
        <v>0</v>
      </c>
    </row>
    <row r="142" spans="5:385">
      <c r="E142" s="28"/>
      <c r="NT142">
        <v>0</v>
      </c>
      <c r="NU142">
        <v>0</v>
      </c>
    </row>
    <row r="143" spans="5:385">
      <c r="E143" s="28"/>
      <c r="NT143">
        <v>0</v>
      </c>
      <c r="NU143">
        <v>0</v>
      </c>
    </row>
    <row r="144" spans="5:385">
      <c r="E144" s="28"/>
      <c r="NT144">
        <v>0</v>
      </c>
      <c r="NU144">
        <v>0</v>
      </c>
    </row>
    <row r="145" spans="5:385">
      <c r="E145" s="28"/>
      <c r="NT145">
        <v>0</v>
      </c>
      <c r="NU145">
        <v>0</v>
      </c>
    </row>
    <row r="146" spans="5:385">
      <c r="E146" s="28"/>
      <c r="NT146">
        <v>0</v>
      </c>
      <c r="NU146">
        <v>0</v>
      </c>
    </row>
    <row r="147" spans="5:385">
      <c r="E147" s="28"/>
      <c r="NT147">
        <v>0</v>
      </c>
      <c r="NU147">
        <v>0</v>
      </c>
    </row>
    <row r="148" spans="5:385">
      <c r="E148" s="28"/>
      <c r="NT148">
        <v>0</v>
      </c>
      <c r="NU148">
        <v>0</v>
      </c>
    </row>
    <row r="149" spans="5:385">
      <c r="E149" s="28"/>
      <c r="NT149">
        <v>0</v>
      </c>
      <c r="NU149">
        <v>0</v>
      </c>
    </row>
    <row r="150" spans="5:385">
      <c r="E150" s="28"/>
      <c r="NT150">
        <v>0</v>
      </c>
      <c r="NU150">
        <v>0</v>
      </c>
    </row>
    <row r="151" spans="5:385">
      <c r="E151" s="28"/>
      <c r="NT151">
        <v>0</v>
      </c>
      <c r="NU151">
        <v>0</v>
      </c>
    </row>
    <row r="152" spans="5:385">
      <c r="E152" s="28"/>
      <c r="NT152">
        <v>0</v>
      </c>
      <c r="NU152">
        <v>0</v>
      </c>
    </row>
    <row r="153" spans="5:385">
      <c r="E153" s="28"/>
      <c r="NT153">
        <v>0</v>
      </c>
      <c r="NU153">
        <v>0</v>
      </c>
    </row>
    <row r="154" spans="5:385">
      <c r="E154" s="28"/>
      <c r="NT154">
        <v>0</v>
      </c>
      <c r="NU154">
        <v>0</v>
      </c>
    </row>
    <row r="155" spans="5:385">
      <c r="E155" s="28"/>
      <c r="NT155">
        <v>0</v>
      </c>
      <c r="NU155">
        <v>0</v>
      </c>
    </row>
    <row r="156" spans="5:385">
      <c r="E156" s="28"/>
      <c r="NT156">
        <v>0</v>
      </c>
      <c r="NU156">
        <v>0</v>
      </c>
    </row>
    <row r="157" spans="5:385">
      <c r="E157" s="28"/>
      <c r="NT157">
        <v>0</v>
      </c>
      <c r="NU157">
        <v>0</v>
      </c>
    </row>
    <row r="158" spans="5:385">
      <c r="E158" s="28"/>
      <c r="NT158">
        <v>0</v>
      </c>
      <c r="NU158">
        <v>0</v>
      </c>
    </row>
    <row r="159" spans="5:385">
      <c r="E159" s="28"/>
      <c r="NT159">
        <v>0</v>
      </c>
      <c r="NU159">
        <v>0</v>
      </c>
    </row>
    <row r="160" spans="5:385">
      <c r="E160" s="28"/>
      <c r="NT160">
        <v>0</v>
      </c>
      <c r="NU160">
        <v>0</v>
      </c>
    </row>
    <row r="161" spans="5:385">
      <c r="E161" s="28"/>
      <c r="NT161">
        <v>0</v>
      </c>
      <c r="NU161">
        <v>0</v>
      </c>
    </row>
    <row r="162" spans="5:385">
      <c r="E162" s="28"/>
      <c r="NT162">
        <v>0</v>
      </c>
      <c r="NU162">
        <v>0</v>
      </c>
    </row>
    <row r="163" spans="5:385">
      <c r="E163" s="28"/>
      <c r="NT163">
        <v>0</v>
      </c>
      <c r="NU163">
        <v>0</v>
      </c>
    </row>
    <row r="164" spans="5:385">
      <c r="E164" s="28"/>
      <c r="NT164">
        <v>0</v>
      </c>
      <c r="NU164">
        <v>0</v>
      </c>
    </row>
    <row r="165" spans="5:385">
      <c r="E165" s="28"/>
      <c r="NT165">
        <v>0</v>
      </c>
      <c r="NU165">
        <v>0</v>
      </c>
    </row>
    <row r="166" spans="5:385">
      <c r="E166" s="28"/>
      <c r="NT166">
        <v>0</v>
      </c>
      <c r="NU166">
        <v>0</v>
      </c>
    </row>
    <row r="167" spans="5:385">
      <c r="E167" s="28"/>
      <c r="NT167">
        <v>0</v>
      </c>
      <c r="NU167">
        <v>0</v>
      </c>
    </row>
    <row r="168" spans="5:385">
      <c r="E168" s="28"/>
      <c r="NT168">
        <v>0</v>
      </c>
      <c r="NU168">
        <v>0</v>
      </c>
    </row>
    <row r="169" spans="5:385">
      <c r="E169" s="28"/>
      <c r="NT169">
        <v>0</v>
      </c>
      <c r="NU169">
        <v>0</v>
      </c>
    </row>
    <row r="170" spans="5:385">
      <c r="E170" s="28"/>
      <c r="NT170">
        <v>0</v>
      </c>
      <c r="NU170">
        <v>0</v>
      </c>
    </row>
    <row r="171" spans="5:385">
      <c r="E171" s="28"/>
      <c r="NT171">
        <v>0</v>
      </c>
      <c r="NU171">
        <v>0</v>
      </c>
    </row>
    <row r="172" spans="5:385">
      <c r="E172" s="28"/>
      <c r="NT172">
        <v>0</v>
      </c>
      <c r="NU172">
        <v>0</v>
      </c>
    </row>
    <row r="173" spans="5:385">
      <c r="E173" s="28"/>
      <c r="NT173">
        <v>0</v>
      </c>
      <c r="NU173">
        <v>0</v>
      </c>
    </row>
    <row r="174" spans="5:385">
      <c r="E174" s="28"/>
      <c r="NT174">
        <v>0</v>
      </c>
      <c r="NU174">
        <v>0</v>
      </c>
    </row>
    <row r="175" spans="5:385">
      <c r="E175" s="28"/>
      <c r="NT175">
        <v>0</v>
      </c>
      <c r="NU175">
        <v>0</v>
      </c>
    </row>
    <row r="176" spans="5:385">
      <c r="E176" s="28"/>
      <c r="NT176">
        <v>0</v>
      </c>
      <c r="NU176">
        <v>0</v>
      </c>
    </row>
    <row r="177" spans="5:385">
      <c r="E177" s="28"/>
      <c r="NT177">
        <v>0</v>
      </c>
      <c r="NU177">
        <v>0</v>
      </c>
    </row>
    <row r="178" spans="5:385">
      <c r="E178" s="28"/>
      <c r="NT178">
        <v>0</v>
      </c>
      <c r="NU178">
        <v>0</v>
      </c>
    </row>
    <row r="179" spans="5:385">
      <c r="E179" s="28"/>
      <c r="NT179">
        <v>0</v>
      </c>
      <c r="NU179">
        <v>0</v>
      </c>
    </row>
    <row r="180" spans="5:385">
      <c r="E180" s="28"/>
      <c r="NT180">
        <v>0</v>
      </c>
      <c r="NU180">
        <v>0</v>
      </c>
    </row>
    <row r="181" spans="5:385">
      <c r="E181" s="28"/>
      <c r="NT181">
        <v>0</v>
      </c>
      <c r="NU181">
        <v>0</v>
      </c>
    </row>
    <row r="182" spans="5:385">
      <c r="E182" s="28"/>
      <c r="NT182">
        <v>0</v>
      </c>
      <c r="NU182">
        <v>0</v>
      </c>
    </row>
    <row r="183" spans="5:385">
      <c r="E183" s="28"/>
      <c r="NT183">
        <v>0</v>
      </c>
      <c r="NU183">
        <v>0</v>
      </c>
    </row>
    <row r="184" spans="5:385">
      <c r="E184" s="28"/>
      <c r="NT184">
        <v>0</v>
      </c>
      <c r="NU184">
        <v>0</v>
      </c>
    </row>
    <row r="185" spans="5:385">
      <c r="E185" s="28"/>
      <c r="NT185">
        <v>0</v>
      </c>
      <c r="NU185">
        <v>0</v>
      </c>
    </row>
    <row r="186" spans="5:385">
      <c r="E186" s="28"/>
      <c r="NT186">
        <v>0</v>
      </c>
      <c r="NU186">
        <v>0</v>
      </c>
    </row>
    <row r="187" spans="5:385">
      <c r="E187" s="28"/>
      <c r="NT187">
        <v>0</v>
      </c>
      <c r="NU187">
        <v>0</v>
      </c>
    </row>
    <row r="188" spans="5:385">
      <c r="E188" s="28"/>
      <c r="NT188">
        <v>0</v>
      </c>
      <c r="NU188">
        <v>0</v>
      </c>
    </row>
    <row r="189" spans="5:385">
      <c r="E189" s="28"/>
      <c r="NT189">
        <v>0</v>
      </c>
      <c r="NU189">
        <v>0</v>
      </c>
    </row>
    <row r="190" spans="5:385">
      <c r="E190" s="28"/>
      <c r="NT190">
        <v>0</v>
      </c>
      <c r="NU190">
        <v>0</v>
      </c>
    </row>
    <row r="191" spans="5:385">
      <c r="E191" s="28"/>
      <c r="NT191">
        <v>0</v>
      </c>
      <c r="NU191">
        <v>0</v>
      </c>
    </row>
    <row r="192" spans="5:385">
      <c r="E192" s="28"/>
      <c r="NT192">
        <v>0</v>
      </c>
      <c r="NU192">
        <v>0</v>
      </c>
    </row>
    <row r="193" spans="5:385">
      <c r="E193" s="28"/>
      <c r="NT193">
        <v>0</v>
      </c>
      <c r="NU193">
        <v>0</v>
      </c>
    </row>
    <row r="194" spans="5:385">
      <c r="E194" s="28"/>
      <c r="NT194">
        <v>0</v>
      </c>
      <c r="NU194">
        <v>0</v>
      </c>
    </row>
    <row r="195" spans="5:385">
      <c r="E195" s="28"/>
      <c r="NT195">
        <v>0</v>
      </c>
      <c r="NU195">
        <v>0</v>
      </c>
    </row>
    <row r="196" spans="5:385">
      <c r="E196" s="28"/>
      <c r="NT196">
        <v>0</v>
      </c>
      <c r="NU196">
        <v>0</v>
      </c>
    </row>
    <row r="197" spans="5:385">
      <c r="E197" s="28"/>
      <c r="NT197">
        <v>0</v>
      </c>
      <c r="NU197">
        <v>0</v>
      </c>
    </row>
    <row r="198" spans="5:385">
      <c r="E198" s="28"/>
      <c r="NT198">
        <v>0</v>
      </c>
      <c r="NU198">
        <v>0</v>
      </c>
    </row>
    <row r="199" spans="5:385">
      <c r="E199" s="28"/>
      <c r="NT199">
        <v>0</v>
      </c>
      <c r="NU199">
        <v>0</v>
      </c>
    </row>
    <row r="200" spans="5:385">
      <c r="E200" s="28"/>
      <c r="NT200">
        <v>0</v>
      </c>
      <c r="NU200">
        <v>0</v>
      </c>
    </row>
    <row r="201" spans="5:385">
      <c r="E201" s="28"/>
      <c r="NT201">
        <v>0</v>
      </c>
      <c r="NU201">
        <v>0</v>
      </c>
    </row>
    <row r="202" spans="5:385">
      <c r="E202" s="28"/>
      <c r="NT202">
        <v>0</v>
      </c>
      <c r="NU202">
        <v>0</v>
      </c>
    </row>
    <row r="203" spans="5:385">
      <c r="E203" s="28"/>
      <c r="NT203">
        <v>0</v>
      </c>
      <c r="NU203">
        <v>0</v>
      </c>
    </row>
    <row r="204" spans="5:385">
      <c r="E204" s="28"/>
      <c r="NT204">
        <v>0</v>
      </c>
      <c r="NU204">
        <v>0</v>
      </c>
    </row>
    <row r="205" spans="5:385">
      <c r="E205" s="28"/>
      <c r="NT205">
        <v>0</v>
      </c>
      <c r="NU205">
        <v>0</v>
      </c>
    </row>
    <row r="206" spans="5:385">
      <c r="E206" s="28"/>
      <c r="NT206">
        <v>0</v>
      </c>
      <c r="NU206">
        <v>0</v>
      </c>
    </row>
    <row r="207" spans="5:385">
      <c r="E207" s="28"/>
      <c r="NT207">
        <v>0</v>
      </c>
      <c r="NU207">
        <v>0</v>
      </c>
    </row>
    <row r="208" spans="5:385">
      <c r="E208" s="28"/>
      <c r="NT208">
        <v>0</v>
      </c>
      <c r="NU208">
        <v>0</v>
      </c>
    </row>
    <row r="209" spans="5:385">
      <c r="E209" s="28"/>
      <c r="NT209">
        <v>0</v>
      </c>
      <c r="NU209">
        <v>0</v>
      </c>
    </row>
    <row r="210" spans="5:385">
      <c r="E210" s="28"/>
      <c r="NT210">
        <v>0</v>
      </c>
      <c r="NU210">
        <v>0</v>
      </c>
    </row>
    <row r="211" spans="5:385">
      <c r="E211" s="28"/>
      <c r="NT211">
        <v>0</v>
      </c>
      <c r="NU211">
        <v>0</v>
      </c>
    </row>
    <row r="212" spans="5:385">
      <c r="E212" s="28"/>
      <c r="NT212">
        <v>0</v>
      </c>
      <c r="NU212">
        <v>0</v>
      </c>
    </row>
    <row r="213" spans="5:385">
      <c r="E213" s="28"/>
      <c r="NT213">
        <v>0</v>
      </c>
      <c r="NU213">
        <v>0</v>
      </c>
    </row>
    <row r="214" spans="5:385">
      <c r="E214" s="28"/>
      <c r="NT214">
        <v>0</v>
      </c>
      <c r="NU214">
        <v>0</v>
      </c>
    </row>
    <row r="215" spans="5:385">
      <c r="E215" s="28"/>
      <c r="NT215">
        <v>0</v>
      </c>
      <c r="NU215">
        <v>0</v>
      </c>
    </row>
    <row r="216" spans="5:385">
      <c r="E216" s="28"/>
      <c r="NT216">
        <v>0</v>
      </c>
      <c r="NU216">
        <v>0</v>
      </c>
    </row>
    <row r="217" spans="5:385">
      <c r="E217" s="28"/>
      <c r="NT217">
        <v>0</v>
      </c>
      <c r="NU217">
        <v>0</v>
      </c>
    </row>
    <row r="218" spans="5:385">
      <c r="E218" s="28"/>
      <c r="NT218">
        <v>0</v>
      </c>
      <c r="NU218">
        <v>0</v>
      </c>
    </row>
    <row r="219" spans="5:385">
      <c r="E219" s="28"/>
      <c r="NT219">
        <v>0</v>
      </c>
      <c r="NU219">
        <v>0</v>
      </c>
    </row>
    <row r="220" spans="5:385">
      <c r="E220" s="28"/>
      <c r="NT220">
        <v>0</v>
      </c>
      <c r="NU220">
        <v>0</v>
      </c>
    </row>
    <row r="221" spans="5:385">
      <c r="E221" s="28"/>
      <c r="NT221">
        <v>0</v>
      </c>
      <c r="NU221">
        <v>0</v>
      </c>
    </row>
    <row r="222" spans="5:385">
      <c r="E222" s="28"/>
      <c r="NT222">
        <v>0</v>
      </c>
      <c r="NU222">
        <v>0</v>
      </c>
    </row>
    <row r="223" spans="5:385">
      <c r="E223" s="28"/>
      <c r="NT223">
        <v>0</v>
      </c>
      <c r="NU223">
        <v>0</v>
      </c>
    </row>
    <row r="224" spans="5:385">
      <c r="E224" s="28"/>
      <c r="NT224">
        <v>0</v>
      </c>
      <c r="NU224">
        <v>0</v>
      </c>
    </row>
    <row r="225" spans="5:385">
      <c r="E225" s="28"/>
      <c r="NT225">
        <v>0</v>
      </c>
      <c r="NU225">
        <v>0</v>
      </c>
    </row>
    <row r="226" spans="5:385">
      <c r="E226" s="28"/>
      <c r="NT226">
        <v>0</v>
      </c>
      <c r="NU226">
        <v>0</v>
      </c>
    </row>
    <row r="227" spans="5:385">
      <c r="E227" s="28"/>
      <c r="NT227">
        <v>0</v>
      </c>
      <c r="NU227">
        <v>0</v>
      </c>
    </row>
    <row r="228" spans="5:385">
      <c r="E228" s="28"/>
      <c r="NT228">
        <v>0</v>
      </c>
      <c r="NU228">
        <v>0</v>
      </c>
    </row>
    <row r="229" spans="5:385">
      <c r="E229" s="28"/>
      <c r="NT229">
        <v>0</v>
      </c>
      <c r="NU229">
        <v>0</v>
      </c>
    </row>
    <row r="230" spans="5:385">
      <c r="E230" s="28"/>
      <c r="NT230">
        <v>0</v>
      </c>
      <c r="NU230">
        <v>0</v>
      </c>
    </row>
    <row r="231" spans="5:385">
      <c r="E231" s="28"/>
      <c r="NT231">
        <v>0</v>
      </c>
      <c r="NU231">
        <v>0</v>
      </c>
    </row>
    <row r="232" spans="5:385">
      <c r="E232" s="28"/>
      <c r="NT232">
        <v>0</v>
      </c>
      <c r="NU232">
        <v>0</v>
      </c>
    </row>
    <row r="233" spans="5:385">
      <c r="E233" s="28"/>
      <c r="NT233">
        <v>0</v>
      </c>
      <c r="NU233">
        <v>0</v>
      </c>
    </row>
    <row r="234" spans="5:385">
      <c r="E234" s="28"/>
      <c r="NT234">
        <v>0</v>
      </c>
      <c r="NU234">
        <v>0</v>
      </c>
    </row>
    <row r="235" spans="5:385">
      <c r="E235" s="28"/>
      <c r="NT235">
        <v>0</v>
      </c>
      <c r="NU235">
        <v>0</v>
      </c>
    </row>
    <row r="236" spans="5:385">
      <c r="E236" s="28"/>
      <c r="NT236">
        <v>0</v>
      </c>
      <c r="NU236">
        <v>0</v>
      </c>
    </row>
    <row r="237" spans="5:385">
      <c r="E237" s="28"/>
      <c r="NT237">
        <v>0</v>
      </c>
      <c r="NU237">
        <v>0</v>
      </c>
    </row>
    <row r="238" spans="5:385">
      <c r="E238" s="28"/>
      <c r="NT238">
        <v>0</v>
      </c>
      <c r="NU238">
        <v>0</v>
      </c>
    </row>
    <row r="239" spans="5:385">
      <c r="E239" s="28"/>
      <c r="NT239">
        <v>0</v>
      </c>
      <c r="NU239">
        <v>0</v>
      </c>
    </row>
    <row r="240" spans="5:385">
      <c r="E240" s="28"/>
      <c r="NT240">
        <v>0</v>
      </c>
      <c r="NU240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MU_390</vt:lpstr>
      <vt:lpstr>MU_390_add_minus</vt:lpstr>
      <vt:lpstr>MU_390_Domestic</vt:lpstr>
      <vt:lpstr>MU_390_Import</vt:lpstr>
      <vt:lpstr>Conc_R_major</vt:lpstr>
      <vt:lpstr>Conc_U_major</vt:lpstr>
      <vt:lpstr>Conc_R_U</vt:lpstr>
      <vt:lpstr>Conc_R_U (2)</vt:lpstr>
      <vt:lpstr>W_DirectConsumption</vt:lpstr>
      <vt:lpstr>Conc_DirectConsumption</vt:lpstr>
      <vt:lpstr>-&gt;Original</vt:lpstr>
      <vt:lpstr>W_DirectConsumption_Total</vt:lpstr>
      <vt:lpstr>W_DirectConsumption_minus</vt:lpstr>
      <vt:lpstr>W_DirectConsumption_Domestic</vt:lpstr>
      <vt:lpstr>W_DirectConsumption_Import</vt:lpstr>
      <vt:lpstr>Cycle_to_IO_2015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2021-08-13T07:07:27Z</dcterms:created>
  <dcterms:modified xsi:type="dcterms:W3CDTF">2023-09-13T07:07:13Z</dcterms:modified>
</cp:coreProperties>
</file>