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ta_s/Dropbox/01_Research/09_Japan_CN_MFT/01_Data/03_Scenario/40_NextGenerationVehicle/"/>
    </mc:Choice>
  </mc:AlternateContent>
  <xr:revisionPtr revIDLastSave="0" documentId="13_ncr:1_{B4B53167-B6F7-D14B-91A4-3653F58AA73A}" xr6:coauthVersionLast="47" xr6:coauthVersionMax="47" xr10:uidLastSave="{00000000-0000-0000-0000-000000000000}"/>
  <bookViews>
    <workbookView xWindow="-51200" yWindow="-3100" windowWidth="23260" windowHeight="20920" activeTab="7" xr2:uid="{24433503-CC87-4E75-9A09-1AB98F8D1CD5}"/>
  </bookViews>
  <sheets>
    <sheet name="-5" sheetId="1" r:id="rId1"/>
    <sheet name="-4" sheetId="16" r:id="rId2"/>
    <sheet name="-3" sheetId="15" r:id="rId3"/>
    <sheet name="-2" sheetId="14" r:id="rId4"/>
    <sheet name="-1" sheetId="13" r:id="rId5"/>
    <sheet name="0" sheetId="12" r:id="rId6"/>
    <sheet name="0_rate" sheetId="19" r:id="rId7"/>
    <sheet name="0_rate_MFT" sheetId="20" r:id="rId8"/>
    <sheet name="+1" sheetId="11" r:id="rId9"/>
    <sheet name="+2" sheetId="10" r:id="rId10"/>
    <sheet name="+3" sheetId="9" r:id="rId11"/>
    <sheet name="+4" sheetId="8" r:id="rId12"/>
    <sheet name="+5" sheetId="7" r:id="rId13"/>
    <sheet name="+6" sheetId="5" r:id="rId14"/>
    <sheet name="+7" sheetId="4" r:id="rId15"/>
    <sheet name="+8" sheetId="3" r:id="rId16"/>
    <sheet name="+9" sheetId="6" r:id="rId17"/>
    <sheet name="+10" sheetId="17" r:id="rId18"/>
    <sheet name="+10_rate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0" l="1"/>
  <c r="F7" i="20"/>
  <c r="F6" i="20"/>
  <c r="F5" i="20"/>
  <c r="F4" i="20"/>
  <c r="F9" i="20"/>
  <c r="I2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3" i="20"/>
  <c r="C3" i="20"/>
  <c r="B3" i="20"/>
  <c r="D2" i="20"/>
  <c r="C2" i="20"/>
  <c r="B2" i="20"/>
  <c r="D59" i="19"/>
  <c r="C59" i="19"/>
  <c r="B59" i="19"/>
  <c r="D58" i="19"/>
  <c r="C58" i="19"/>
  <c r="B58" i="19"/>
  <c r="D57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D52" i="19"/>
  <c r="C52" i="19"/>
  <c r="B52" i="19"/>
  <c r="D51" i="19"/>
  <c r="C51" i="19"/>
  <c r="B51" i="19"/>
  <c r="D50" i="19"/>
  <c r="C50" i="19"/>
  <c r="B50" i="19"/>
  <c r="D49" i="19"/>
  <c r="C49" i="19"/>
  <c r="B49" i="19"/>
  <c r="D48" i="19"/>
  <c r="C48" i="19"/>
  <c r="B48" i="19"/>
  <c r="D47" i="19"/>
  <c r="C47" i="19"/>
  <c r="B47" i="19"/>
  <c r="D46" i="19"/>
  <c r="C46" i="19"/>
  <c r="B46" i="19"/>
  <c r="D45" i="19"/>
  <c r="C45" i="19"/>
  <c r="B45" i="19"/>
  <c r="D44" i="19"/>
  <c r="C44" i="19"/>
  <c r="B44" i="19"/>
  <c r="D43" i="19"/>
  <c r="C43" i="19"/>
  <c r="B43" i="19"/>
  <c r="D42" i="19"/>
  <c r="C42" i="19"/>
  <c r="B42" i="19"/>
  <c r="D41" i="19"/>
  <c r="C41" i="19"/>
  <c r="B41" i="19"/>
  <c r="D40" i="19"/>
  <c r="C40" i="19"/>
  <c r="B40" i="19"/>
  <c r="D39" i="19"/>
  <c r="C39" i="19"/>
  <c r="B39" i="19"/>
  <c r="D38" i="19"/>
  <c r="C38" i="19"/>
  <c r="B38" i="19"/>
  <c r="D37" i="19"/>
  <c r="C37" i="19"/>
  <c r="B37" i="19"/>
  <c r="D36" i="19"/>
  <c r="C36" i="19"/>
  <c r="B36" i="19"/>
  <c r="D35" i="19"/>
  <c r="C35" i="19"/>
  <c r="B35" i="19"/>
  <c r="D34" i="19"/>
  <c r="C34" i="19"/>
  <c r="B34" i="19"/>
  <c r="D33" i="19"/>
  <c r="C33" i="19"/>
  <c r="B33" i="19"/>
  <c r="D32" i="19"/>
  <c r="C32" i="19"/>
  <c r="B32" i="19"/>
  <c r="D31" i="19"/>
  <c r="C31" i="19"/>
  <c r="B31" i="19"/>
  <c r="D30" i="19"/>
  <c r="C30" i="19"/>
  <c r="B30" i="19"/>
  <c r="D29" i="19"/>
  <c r="C29" i="19"/>
  <c r="B29" i="19"/>
  <c r="D28" i="19"/>
  <c r="C28" i="19"/>
  <c r="B28" i="19"/>
  <c r="D27" i="19"/>
  <c r="C27" i="19"/>
  <c r="B27" i="19"/>
  <c r="D26" i="19"/>
  <c r="C26" i="19"/>
  <c r="B26" i="19"/>
  <c r="D25" i="19"/>
  <c r="C25" i="19"/>
  <c r="B25" i="19"/>
  <c r="D24" i="19"/>
  <c r="C24" i="19"/>
  <c r="B24" i="19"/>
  <c r="D23" i="19"/>
  <c r="C23" i="19"/>
  <c r="B23" i="19"/>
  <c r="D22" i="19"/>
  <c r="C22" i="19"/>
  <c r="B22" i="19"/>
  <c r="D21" i="19"/>
  <c r="C21" i="19"/>
  <c r="B21" i="19"/>
  <c r="D20" i="19"/>
  <c r="C20" i="19"/>
  <c r="B20" i="19"/>
  <c r="D19" i="19"/>
  <c r="C19" i="19"/>
  <c r="B19" i="19"/>
  <c r="D18" i="19"/>
  <c r="C18" i="19"/>
  <c r="B18" i="19"/>
  <c r="D17" i="19"/>
  <c r="C17" i="19"/>
  <c r="B17" i="19"/>
  <c r="D16" i="19"/>
  <c r="C16" i="19"/>
  <c r="B16" i="19"/>
  <c r="D15" i="19"/>
  <c r="C15" i="19"/>
  <c r="B15" i="19"/>
  <c r="D14" i="19"/>
  <c r="C14" i="19"/>
  <c r="B14" i="19"/>
  <c r="D13" i="19"/>
  <c r="C13" i="19"/>
  <c r="B13" i="19"/>
  <c r="D12" i="19"/>
  <c r="C12" i="19"/>
  <c r="B12" i="19"/>
  <c r="D11" i="19"/>
  <c r="C11" i="19"/>
  <c r="B11" i="19"/>
  <c r="D10" i="19"/>
  <c r="C10" i="19"/>
  <c r="B10" i="19"/>
  <c r="D9" i="19"/>
  <c r="C9" i="19"/>
  <c r="B9" i="19"/>
  <c r="D8" i="19"/>
  <c r="C8" i="19"/>
  <c r="B8" i="19"/>
  <c r="D7" i="19"/>
  <c r="C7" i="19"/>
  <c r="B7" i="19"/>
  <c r="D6" i="19"/>
  <c r="C6" i="19"/>
  <c r="B6" i="19"/>
  <c r="D5" i="19"/>
  <c r="C5" i="19"/>
  <c r="B5" i="19"/>
  <c r="D4" i="19"/>
  <c r="C4" i="19"/>
  <c r="B4" i="19"/>
  <c r="D3" i="19"/>
  <c r="C3" i="19"/>
  <c r="B3" i="19"/>
  <c r="D2" i="19"/>
  <c r="C2" i="19"/>
  <c r="B2" i="19"/>
  <c r="D59" i="18"/>
  <c r="C59" i="18"/>
  <c r="B59" i="18"/>
  <c r="D58" i="18"/>
  <c r="C58" i="18"/>
  <c r="B58" i="18"/>
  <c r="D57" i="18"/>
  <c r="C57" i="18"/>
  <c r="B57" i="18"/>
  <c r="D56" i="18"/>
  <c r="C56" i="18"/>
  <c r="B56" i="18"/>
  <c r="D55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D48" i="18"/>
  <c r="C48" i="18"/>
  <c r="B48" i="18"/>
  <c r="D47" i="18"/>
  <c r="C47" i="18"/>
  <c r="B47" i="18"/>
  <c r="D46" i="18"/>
  <c r="C46" i="18"/>
  <c r="B46" i="18"/>
  <c r="D45" i="18"/>
  <c r="C45" i="18"/>
  <c r="B45" i="18"/>
  <c r="D44" i="18"/>
  <c r="C44" i="18"/>
  <c r="B44" i="18"/>
  <c r="D43" i="18"/>
  <c r="C43" i="18"/>
  <c r="B43" i="18"/>
  <c r="D42" i="18"/>
  <c r="C42" i="18"/>
  <c r="B42" i="18"/>
  <c r="D41" i="18"/>
  <c r="C41" i="18"/>
  <c r="B41" i="18"/>
  <c r="D40" i="18"/>
  <c r="C40" i="18"/>
  <c r="B40" i="18"/>
  <c r="D39" i="18"/>
  <c r="C39" i="18"/>
  <c r="B39" i="18"/>
  <c r="D38" i="18"/>
  <c r="C38" i="18"/>
  <c r="B38" i="18"/>
  <c r="D37" i="18"/>
  <c r="C37" i="18"/>
  <c r="B37" i="18"/>
  <c r="D36" i="18"/>
  <c r="C36" i="18"/>
  <c r="B36" i="18"/>
  <c r="D35" i="18"/>
  <c r="C35" i="18"/>
  <c r="B35" i="18"/>
  <c r="D34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D27" i="18"/>
  <c r="C27" i="18"/>
  <c r="B27" i="18"/>
  <c r="D26" i="18"/>
  <c r="C26" i="18"/>
  <c r="B26" i="18"/>
  <c r="D25" i="18"/>
  <c r="C25" i="18"/>
  <c r="B25" i="18"/>
  <c r="D24" i="18"/>
  <c r="C24" i="18"/>
  <c r="B24" i="18"/>
  <c r="D23" i="18"/>
  <c r="C23" i="18"/>
  <c r="B23" i="18"/>
  <c r="D22" i="18"/>
  <c r="C22" i="18"/>
  <c r="B22" i="18"/>
  <c r="D21" i="18"/>
  <c r="C21" i="18"/>
  <c r="B21" i="18"/>
  <c r="D20" i="18"/>
  <c r="C20" i="18"/>
  <c r="B20" i="18"/>
  <c r="D19" i="18"/>
  <c r="C19" i="18"/>
  <c r="B19" i="18"/>
  <c r="D18" i="18"/>
  <c r="C18" i="18"/>
  <c r="B18" i="18"/>
  <c r="D17" i="18"/>
  <c r="C17" i="18"/>
  <c r="B17" i="18"/>
  <c r="D16" i="18"/>
  <c r="C16" i="18"/>
  <c r="B16" i="18"/>
  <c r="D15" i="18"/>
  <c r="C15" i="18"/>
  <c r="B15" i="18"/>
  <c r="D14" i="18"/>
  <c r="C14" i="18"/>
  <c r="B14" i="18"/>
  <c r="D13" i="18"/>
  <c r="C13" i="18"/>
  <c r="B13" i="18"/>
  <c r="D12" i="18"/>
  <c r="C12" i="18"/>
  <c r="B12" i="18"/>
  <c r="D11" i="18"/>
  <c r="C11" i="18"/>
  <c r="B11" i="18"/>
  <c r="D10" i="18"/>
  <c r="C10" i="18"/>
  <c r="B10" i="18"/>
  <c r="D9" i="18"/>
  <c r="C9" i="18"/>
  <c r="B9" i="18"/>
  <c r="D8" i="18"/>
  <c r="C8" i="18"/>
  <c r="B8" i="18"/>
  <c r="D7" i="18"/>
  <c r="C7" i="18"/>
  <c r="B7" i="18"/>
  <c r="D6" i="18"/>
  <c r="C6" i="18"/>
  <c r="B6" i="18"/>
  <c r="D5" i="18"/>
  <c r="C5" i="18"/>
  <c r="B5" i="18"/>
  <c r="D4" i="18"/>
  <c r="C4" i="18"/>
  <c r="B4" i="18"/>
  <c r="D3" i="18"/>
  <c r="C3" i="18"/>
  <c r="B3" i="18"/>
  <c r="C2" i="18"/>
  <c r="D2" i="18"/>
  <c r="B2" i="18"/>
</calcChain>
</file>

<file path=xl/sharedStrings.xml><?xml version="1.0" encoding="utf-8"?>
<sst xmlns="http://schemas.openxmlformats.org/spreadsheetml/2006/main" count="202" uniqueCount="9">
  <si>
    <t>GV</t>
    <phoneticPr fontId="2"/>
  </si>
  <si>
    <t>HV</t>
    <phoneticPr fontId="2"/>
  </si>
  <si>
    <t>EV</t>
    <phoneticPr fontId="2"/>
  </si>
  <si>
    <t>FCV</t>
    <phoneticPr fontId="2"/>
  </si>
  <si>
    <t>FCV (included in HV)</t>
    <phoneticPr fontId="2"/>
  </si>
  <si>
    <t>-</t>
  </si>
  <si>
    <t>-</t>
    <phoneticPr fontId="2"/>
  </si>
  <si>
    <t>Decrease rate of capital consumption</t>
    <phoneticPr fontId="2"/>
  </si>
  <si>
    <t>Lifetime extension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</si>
</sst>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11"/>
      <color theme="1"/>
      <name val="Times New Roman"/>
      <family val="1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CE59-BBF1-431D-B933-534F790ED08E}">
  <sheetPr codeName="Sheet8"/>
  <dimension ref="A1:E59"/>
  <sheetViews>
    <sheetView showGridLines="0" workbookViewId="0">
      <selection activeCell="C15" sqref="C15"/>
    </sheetView>
  </sheetViews>
  <sheetFormatPr baseColWidth="10" defaultColWidth="8.83203125" defaultRowHeight="18"/>
  <sheetData>
    <row r="1" spans="1:5">
      <c r="A1" s="7"/>
      <c r="B1" s="1" t="s">
        <v>0</v>
      </c>
      <c r="C1" s="2" t="s">
        <v>1</v>
      </c>
      <c r="D1" s="2" t="s">
        <v>2</v>
      </c>
      <c r="E1" s="3" t="s">
        <v>3</v>
      </c>
    </row>
    <row r="2" spans="1:5">
      <c r="A2" s="4">
        <v>1993</v>
      </c>
      <c r="B2" s="14">
        <v>4199451</v>
      </c>
      <c r="C2" s="15">
        <v>0</v>
      </c>
      <c r="D2" s="15">
        <v>0</v>
      </c>
      <c r="E2" s="16">
        <v>0</v>
      </c>
    </row>
    <row r="3" spans="1:5">
      <c r="A3" s="4">
        <v>1994</v>
      </c>
      <c r="B3" s="17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17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17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17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17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17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17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17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17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17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17">
        <v>46369606.780528903</v>
      </c>
      <c r="C13" s="6">
        <v>93942.441903125597</v>
      </c>
      <c r="D13" s="6">
        <v>0</v>
      </c>
      <c r="E13" s="11">
        <v>0</v>
      </c>
    </row>
    <row r="14" spans="1:5">
      <c r="A14" s="4">
        <v>2005</v>
      </c>
      <c r="B14" s="17">
        <v>49005807.823398098</v>
      </c>
      <c r="C14" s="6">
        <v>213987.751240171</v>
      </c>
      <c r="D14" s="6">
        <v>0</v>
      </c>
      <c r="E14" s="11">
        <v>0</v>
      </c>
    </row>
    <row r="15" spans="1:5">
      <c r="A15" s="4">
        <v>2006</v>
      </c>
      <c r="B15" s="17">
        <v>51211018.741200499</v>
      </c>
      <c r="C15" s="6">
        <v>374775.58626395901</v>
      </c>
      <c r="D15" s="6">
        <v>0</v>
      </c>
      <c r="E15" s="11">
        <v>0</v>
      </c>
    </row>
    <row r="16" spans="1:5">
      <c r="A16" s="4">
        <v>2007</v>
      </c>
      <c r="B16" s="17">
        <v>52877048.239568099</v>
      </c>
      <c r="C16" s="6">
        <v>563539.30785101501</v>
      </c>
      <c r="D16" s="6">
        <v>0</v>
      </c>
      <c r="E16" s="11">
        <v>0</v>
      </c>
    </row>
    <row r="17" spans="1:5">
      <c r="A17" s="4">
        <v>2008</v>
      </c>
      <c r="B17" s="17">
        <v>54071790.243943602</v>
      </c>
      <c r="C17" s="6">
        <v>797631.30477278505</v>
      </c>
      <c r="D17" s="6">
        <v>0</v>
      </c>
      <c r="E17" s="11">
        <v>0</v>
      </c>
    </row>
    <row r="18" spans="1:5">
      <c r="A18" s="4">
        <v>2009</v>
      </c>
      <c r="B18" s="17">
        <v>54681397.831580102</v>
      </c>
      <c r="C18" s="6">
        <v>1076855.2349370201</v>
      </c>
      <c r="D18" s="6">
        <v>1704.95096349355</v>
      </c>
      <c r="E18" s="11">
        <v>0</v>
      </c>
    </row>
    <row r="19" spans="1:5">
      <c r="A19" s="4">
        <v>2010</v>
      </c>
      <c r="B19" s="17">
        <v>55279019.2784357</v>
      </c>
      <c r="C19" s="6">
        <v>1443013.7176093401</v>
      </c>
      <c r="D19" s="6">
        <v>4224.5471410126402</v>
      </c>
      <c r="E19" s="11">
        <v>0</v>
      </c>
    </row>
    <row r="20" spans="1:5">
      <c r="A20" s="4">
        <v>2011</v>
      </c>
      <c r="B20" s="17">
        <v>54978310.3923456</v>
      </c>
      <c r="C20" s="6">
        <v>1831081.9471561301</v>
      </c>
      <c r="D20" s="6">
        <v>7284.5883035362504</v>
      </c>
      <c r="E20" s="11">
        <v>0</v>
      </c>
    </row>
    <row r="21" spans="1:5">
      <c r="A21" s="4">
        <v>2012</v>
      </c>
      <c r="B21" s="17">
        <v>55378992.235550404</v>
      </c>
      <c r="C21" s="6">
        <v>2401829.00976496</v>
      </c>
      <c r="D21" s="6">
        <v>12316.7100160094</v>
      </c>
      <c r="E21" s="11">
        <v>0</v>
      </c>
    </row>
    <row r="22" spans="1:5">
      <c r="A22" s="4">
        <v>2013</v>
      </c>
      <c r="B22" s="17">
        <v>55536402.610492401</v>
      </c>
      <c r="C22" s="6">
        <v>3070049.0578550799</v>
      </c>
      <c r="D22" s="6">
        <v>19083.112972309002</v>
      </c>
      <c r="E22" s="11">
        <v>0</v>
      </c>
    </row>
    <row r="23" spans="1:5">
      <c r="A23" s="4">
        <v>2014</v>
      </c>
      <c r="B23" s="17">
        <v>55600525.812085703</v>
      </c>
      <c r="C23" s="6">
        <v>3860170.7233832302</v>
      </c>
      <c r="D23" s="6">
        <v>28363.4721914332</v>
      </c>
      <c r="E23" s="11">
        <v>0</v>
      </c>
    </row>
    <row r="24" spans="1:5">
      <c r="A24" s="4">
        <v>2015</v>
      </c>
      <c r="B24" s="17">
        <v>55077775.7659439</v>
      </c>
      <c r="C24" s="6">
        <v>4669650.0155202504</v>
      </c>
      <c r="D24" s="6">
        <v>39703.037188800197</v>
      </c>
      <c r="E24" s="11">
        <v>9.2353394583091895</v>
      </c>
    </row>
    <row r="25" spans="1:5">
      <c r="A25" s="4">
        <v>2016</v>
      </c>
      <c r="B25" s="17">
        <v>54343977.172958396</v>
      </c>
      <c r="C25" s="6">
        <v>5554925.8773923703</v>
      </c>
      <c r="D25" s="6">
        <v>54635.320603236803</v>
      </c>
      <c r="E25" s="11">
        <v>22.534004903144702</v>
      </c>
    </row>
    <row r="26" spans="1:5">
      <c r="A26" s="4">
        <v>2017</v>
      </c>
      <c r="B26" s="17">
        <v>53658591.955212899</v>
      </c>
      <c r="C26" s="6">
        <v>6577738.2837064099</v>
      </c>
      <c r="D26" s="6">
        <v>75585.296808117404</v>
      </c>
      <c r="E26" s="11">
        <v>42.770800007321803</v>
      </c>
    </row>
    <row r="27" spans="1:5">
      <c r="A27" s="4">
        <v>2018</v>
      </c>
      <c r="B27" s="17">
        <v>52853749.141215101</v>
      </c>
      <c r="C27" s="6">
        <v>7680846.9718068503</v>
      </c>
      <c r="D27" s="6">
        <v>103671.75189757399</v>
      </c>
      <c r="E27" s="11">
        <v>72.260373923150397</v>
      </c>
    </row>
    <row r="28" spans="1:5">
      <c r="A28" s="4">
        <v>2019</v>
      </c>
      <c r="B28" s="17">
        <v>51576347.501227401</v>
      </c>
      <c r="C28" s="6">
        <v>9143629.1859367099</v>
      </c>
      <c r="D28" s="6">
        <v>126625.389334244</v>
      </c>
      <c r="E28" s="11">
        <v>908.87172278670903</v>
      </c>
    </row>
    <row r="29" spans="1:5">
      <c r="A29" s="4">
        <v>2020</v>
      </c>
      <c r="B29" s="17">
        <v>50212837.276392303</v>
      </c>
      <c r="C29" s="6">
        <v>10548460.6314661</v>
      </c>
      <c r="D29" s="6">
        <v>155281.21729746499</v>
      </c>
      <c r="E29" s="11">
        <v>2075.3079839366301</v>
      </c>
    </row>
    <row r="30" spans="1:5">
      <c r="A30" s="4">
        <v>2021</v>
      </c>
      <c r="B30" s="17">
        <v>48814213.025031596</v>
      </c>
      <c r="C30" s="6">
        <v>11920128.5470328</v>
      </c>
      <c r="D30" s="6">
        <v>192035.46584721599</v>
      </c>
      <c r="E30" s="11">
        <v>3724.17404279639</v>
      </c>
    </row>
    <row r="31" spans="1:5">
      <c r="A31" s="4">
        <v>2022</v>
      </c>
      <c r="B31" s="17">
        <v>47382071.651550502</v>
      </c>
      <c r="C31" s="6">
        <v>13260943.826418901</v>
      </c>
      <c r="D31" s="6">
        <v>239689.830396242</v>
      </c>
      <c r="E31" s="11">
        <v>6061.3069280160598</v>
      </c>
    </row>
    <row r="32" spans="1:5">
      <c r="A32" s="4">
        <v>2023</v>
      </c>
      <c r="B32" s="17">
        <v>45912022.449568398</v>
      </c>
      <c r="C32" s="6">
        <v>14575087.1199761</v>
      </c>
      <c r="D32" s="6">
        <v>301988.72270476102</v>
      </c>
      <c r="E32" s="11">
        <v>9388.0227396259797</v>
      </c>
    </row>
    <row r="33" spans="1:5">
      <c r="A33" s="4">
        <v>2024</v>
      </c>
      <c r="B33" s="17">
        <v>44394934.689816996</v>
      </c>
      <c r="C33" s="6">
        <v>15869462.558735101</v>
      </c>
      <c r="D33" s="6">
        <v>383943.82509317901</v>
      </c>
      <c r="E33" s="11">
        <v>14146.366054030999</v>
      </c>
    </row>
    <row r="34" spans="1:5">
      <c r="A34" s="4">
        <v>2025</v>
      </c>
      <c r="B34" s="17">
        <v>42815899.786637299</v>
      </c>
      <c r="C34" s="6">
        <v>17151881.936899099</v>
      </c>
      <c r="D34" s="6">
        <v>492146.52644488198</v>
      </c>
      <c r="E34" s="11">
        <v>20977.324001556299</v>
      </c>
    </row>
    <row r="35" spans="1:5">
      <c r="A35" s="4">
        <v>2026</v>
      </c>
      <c r="B35" s="17">
        <v>41156676.863879599</v>
      </c>
      <c r="C35" s="6">
        <v>18430086.266396798</v>
      </c>
      <c r="D35" s="6">
        <v>635149.96904503799</v>
      </c>
      <c r="E35" s="11">
        <v>30798.404211777201</v>
      </c>
    </row>
    <row r="36" spans="1:5">
      <c r="A36" s="4">
        <v>2027</v>
      </c>
      <c r="B36" s="17">
        <v>39399446.940980099</v>
      </c>
      <c r="C36" s="6">
        <v>19710754.946393501</v>
      </c>
      <c r="D36" s="6">
        <v>823884.25803942594</v>
      </c>
      <c r="E36" s="11">
        <v>44900.387489211302</v>
      </c>
    </row>
    <row r="37" spans="1:5">
      <c r="A37" s="4">
        <v>2028</v>
      </c>
      <c r="B37" s="17">
        <v>37527305.1408296</v>
      </c>
      <c r="C37" s="6">
        <v>20994260.016902801</v>
      </c>
      <c r="D37" s="6">
        <v>1071606.33861795</v>
      </c>
      <c r="E37" s="11">
        <v>65022.925873960099</v>
      </c>
    </row>
    <row r="38" spans="1:5">
      <c r="A38" s="4">
        <v>2029</v>
      </c>
      <c r="B38" s="17">
        <v>35528473.804657303</v>
      </c>
      <c r="C38" s="6">
        <v>22271691.2966507</v>
      </c>
      <c r="D38" s="6">
        <v>1393517.4276529299</v>
      </c>
      <c r="E38" s="11">
        <v>93390.181962077695</v>
      </c>
    </row>
    <row r="39" spans="1:5">
      <c r="A39" s="4">
        <v>2030</v>
      </c>
      <c r="B39" s="17">
        <v>33400817.176951099</v>
      </c>
      <c r="C39" s="6">
        <v>23523661.243065301</v>
      </c>
      <c r="D39" s="6">
        <v>1805902.8196324599</v>
      </c>
      <c r="E39" s="11">
        <v>132656.14605245701</v>
      </c>
    </row>
    <row r="40" spans="1:5">
      <c r="A40" s="4">
        <v>2031</v>
      </c>
      <c r="B40" s="17">
        <v>31153927.0837542</v>
      </c>
      <c r="C40" s="6">
        <v>24719393.534253601</v>
      </c>
      <c r="D40" s="6">
        <v>2324410.1764679402</v>
      </c>
      <c r="E40" s="11">
        <v>185668.62747033199</v>
      </c>
    </row>
    <row r="41" spans="1:5">
      <c r="A41" s="4">
        <v>2032</v>
      </c>
      <c r="B41" s="17">
        <v>28809878.488771401</v>
      </c>
      <c r="C41" s="6">
        <v>25818987.956284799</v>
      </c>
      <c r="D41" s="6">
        <v>2961827.0209250101</v>
      </c>
      <c r="E41" s="11">
        <v>255022.85403979701</v>
      </c>
    </row>
    <row r="42" spans="1:5">
      <c r="A42" s="4">
        <v>2033</v>
      </c>
      <c r="B42" s="17">
        <v>26402120.806616601</v>
      </c>
      <c r="C42" s="6">
        <v>26779619.7723324</v>
      </c>
      <c r="D42" s="6">
        <v>3726161.1656710901</v>
      </c>
      <c r="E42" s="11">
        <v>342476.58374882501</v>
      </c>
    </row>
    <row r="43" spans="1:5">
      <c r="A43" s="4">
        <v>2034</v>
      </c>
      <c r="B43" s="17">
        <v>23971296.654552899</v>
      </c>
      <c r="C43" s="6">
        <v>27560603.835889898</v>
      </c>
      <c r="D43" s="6">
        <v>4618653.2084221998</v>
      </c>
      <c r="E43" s="11">
        <v>448270.28686137497</v>
      </c>
    </row>
    <row r="44" spans="1:5">
      <c r="A44" s="4">
        <v>2035</v>
      </c>
      <c r="B44" s="17">
        <v>21560853.356440298</v>
      </c>
      <c r="C44" s="6">
        <v>28130026.560943101</v>
      </c>
      <c r="D44" s="6">
        <v>5633212.7182935299</v>
      </c>
      <c r="E44" s="11">
        <v>570684.73549719003</v>
      </c>
    </row>
    <row r="45" spans="1:5">
      <c r="A45" s="4">
        <v>2036</v>
      </c>
      <c r="B45" s="17">
        <v>19212470.9564071</v>
      </c>
      <c r="C45" s="6">
        <v>28468348.959428102</v>
      </c>
      <c r="D45" s="6">
        <v>6756571.4084836096</v>
      </c>
      <c r="E45" s="11">
        <v>705969.87837537797</v>
      </c>
    </row>
    <row r="46" spans="1:5">
      <c r="A46" s="4">
        <v>2037</v>
      </c>
      <c r="B46" s="17">
        <v>16962707.9106066</v>
      </c>
      <c r="C46" s="6">
        <v>28569843.243329</v>
      </c>
      <c r="D46" s="6">
        <v>7969374.1134235598</v>
      </c>
      <c r="E46" s="11">
        <v>848777.127874756</v>
      </c>
    </row>
    <row r="47" spans="1:5">
      <c r="A47" s="4">
        <v>2038</v>
      </c>
      <c r="B47" s="17">
        <v>14841033.359235</v>
      </c>
      <c r="C47" s="6">
        <v>28441535.672011498</v>
      </c>
      <c r="D47" s="6">
        <v>9247606.2144717295</v>
      </c>
      <c r="E47" s="11">
        <v>992949.05715901603</v>
      </c>
    </row>
    <row r="48" spans="1:5">
      <c r="A48" s="4">
        <v>2039</v>
      </c>
      <c r="B48" s="17">
        <v>12869158.8462348</v>
      </c>
      <c r="C48" s="6">
        <v>28100814.5823665</v>
      </c>
      <c r="D48" s="6">
        <v>10564201.2016734</v>
      </c>
      <c r="E48" s="11">
        <v>1132415.8361150399</v>
      </c>
    </row>
    <row r="49" spans="1:5">
      <c r="A49" s="4">
        <v>2040</v>
      </c>
      <c r="B49" s="17">
        <v>11061274.616578</v>
      </c>
      <c r="C49" s="6">
        <v>27572578.0902717</v>
      </c>
      <c r="D49" s="6">
        <v>11890725.154025201</v>
      </c>
      <c r="E49" s="11">
        <v>1261935.86260986</v>
      </c>
    </row>
    <row r="50" spans="1:5">
      <c r="A50" s="4">
        <v>2041</v>
      </c>
      <c r="B50" s="17">
        <v>9425015.0690027308</v>
      </c>
      <c r="C50" s="6">
        <v>26892034.695202898</v>
      </c>
      <c r="D50" s="6">
        <v>13204960.399110001</v>
      </c>
      <c r="E50" s="11">
        <v>1378083.06489154</v>
      </c>
    </row>
    <row r="51" spans="1:5">
      <c r="A51" s="4">
        <v>2042</v>
      </c>
      <c r="B51" s="17">
        <v>7961782.6644682204</v>
      </c>
      <c r="C51" s="6">
        <v>26087629.271380801</v>
      </c>
      <c r="D51" s="6">
        <v>14477735.0540755</v>
      </c>
      <c r="E51" s="11">
        <v>1477954.20090791</v>
      </c>
    </row>
    <row r="52" spans="1:5">
      <c r="A52" s="4">
        <v>2043</v>
      </c>
      <c r="B52" s="17">
        <v>6668387.9540968398</v>
      </c>
      <c r="C52" s="6">
        <v>25191188.786926199</v>
      </c>
      <c r="D52" s="6">
        <v>15685772.301941</v>
      </c>
      <c r="E52" s="11">
        <v>1560220.08183632</v>
      </c>
    </row>
    <row r="53" spans="1:5">
      <c r="A53" s="4">
        <v>2044</v>
      </c>
      <c r="B53" s="17">
        <v>5537878.4986408995</v>
      </c>
      <c r="C53" s="6">
        <v>24232946.310592499</v>
      </c>
      <c r="D53" s="6">
        <v>16809246.540087901</v>
      </c>
      <c r="E53" s="11">
        <v>1624593.3252942499</v>
      </c>
    </row>
    <row r="54" spans="1:5">
      <c r="A54" s="4">
        <v>2045</v>
      </c>
      <c r="B54" s="17">
        <v>4560473.5492913397</v>
      </c>
      <c r="C54" s="6">
        <v>23240446.071924299</v>
      </c>
      <c r="D54" s="6">
        <v>17832295.294265199</v>
      </c>
      <c r="E54" s="11">
        <v>1671590.2125319</v>
      </c>
    </row>
    <row r="55" spans="1:5">
      <c r="A55" s="4">
        <v>2046</v>
      </c>
      <c r="B55" s="17">
        <v>3724409.7414528001</v>
      </c>
      <c r="C55" s="6">
        <v>22237839.473494802</v>
      </c>
      <c r="D55" s="6">
        <v>18743239.4843022</v>
      </c>
      <c r="E55" s="11">
        <v>1702308.4196834301</v>
      </c>
    </row>
    <row r="56" spans="1:5">
      <c r="A56" s="4">
        <v>2047</v>
      </c>
      <c r="B56" s="17">
        <v>3016689.5087470901</v>
      </c>
      <c r="C56" s="6">
        <v>21245506.375068199</v>
      </c>
      <c r="D56" s="6">
        <v>19534544.147328399</v>
      </c>
      <c r="E56" s="11">
        <v>1718237.16987748</v>
      </c>
    </row>
    <row r="57" spans="1:5">
      <c r="A57" s="4">
        <v>2048</v>
      </c>
      <c r="B57" s="17">
        <v>2423727.3826784999</v>
      </c>
      <c r="C57" s="6">
        <v>20279937.771270301</v>
      </c>
      <c r="D57" s="6">
        <v>20202567.298210401</v>
      </c>
      <c r="E57" s="11">
        <v>1721101.6897654401</v>
      </c>
    </row>
    <row r="58" spans="1:5">
      <c r="A58" s="4">
        <v>2049</v>
      </c>
      <c r="B58" s="17">
        <v>1931891.42506571</v>
      </c>
      <c r="C58" s="6">
        <v>19353822.154978599</v>
      </c>
      <c r="D58" s="6">
        <v>20747152.406988598</v>
      </c>
      <c r="E58" s="11">
        <v>1712738.2697501599</v>
      </c>
    </row>
    <row r="59" spans="1:5">
      <c r="A59" s="5">
        <v>2050</v>
      </c>
      <c r="B59" s="18">
        <v>1527939.4160528299</v>
      </c>
      <c r="C59" s="12">
        <v>18476284.416502401</v>
      </c>
      <c r="D59" s="12">
        <v>21171119.920924101</v>
      </c>
      <c r="E59" s="13">
        <v>1694995.31435603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DCDC-A4ED-462A-9262-6C4BDDA45E50}">
  <sheetPr codeName="Sheet1"/>
  <dimension ref="A1:E59"/>
  <sheetViews>
    <sheetView showGridLines="0" workbookViewId="0">
      <selection sqref="A1:E59"/>
    </sheetView>
  </sheetViews>
  <sheetFormatPr baseColWidth="10" defaultColWidth="8.83203125" defaultRowHeight="18"/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46402499.725506298</v>
      </c>
      <c r="C13" s="6">
        <v>61049.496925716201</v>
      </c>
      <c r="D13" s="6">
        <v>0</v>
      </c>
      <c r="E13" s="11">
        <v>0</v>
      </c>
    </row>
    <row r="14" spans="1:5">
      <c r="A14" s="4">
        <v>2005</v>
      </c>
      <c r="B14" s="6">
        <v>49079066.204773404</v>
      </c>
      <c r="C14" s="6">
        <v>140729.369864885</v>
      </c>
      <c r="D14" s="6">
        <v>0</v>
      </c>
      <c r="E14" s="11">
        <v>0</v>
      </c>
    </row>
    <row r="15" spans="1:5">
      <c r="A15" s="4">
        <v>2006</v>
      </c>
      <c r="B15" s="6">
        <v>51343619.206350997</v>
      </c>
      <c r="C15" s="6">
        <v>242175.121113509</v>
      </c>
      <c r="D15" s="6">
        <v>0</v>
      </c>
      <c r="E15" s="11">
        <v>0</v>
      </c>
    </row>
    <row r="16" spans="1:5">
      <c r="A16" s="4">
        <v>2007</v>
      </c>
      <c r="B16" s="6">
        <v>53075527.380620703</v>
      </c>
      <c r="C16" s="6">
        <v>365060.16679844999</v>
      </c>
      <c r="D16" s="6">
        <v>0</v>
      </c>
      <c r="E16" s="11">
        <v>0</v>
      </c>
    </row>
    <row r="17" spans="1:5">
      <c r="A17" s="4">
        <v>2008</v>
      </c>
      <c r="B17" s="6">
        <v>54354580.405202702</v>
      </c>
      <c r="C17" s="6">
        <v>514841.14351371798</v>
      </c>
      <c r="D17" s="6">
        <v>0</v>
      </c>
      <c r="E17" s="11">
        <v>0</v>
      </c>
    </row>
    <row r="18" spans="1:5">
      <c r="A18" s="4">
        <v>2009</v>
      </c>
      <c r="B18" s="6">
        <v>55070856.349927202</v>
      </c>
      <c r="C18" s="6">
        <v>688088.09765026905</v>
      </c>
      <c r="D18" s="6">
        <v>1013.56990318841</v>
      </c>
      <c r="E18" s="11">
        <v>0</v>
      </c>
    </row>
    <row r="19" spans="1:5">
      <c r="A19" s="4">
        <v>2010</v>
      </c>
      <c r="B19" s="6">
        <v>55798901.498430602</v>
      </c>
      <c r="C19" s="6">
        <v>924796.92281911103</v>
      </c>
      <c r="D19" s="6">
        <v>2559.12193626727</v>
      </c>
      <c r="E19" s="11">
        <v>0</v>
      </c>
    </row>
    <row r="20" spans="1:5">
      <c r="A20" s="4">
        <v>2011</v>
      </c>
      <c r="B20" s="6">
        <v>55651706.7803571</v>
      </c>
      <c r="C20" s="6">
        <v>1160669.1859556001</v>
      </c>
      <c r="D20" s="6">
        <v>4300.9614925994501</v>
      </c>
      <c r="E20" s="11">
        <v>0</v>
      </c>
    </row>
    <row r="21" spans="1:5">
      <c r="A21" s="4">
        <v>2012</v>
      </c>
      <c r="B21" s="6">
        <v>56225452.651687898</v>
      </c>
      <c r="C21" s="6">
        <v>1560070.5233646899</v>
      </c>
      <c r="D21" s="6">
        <v>7614.78027881053</v>
      </c>
      <c r="E21" s="11">
        <v>0</v>
      </c>
    </row>
    <row r="22" spans="1:5">
      <c r="A22" s="4">
        <v>2013</v>
      </c>
      <c r="B22" s="6">
        <v>56569392.943197303</v>
      </c>
      <c r="C22" s="6">
        <v>2043931.26020108</v>
      </c>
      <c r="D22" s="6">
        <v>12210.5779213885</v>
      </c>
      <c r="E22" s="11">
        <v>0</v>
      </c>
    </row>
    <row r="23" spans="1:5">
      <c r="A23" s="4">
        <v>2014</v>
      </c>
      <c r="B23" s="6">
        <v>56826414.501579799</v>
      </c>
      <c r="C23" s="6">
        <v>2643839.54968919</v>
      </c>
      <c r="D23" s="6">
        <v>18805.956391307998</v>
      </c>
      <c r="E23" s="11">
        <v>0</v>
      </c>
    </row>
    <row r="24" spans="1:5">
      <c r="A24" s="4">
        <v>2015</v>
      </c>
      <c r="B24" s="6">
        <v>56496655.7270189</v>
      </c>
      <c r="C24" s="6">
        <v>3263627.97574165</v>
      </c>
      <c r="D24" s="6">
        <v>26848.028687599701</v>
      </c>
      <c r="E24" s="11">
        <v>6.3225442316581297</v>
      </c>
    </row>
    <row r="25" spans="1:5">
      <c r="A25" s="4">
        <v>2016</v>
      </c>
      <c r="B25" s="6">
        <v>55951945.575059898</v>
      </c>
      <c r="C25" s="6">
        <v>3963903.2876101998</v>
      </c>
      <c r="D25" s="6">
        <v>37696.4537461086</v>
      </c>
      <c r="E25" s="11">
        <v>15.5885426576505</v>
      </c>
    </row>
    <row r="26" spans="1:5">
      <c r="A26" s="4">
        <v>2017</v>
      </c>
      <c r="B26" s="6">
        <v>55450512.565824799</v>
      </c>
      <c r="C26" s="6">
        <v>4807936.2267316496</v>
      </c>
      <c r="D26" s="6">
        <v>53479.295270986302</v>
      </c>
      <c r="E26" s="11">
        <v>30.218700072965099</v>
      </c>
    </row>
    <row r="27" spans="1:5">
      <c r="A27" s="4">
        <v>2018</v>
      </c>
      <c r="B27" s="6">
        <v>54825665.767872602</v>
      </c>
      <c r="C27" s="6">
        <v>5737784.8996363897</v>
      </c>
      <c r="D27" s="6">
        <v>74837.671178749995</v>
      </c>
      <c r="E27" s="11">
        <v>51.786605719179001</v>
      </c>
    </row>
    <row r="28" spans="1:5">
      <c r="A28" s="4">
        <v>2019</v>
      </c>
      <c r="B28" s="6">
        <v>53813442.647141501</v>
      </c>
      <c r="C28" s="6">
        <v>6940692.4191105803</v>
      </c>
      <c r="D28" s="6">
        <v>92723.495054593703</v>
      </c>
      <c r="E28" s="11">
        <v>652.38691446462497</v>
      </c>
    </row>
    <row r="29" spans="1:5">
      <c r="A29" s="4">
        <v>2020</v>
      </c>
      <c r="B29" s="6">
        <v>52698868.941943496</v>
      </c>
      <c r="C29" s="6">
        <v>8103536.2120941998</v>
      </c>
      <c r="D29" s="6">
        <v>114774.80468799701</v>
      </c>
      <c r="E29" s="11">
        <v>1474.4744141752301</v>
      </c>
    </row>
    <row r="30" spans="1:5">
      <c r="A30" s="4">
        <v>2021</v>
      </c>
      <c r="B30" s="6">
        <v>51539464.316947699</v>
      </c>
      <c r="C30" s="6">
        <v>9245501.7695433907</v>
      </c>
      <c r="D30" s="6">
        <v>142517.21826727301</v>
      </c>
      <c r="E30" s="11">
        <v>2617.90719603769</v>
      </c>
    </row>
    <row r="31" spans="1:5">
      <c r="A31" s="4">
        <v>2022</v>
      </c>
      <c r="B31" s="6">
        <v>50343151.498125799</v>
      </c>
      <c r="C31" s="6">
        <v>10363906.381417699</v>
      </c>
      <c r="D31" s="6">
        <v>177501.03268736499</v>
      </c>
      <c r="E31" s="11">
        <v>4207.7030629164101</v>
      </c>
    </row>
    <row r="32" spans="1:5">
      <c r="A32" s="4">
        <v>2023</v>
      </c>
      <c r="B32" s="6">
        <v>49112572.6911266</v>
      </c>
      <c r="C32" s="6">
        <v>11457748.4295833</v>
      </c>
      <c r="D32" s="6">
        <v>221744.622823855</v>
      </c>
      <c r="E32" s="11">
        <v>6420.5714551692499</v>
      </c>
    </row>
    <row r="33" spans="1:5">
      <c r="A33" s="4">
        <v>2024</v>
      </c>
      <c r="B33" s="6">
        <v>47846500.897515699</v>
      </c>
      <c r="C33" s="6">
        <v>12528551.256289201</v>
      </c>
      <c r="D33" s="6">
        <v>277926.15598533198</v>
      </c>
      <c r="E33" s="11">
        <v>9509.1299090979701</v>
      </c>
    </row>
    <row r="34" spans="1:5">
      <c r="A34" s="4">
        <v>2025</v>
      </c>
      <c r="B34" s="6">
        <v>46538636.672563203</v>
      </c>
      <c r="C34" s="6">
        <v>13578890.6129074</v>
      </c>
      <c r="D34" s="6">
        <v>349546.47607574501</v>
      </c>
      <c r="E34" s="11">
        <v>13831.812436377801</v>
      </c>
    </row>
    <row r="35" spans="1:5">
      <c r="A35" s="4">
        <v>2026</v>
      </c>
      <c r="B35" s="6">
        <v>45179470.374317102</v>
      </c>
      <c r="C35" s="6">
        <v>14612177.5596762</v>
      </c>
      <c r="D35" s="6">
        <v>441168.55406018801</v>
      </c>
      <c r="E35" s="11">
        <v>19895.0154797225</v>
      </c>
    </row>
    <row r="36" spans="1:5">
      <c r="A36" s="4">
        <v>2027</v>
      </c>
      <c r="B36" s="6">
        <v>43758999.684189603</v>
      </c>
      <c r="C36" s="6">
        <v>15632831.8340081</v>
      </c>
      <c r="D36" s="6">
        <v>558744.236252681</v>
      </c>
      <c r="E36" s="11">
        <v>28410.778451841001</v>
      </c>
    </row>
    <row r="37" spans="1:5">
      <c r="A37" s="4">
        <v>2028</v>
      </c>
      <c r="B37" s="6">
        <v>42265798.009392597</v>
      </c>
      <c r="C37" s="6">
        <v>16642452.8813721</v>
      </c>
      <c r="D37" s="6">
        <v>709604.24678922503</v>
      </c>
      <c r="E37" s="11">
        <v>40339.284670278597</v>
      </c>
    </row>
    <row r="38" spans="1:5">
      <c r="A38" s="4">
        <v>2029</v>
      </c>
      <c r="B38" s="6">
        <v>40689634.211745404</v>
      </c>
      <c r="C38" s="6">
        <v>17638187.348539099</v>
      </c>
      <c r="D38" s="6">
        <v>902335.45126818097</v>
      </c>
      <c r="E38" s="11">
        <v>56915.699370350601</v>
      </c>
    </row>
    <row r="39" spans="1:5">
      <c r="A39" s="4">
        <v>2030</v>
      </c>
      <c r="B39" s="6">
        <v>39024599.549285099</v>
      </c>
      <c r="C39" s="6">
        <v>18612323.809802901</v>
      </c>
      <c r="D39" s="6">
        <v>1146476.0903045</v>
      </c>
      <c r="E39" s="11">
        <v>79637.936308788194</v>
      </c>
    </row>
    <row r="40" spans="1:5">
      <c r="A40" s="4">
        <v>2031</v>
      </c>
      <c r="B40" s="6">
        <v>37270467.475684702</v>
      </c>
      <c r="C40" s="6">
        <v>19551125.561148301</v>
      </c>
      <c r="D40" s="6">
        <v>1451653.12410585</v>
      </c>
      <c r="E40" s="11">
        <v>110153.261007191</v>
      </c>
    </row>
    <row r="41" spans="1:5">
      <c r="A41" s="4">
        <v>2032</v>
      </c>
      <c r="B41" s="6">
        <v>35433752.131629802</v>
      </c>
      <c r="C41" s="6">
        <v>20435520.3898605</v>
      </c>
      <c r="D41" s="6">
        <v>1826414.0818533599</v>
      </c>
      <c r="E41" s="11">
        <v>150029.71667727601</v>
      </c>
    </row>
    <row r="42" spans="1:5">
      <c r="A42" s="4">
        <v>2033</v>
      </c>
      <c r="B42" s="6">
        <v>33528013.162889499</v>
      </c>
      <c r="C42" s="6">
        <v>21244568.745455299</v>
      </c>
      <c r="D42" s="6">
        <v>2277332.1572036799</v>
      </c>
      <c r="E42" s="11">
        <v>200464.26282042699</v>
      </c>
    </row>
    <row r="43" spans="1:5">
      <c r="A43" s="4">
        <v>2034</v>
      </c>
      <c r="B43" s="6">
        <v>31571909.568427902</v>
      </c>
      <c r="C43" s="6">
        <v>21957267.981362399</v>
      </c>
      <c r="D43" s="6">
        <v>2807744.26954056</v>
      </c>
      <c r="E43" s="11">
        <v>261902.16639546599</v>
      </c>
    </row>
    <row r="44" spans="1:5">
      <c r="A44" s="4">
        <v>2035</v>
      </c>
      <c r="B44" s="6">
        <v>29587315.252330001</v>
      </c>
      <c r="C44" s="6">
        <v>22556252.413048599</v>
      </c>
      <c r="D44" s="6">
        <v>3417416.6080174702</v>
      </c>
      <c r="E44" s="11">
        <v>333793.09777801897</v>
      </c>
    </row>
    <row r="45" spans="1:5">
      <c r="A45" s="4">
        <v>2036</v>
      </c>
      <c r="B45" s="6">
        <v>27596943.113627002</v>
      </c>
      <c r="C45" s="6">
        <v>23029503.656984702</v>
      </c>
      <c r="D45" s="6">
        <v>4102396.3768742098</v>
      </c>
      <c r="E45" s="11">
        <v>414518.055208245</v>
      </c>
    </row>
    <row r="46" spans="1:5">
      <c r="A46" s="4">
        <v>2037</v>
      </c>
      <c r="B46" s="6">
        <v>25622501.958376098</v>
      </c>
      <c r="C46" s="6">
        <v>23371220.881625101</v>
      </c>
      <c r="D46" s="6">
        <v>4855393.77189992</v>
      </c>
      <c r="E46" s="11">
        <v>501585.78333281499</v>
      </c>
    </row>
    <row r="47" spans="1:5">
      <c r="A47" s="4">
        <v>2038</v>
      </c>
      <c r="B47" s="6">
        <v>23683459.774711698</v>
      </c>
      <c r="C47" s="6">
        <v>23581362.9667808</v>
      </c>
      <c r="D47" s="6">
        <v>5666285.8674113397</v>
      </c>
      <c r="E47" s="11">
        <v>592015.69397335802</v>
      </c>
    </row>
    <row r="48" spans="1:5">
      <c r="A48" s="4">
        <v>2039</v>
      </c>
      <c r="B48" s="6">
        <v>21796448.177220799</v>
      </c>
      <c r="C48" s="6">
        <v>23664604.6636003</v>
      </c>
      <c r="D48" s="6">
        <v>6522751.3110055402</v>
      </c>
      <c r="E48" s="11">
        <v>682786.31456317101</v>
      </c>
    </row>
    <row r="49" spans="1:5">
      <c r="A49" s="4">
        <v>2040</v>
      </c>
      <c r="B49" s="6">
        <v>19975126.023718402</v>
      </c>
      <c r="C49" s="6">
        <v>23629145.373538699</v>
      </c>
      <c r="D49" s="6">
        <v>7411029.5322271399</v>
      </c>
      <c r="E49" s="11">
        <v>771212.79400046705</v>
      </c>
    </row>
    <row r="50" spans="1:5">
      <c r="A50" s="4">
        <v>2041</v>
      </c>
      <c r="B50" s="6">
        <v>18230527.3737574</v>
      </c>
      <c r="C50" s="6">
        <v>23491169.951671202</v>
      </c>
      <c r="D50" s="6">
        <v>8322673.8062400101</v>
      </c>
      <c r="E50" s="11">
        <v>855722.09653858095</v>
      </c>
    </row>
    <row r="51" spans="1:5">
      <c r="A51" s="4">
        <v>2042</v>
      </c>
      <c r="B51" s="6">
        <v>16570665.5786626</v>
      </c>
      <c r="C51" s="6">
        <v>23259263.2909224</v>
      </c>
      <c r="D51" s="6">
        <v>9240674.9840938896</v>
      </c>
      <c r="E51" s="11">
        <v>934497.33715352498</v>
      </c>
    </row>
    <row r="52" spans="1:5">
      <c r="A52" s="4">
        <v>2043</v>
      </c>
      <c r="B52" s="6">
        <v>15001435.508219101</v>
      </c>
      <c r="C52" s="6">
        <v>22945805.029590301</v>
      </c>
      <c r="D52" s="6">
        <v>10151754.8897625</v>
      </c>
      <c r="E52" s="11">
        <v>1006573.69722841</v>
      </c>
    </row>
    <row r="53" spans="1:5">
      <c r="A53" s="4">
        <v>2044</v>
      </c>
      <c r="B53" s="6">
        <v>13526728.961754199</v>
      </c>
      <c r="C53" s="6">
        <v>22562979.244056299</v>
      </c>
      <c r="D53" s="6">
        <v>11043546.2430884</v>
      </c>
      <c r="E53" s="11">
        <v>1071410.2257167301</v>
      </c>
    </row>
    <row r="54" spans="1:5">
      <c r="A54" s="4">
        <v>2045</v>
      </c>
      <c r="B54" s="6">
        <v>12148703.181842299</v>
      </c>
      <c r="C54" s="6">
        <v>22122407.170093801</v>
      </c>
      <c r="D54" s="6">
        <v>11904916.425630299</v>
      </c>
      <c r="E54" s="11">
        <v>1128778.35044643</v>
      </c>
    </row>
    <row r="55" spans="1:5">
      <c r="A55" s="4">
        <v>2046</v>
      </c>
      <c r="B55" s="6">
        <v>10868021.829006899</v>
      </c>
      <c r="C55" s="6">
        <v>21634930.137843698</v>
      </c>
      <c r="D55" s="6">
        <v>12726177.637970001</v>
      </c>
      <c r="E55" s="11">
        <v>1178667.51411271</v>
      </c>
    </row>
    <row r="56" spans="1:5">
      <c r="A56" s="4">
        <v>2047</v>
      </c>
      <c r="B56" s="6">
        <v>9684070.6370799001</v>
      </c>
      <c r="C56" s="6">
        <v>21110499.322823301</v>
      </c>
      <c r="D56" s="6">
        <v>13499192.7939006</v>
      </c>
      <c r="E56" s="11">
        <v>1221214.4472173799</v>
      </c>
    </row>
    <row r="57" spans="1:5">
      <c r="A57" s="4">
        <v>2048</v>
      </c>
      <c r="B57" s="6">
        <v>8595151.6847033799</v>
      </c>
      <c r="C57" s="6">
        <v>20558135.360545199</v>
      </c>
      <c r="D57" s="6">
        <v>14217393.014337501</v>
      </c>
      <c r="E57" s="11">
        <v>1256654.08233863</v>
      </c>
    </row>
    <row r="58" spans="1:5">
      <c r="A58" s="4">
        <v>2049</v>
      </c>
      <c r="B58" s="6">
        <v>7598659.9917954896</v>
      </c>
      <c r="C58" s="6">
        <v>19985930.323044099</v>
      </c>
      <c r="D58" s="6">
        <v>14875726.870826</v>
      </c>
      <c r="E58" s="11">
        <v>1285287.07111761</v>
      </c>
    </row>
    <row r="59" spans="1:5">
      <c r="A59" s="5">
        <v>2050</v>
      </c>
      <c r="B59" s="12">
        <v>6691245.2123684697</v>
      </c>
      <c r="C59" s="12">
        <v>19401073.217141598</v>
      </c>
      <c r="D59" s="12">
        <v>15470561.9360315</v>
      </c>
      <c r="E59" s="13">
        <v>1307458.70229363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BF804-C137-4397-9A7B-542F69C53453}">
  <sheetPr codeName="Sheet2"/>
  <dimension ref="A1:E59"/>
  <sheetViews>
    <sheetView showGridLines="0" workbookViewId="0">
      <selection sqref="A1:E59"/>
    </sheetView>
  </sheetViews>
  <sheetFormatPr baseColWidth="10" defaultColWidth="8.83203125" defaultRowHeight="14"/>
  <cols>
    <col min="1" max="16384" width="8.83203125" style="6"/>
  </cols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46406373.5747694</v>
      </c>
      <c r="C13" s="6">
        <v>57175.647662621901</v>
      </c>
      <c r="D13" s="6">
        <v>0</v>
      </c>
      <c r="E13" s="11">
        <v>0</v>
      </c>
    </row>
    <row r="14" spans="1:5">
      <c r="A14" s="4">
        <v>2005</v>
      </c>
      <c r="B14" s="6">
        <v>49088248.760134503</v>
      </c>
      <c r="C14" s="6">
        <v>131546.81450384099</v>
      </c>
      <c r="D14" s="6">
        <v>0</v>
      </c>
      <c r="E14" s="11">
        <v>0</v>
      </c>
    </row>
    <row r="15" spans="1:5">
      <c r="A15" s="4">
        <v>2006</v>
      </c>
      <c r="B15" s="6">
        <v>51359751.568360902</v>
      </c>
      <c r="C15" s="6">
        <v>226042.75910361399</v>
      </c>
      <c r="D15" s="6">
        <v>0</v>
      </c>
      <c r="E15" s="11">
        <v>0</v>
      </c>
    </row>
    <row r="16" spans="1:5">
      <c r="A16" s="4">
        <v>2007</v>
      </c>
      <c r="B16" s="6">
        <v>53100038.386596702</v>
      </c>
      <c r="C16" s="6">
        <v>340549.16082243598</v>
      </c>
      <c r="D16" s="6">
        <v>0</v>
      </c>
      <c r="E16" s="11">
        <v>0</v>
      </c>
    </row>
    <row r="17" spans="1:5">
      <c r="A17" s="4">
        <v>2008</v>
      </c>
      <c r="B17" s="6">
        <v>54388963.718858503</v>
      </c>
      <c r="C17" s="6">
        <v>480457.82985786302</v>
      </c>
      <c r="D17" s="6">
        <v>0</v>
      </c>
      <c r="E17" s="11">
        <v>0</v>
      </c>
    </row>
    <row r="18" spans="1:5">
      <c r="A18" s="4">
        <v>2009</v>
      </c>
      <c r="B18" s="6">
        <v>55116703.011001699</v>
      </c>
      <c r="C18" s="6">
        <v>642310.12021156901</v>
      </c>
      <c r="D18" s="6">
        <v>944.88626740811503</v>
      </c>
      <c r="E18" s="11">
        <v>0</v>
      </c>
    </row>
    <row r="19" spans="1:5">
      <c r="A19" s="4">
        <v>2010</v>
      </c>
      <c r="B19" s="6">
        <v>55857906.496781103</v>
      </c>
      <c r="C19" s="6">
        <v>865950.25485342997</v>
      </c>
      <c r="D19" s="6">
        <v>2400.7915515017198</v>
      </c>
      <c r="E19" s="11">
        <v>0</v>
      </c>
    </row>
    <row r="20" spans="1:5">
      <c r="A20" s="4">
        <v>2011</v>
      </c>
      <c r="B20" s="6">
        <v>55725849.402906902</v>
      </c>
      <c r="C20" s="6">
        <v>1086802.6411349601</v>
      </c>
      <c r="D20" s="6">
        <v>4024.8837634329602</v>
      </c>
      <c r="E20" s="11">
        <v>0</v>
      </c>
    </row>
    <row r="21" spans="1:5">
      <c r="A21" s="4">
        <v>2012</v>
      </c>
      <c r="B21" s="6">
        <v>56317069.114357702</v>
      </c>
      <c r="C21" s="6">
        <v>1468886.1842654301</v>
      </c>
      <c r="D21" s="6">
        <v>7182.6567082719803</v>
      </c>
      <c r="E21" s="11">
        <v>0</v>
      </c>
    </row>
    <row r="22" spans="1:5">
      <c r="A22" s="4">
        <v>2013</v>
      </c>
      <c r="B22" s="6">
        <v>56681101.094378397</v>
      </c>
      <c r="C22" s="6">
        <v>1932863.0318110499</v>
      </c>
      <c r="D22" s="6">
        <v>11570.655130409301</v>
      </c>
      <c r="E22" s="11">
        <v>0</v>
      </c>
    </row>
    <row r="23" spans="1:5">
      <c r="A23" s="4">
        <v>2014</v>
      </c>
      <c r="B23" s="6">
        <v>56960864.4564071</v>
      </c>
      <c r="C23" s="6">
        <v>2510305.4325068002</v>
      </c>
      <c r="D23" s="6">
        <v>17890.118746435201</v>
      </c>
      <c r="E23" s="11">
        <v>0</v>
      </c>
    </row>
    <row r="24" spans="1:5">
      <c r="A24" s="4">
        <v>2015</v>
      </c>
      <c r="B24" s="6">
        <v>56656119.421459399</v>
      </c>
      <c r="C24" s="6">
        <v>3105442.5832362901</v>
      </c>
      <c r="D24" s="6">
        <v>25570.0231850616</v>
      </c>
      <c r="E24" s="11">
        <v>6.0261117071578099</v>
      </c>
    </row>
    <row r="25" spans="1:5">
      <c r="A25" s="4">
        <v>2016</v>
      </c>
      <c r="B25" s="6">
        <v>56137833.077430896</v>
      </c>
      <c r="C25" s="6">
        <v>3779761.1311679301</v>
      </c>
      <c r="D25" s="6">
        <v>35951.823332082298</v>
      </c>
      <c r="E25" s="11">
        <v>14.873027959538</v>
      </c>
    </row>
    <row r="26" spans="1:5">
      <c r="A26" s="4">
        <v>2017</v>
      </c>
      <c r="B26" s="6">
        <v>55662948.3271892</v>
      </c>
      <c r="C26" s="6">
        <v>4597833.7039088896</v>
      </c>
      <c r="D26" s="6">
        <v>51147.3495181416</v>
      </c>
      <c r="E26" s="11">
        <v>28.9259112112289</v>
      </c>
    </row>
    <row r="27" spans="1:5">
      <c r="A27" s="4">
        <v>2018</v>
      </c>
      <c r="B27" s="6">
        <v>55063268.651105002</v>
      </c>
      <c r="C27" s="6">
        <v>5503237.0753696701</v>
      </c>
      <c r="D27" s="6">
        <v>71784.681414532897</v>
      </c>
      <c r="E27" s="11">
        <v>49.717404235440497</v>
      </c>
    </row>
    <row r="28" spans="1:5">
      <c r="A28" s="4">
        <v>2019</v>
      </c>
      <c r="B28" s="6">
        <v>54080891.934860803</v>
      </c>
      <c r="C28" s="6">
        <v>6676841.6576771596</v>
      </c>
      <c r="D28" s="6">
        <v>89147.543124414893</v>
      </c>
      <c r="E28" s="11">
        <v>629.812558733115</v>
      </c>
    </row>
    <row r="29" spans="1:5">
      <c r="A29" s="4">
        <v>2020</v>
      </c>
      <c r="B29" s="6">
        <v>52989996.576508597</v>
      </c>
      <c r="C29" s="6">
        <v>7816616.6753021404</v>
      </c>
      <c r="D29" s="6">
        <v>110615.667154239</v>
      </c>
      <c r="E29" s="11">
        <v>1425.5141748140099</v>
      </c>
    </row>
    <row r="30" spans="1:5">
      <c r="A30" s="4">
        <v>2021</v>
      </c>
      <c r="B30" s="6">
        <v>51848304.767809801</v>
      </c>
      <c r="C30" s="6">
        <v>8941563.9145975392</v>
      </c>
      <c r="D30" s="6">
        <v>137697.58223664601</v>
      </c>
      <c r="E30" s="11">
        <v>2534.9473103865398</v>
      </c>
    </row>
    <row r="31" spans="1:5">
      <c r="A31" s="4">
        <v>2022</v>
      </c>
      <c r="B31" s="6">
        <v>50664505.092145197</v>
      </c>
      <c r="C31" s="6">
        <v>10048278.662156399</v>
      </c>
      <c r="D31" s="6">
        <v>171902.80748132599</v>
      </c>
      <c r="E31" s="11">
        <v>4080.05351081653</v>
      </c>
    </row>
    <row r="32" spans="1:5">
      <c r="A32" s="4">
        <v>2023</v>
      </c>
      <c r="B32" s="6">
        <v>49442569.061488099</v>
      </c>
      <c r="C32" s="6">
        <v>11134515.923216401</v>
      </c>
      <c r="D32" s="6">
        <v>215169.52716167</v>
      </c>
      <c r="E32" s="11">
        <v>6231.8031227486099</v>
      </c>
    </row>
    <row r="33" spans="1:5">
      <c r="A33" s="4">
        <v>2024</v>
      </c>
      <c r="B33" s="6">
        <v>48183101.181850798</v>
      </c>
      <c r="C33" s="6">
        <v>12200120.522143399</v>
      </c>
      <c r="D33" s="6">
        <v>270033.45681685</v>
      </c>
      <c r="E33" s="11">
        <v>9232.2788882444402</v>
      </c>
    </row>
    <row r="34" spans="1:5">
      <c r="A34" s="4">
        <v>2025</v>
      </c>
      <c r="B34" s="6">
        <v>46882044.7339046</v>
      </c>
      <c r="C34" s="6">
        <v>13245678.7872849</v>
      </c>
      <c r="D34" s="6">
        <v>339760.81086624099</v>
      </c>
      <c r="E34" s="11">
        <v>13421.2419270421</v>
      </c>
    </row>
    <row r="35" spans="1:5">
      <c r="A35" s="4">
        <v>2026</v>
      </c>
      <c r="B35" s="6">
        <v>45532416.964275099</v>
      </c>
      <c r="C35" s="6">
        <v>14272469.1765138</v>
      </c>
      <c r="D35" s="6">
        <v>428551.96114994498</v>
      </c>
      <c r="E35" s="11">
        <v>19273.401594409599</v>
      </c>
    </row>
    <row r="36" spans="1:5">
      <c r="A36" s="4">
        <v>2027</v>
      </c>
      <c r="B36" s="6">
        <v>44126847.388609603</v>
      </c>
      <c r="C36" s="6">
        <v>15282858.0218077</v>
      </c>
      <c r="D36" s="6">
        <v>541831.45745588501</v>
      </c>
      <c r="E36" s="11">
        <v>27449.665029054398</v>
      </c>
    </row>
    <row r="37" spans="1:5">
      <c r="A37" s="4">
        <v>2028</v>
      </c>
      <c r="B37" s="6">
        <v>42656399.686279401</v>
      </c>
      <c r="C37" s="6">
        <v>16276751.132284001</v>
      </c>
      <c r="D37" s="6">
        <v>686211.18204556406</v>
      </c>
      <c r="E37" s="11">
        <v>38832.421615365201</v>
      </c>
    </row>
    <row r="38" spans="1:5">
      <c r="A38" s="4">
        <v>2029</v>
      </c>
      <c r="B38" s="6">
        <v>41112880.408871599</v>
      </c>
      <c r="C38" s="6">
        <v>17250277.785306301</v>
      </c>
      <c r="D38" s="6">
        <v>869367.94056836003</v>
      </c>
      <c r="E38" s="11">
        <v>54546.576176771698</v>
      </c>
    </row>
    <row r="39" spans="1:5">
      <c r="A39" s="4">
        <v>2030</v>
      </c>
      <c r="B39" s="6">
        <v>39491627.831656903</v>
      </c>
      <c r="C39" s="6">
        <v>18195676.119205602</v>
      </c>
      <c r="D39" s="6">
        <v>1099786.48330543</v>
      </c>
      <c r="E39" s="11">
        <v>75946.951533380401</v>
      </c>
    </row>
    <row r="40" spans="1:5">
      <c r="A40" s="4">
        <v>2031</v>
      </c>
      <c r="B40" s="6">
        <v>37792582.856091999</v>
      </c>
      <c r="C40" s="6">
        <v>19100295.4557117</v>
      </c>
      <c r="D40" s="6">
        <v>1386005.8956998601</v>
      </c>
      <c r="E40" s="11">
        <v>104515.21444248399</v>
      </c>
    </row>
    <row r="41" spans="1:5">
      <c r="A41" s="4">
        <v>2032</v>
      </c>
      <c r="B41" s="6">
        <v>36021201.961932302</v>
      </c>
      <c r="C41" s="6">
        <v>19947241.791922599</v>
      </c>
      <c r="D41" s="6">
        <v>1735616.19451217</v>
      </c>
      <c r="E41" s="11">
        <v>141656.371653918</v>
      </c>
    </row>
    <row r="42" spans="1:5">
      <c r="A42" s="4">
        <v>2033</v>
      </c>
      <c r="B42" s="6">
        <v>34188828.261807002</v>
      </c>
      <c r="C42" s="6">
        <v>20718552.916496899</v>
      </c>
      <c r="D42" s="6">
        <v>2154551.4450215199</v>
      </c>
      <c r="E42" s="11">
        <v>188445.70504356199</v>
      </c>
    </row>
    <row r="43" spans="1:5">
      <c r="A43" s="4">
        <v>2034</v>
      </c>
      <c r="B43" s="6">
        <v>32311024.673375402</v>
      </c>
      <c r="C43" s="6">
        <v>21396520.659671701</v>
      </c>
      <c r="D43" s="6">
        <v>2645987.1821281798</v>
      </c>
      <c r="E43" s="11">
        <v>245291.47055113499</v>
      </c>
    </row>
    <row r="44" spans="1:5">
      <c r="A44" s="4">
        <v>2035</v>
      </c>
      <c r="B44" s="6">
        <v>30406108.221227899</v>
      </c>
      <c r="C44" s="6">
        <v>21966858.819709599</v>
      </c>
      <c r="D44" s="6">
        <v>3210087.6549632601</v>
      </c>
      <c r="E44" s="11">
        <v>311722.67527324997</v>
      </c>
    </row>
    <row r="45" spans="1:5">
      <c r="A45" s="4">
        <v>2036</v>
      </c>
      <c r="B45" s="6">
        <v>28493217.839483801</v>
      </c>
      <c r="C45" s="6">
        <v>22419983.211752702</v>
      </c>
      <c r="D45" s="6">
        <v>3843839.7319648098</v>
      </c>
      <c r="E45" s="11">
        <v>386320.41949285299</v>
      </c>
    </row>
    <row r="46" spans="1:5">
      <c r="A46" s="4">
        <v>2037</v>
      </c>
      <c r="B46" s="6">
        <v>26590837.422369599</v>
      </c>
      <c r="C46" s="6">
        <v>22751647.717383798</v>
      </c>
      <c r="D46" s="6">
        <v>4541331.0039738296</v>
      </c>
      <c r="E46" s="11">
        <v>466886.25150671502</v>
      </c>
    </row>
    <row r="47" spans="1:5">
      <c r="A47" s="4">
        <v>2038</v>
      </c>
      <c r="B47" s="6">
        <v>24715793.353350598</v>
      </c>
      <c r="C47" s="6">
        <v>22962456.0718063</v>
      </c>
      <c r="D47" s="6">
        <v>5294100.5477541601</v>
      </c>
      <c r="E47" s="11">
        <v>550774.32996614894</v>
      </c>
    </row>
    <row r="48" spans="1:5">
      <c r="A48" s="4">
        <v>2039</v>
      </c>
      <c r="B48" s="6">
        <v>22882759.160278</v>
      </c>
      <c r="C48" s="6">
        <v>23056934.973718099</v>
      </c>
      <c r="D48" s="6">
        <v>6091610.6652015997</v>
      </c>
      <c r="E48" s="11">
        <v>635285.66719208204</v>
      </c>
    </row>
    <row r="49" spans="1:5">
      <c r="A49" s="4">
        <v>2040</v>
      </c>
      <c r="B49" s="6">
        <v>21104116.043963201</v>
      </c>
      <c r="C49" s="6">
        <v>23042531.055344999</v>
      </c>
      <c r="D49" s="6">
        <v>6921861.3608167497</v>
      </c>
      <c r="E49" s="11">
        <v>718005.263359837</v>
      </c>
    </row>
    <row r="50" spans="1:5">
      <c r="A50" s="4">
        <v>2041</v>
      </c>
      <c r="B50" s="6">
        <v>19390234.603313498</v>
      </c>
      <c r="C50" s="6">
        <v>22934269.6253374</v>
      </c>
      <c r="D50" s="6">
        <v>7778030.9692479102</v>
      </c>
      <c r="E50" s="11">
        <v>797558.03030836803</v>
      </c>
    </row>
    <row r="51" spans="1:5">
      <c r="A51" s="4">
        <v>2042</v>
      </c>
      <c r="B51" s="6">
        <v>17748983.744943701</v>
      </c>
      <c r="C51" s="6">
        <v>22739341.715755802</v>
      </c>
      <c r="D51" s="6">
        <v>8644523.4710269701</v>
      </c>
      <c r="E51" s="11">
        <v>872252.25910591194</v>
      </c>
    </row>
    <row r="52" spans="1:5">
      <c r="A52" s="4">
        <v>2043</v>
      </c>
      <c r="B52" s="6">
        <v>16186531.6787642</v>
      </c>
      <c r="C52" s="6">
        <v>22468632.949618701</v>
      </c>
      <c r="D52" s="6">
        <v>9509218.8741644695</v>
      </c>
      <c r="E52" s="11">
        <v>941185.62225292402</v>
      </c>
    </row>
    <row r="53" spans="1:5">
      <c r="A53" s="4">
        <v>2044</v>
      </c>
      <c r="B53" s="6">
        <v>14707366.412588101</v>
      </c>
      <c r="C53" s="6">
        <v>22132829.263639301</v>
      </c>
      <c r="D53" s="6">
        <v>10360638.1188158</v>
      </c>
      <c r="E53" s="11">
        <v>1003830.87957241</v>
      </c>
    </row>
    <row r="54" spans="1:5">
      <c r="A54" s="4">
        <v>2045</v>
      </c>
      <c r="B54" s="6">
        <v>13314480.8904544</v>
      </c>
      <c r="C54" s="6">
        <v>21742114.057869099</v>
      </c>
      <c r="D54" s="6">
        <v>11188272.5795887</v>
      </c>
      <c r="E54" s="11">
        <v>1059937.60010049</v>
      </c>
    </row>
    <row r="55" spans="1:5">
      <c r="A55" s="4">
        <v>2046</v>
      </c>
      <c r="B55" s="6">
        <v>12009543.1928425</v>
      </c>
      <c r="C55" s="6">
        <v>21305992.016412701</v>
      </c>
      <c r="D55" s="6">
        <v>11982813.478324899</v>
      </c>
      <c r="E55" s="11">
        <v>1109448.43135318</v>
      </c>
    </row>
    <row r="56" spans="1:5">
      <c r="A56" s="4">
        <v>2047</v>
      </c>
      <c r="B56" s="6">
        <v>10793053.1063092</v>
      </c>
      <c r="C56" s="6">
        <v>20833203.362277199</v>
      </c>
      <c r="D56" s="6">
        <v>12736284.5182628</v>
      </c>
      <c r="E56" s="11">
        <v>1152436.21417198</v>
      </c>
    </row>
    <row r="57" spans="1:5">
      <c r="A57" s="4">
        <v>2048</v>
      </c>
      <c r="B57" s="6">
        <v>9664487.4448674899</v>
      </c>
      <c r="C57" s="6">
        <v>20331697.0939456</v>
      </c>
      <c r="D57" s="6">
        <v>13442089.131476199</v>
      </c>
      <c r="E57" s="11">
        <v>1189060.4716354001</v>
      </c>
    </row>
    <row r="58" spans="1:5">
      <c r="A58" s="4">
        <v>2049</v>
      </c>
      <c r="B58" s="6">
        <v>8622436.2820679303</v>
      </c>
      <c r="C58" s="6">
        <v>19808639.481715001</v>
      </c>
      <c r="D58" s="6">
        <v>14094989.5780736</v>
      </c>
      <c r="E58" s="11">
        <v>1219538.91492663</v>
      </c>
    </row>
    <row r="59" spans="1:5">
      <c r="A59" s="5">
        <v>2050</v>
      </c>
      <c r="B59" s="12">
        <v>7664731.56310568</v>
      </c>
      <c r="C59" s="12">
        <v>19270441.3548657</v>
      </c>
      <c r="D59" s="12">
        <v>14691036.8089546</v>
      </c>
      <c r="E59" s="13">
        <v>1244129.3409092801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72BA9-8263-45F2-B75E-C47BB597D429}">
  <sheetPr codeName="Sheet3"/>
  <dimension ref="A1:E59"/>
  <sheetViews>
    <sheetView showGridLines="0" workbookViewId="0"/>
  </sheetViews>
  <sheetFormatPr baseColWidth="10" defaultColWidth="8.83203125" defaultRowHeight="14"/>
  <cols>
    <col min="1" max="16384" width="8.83203125" style="6"/>
  </cols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36740878.523475803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46409729.274457604</v>
      </c>
      <c r="C13" s="6">
        <v>53819.947974389499</v>
      </c>
      <c r="D13" s="6">
        <v>0</v>
      </c>
      <c r="E13" s="11">
        <v>0</v>
      </c>
    </row>
    <row r="14" spans="1:5">
      <c r="A14" s="4">
        <v>2005</v>
      </c>
      <c r="B14" s="6">
        <v>49096509.407331102</v>
      </c>
      <c r="C14" s="6">
        <v>123286.16730717399</v>
      </c>
      <c r="D14" s="6">
        <v>0</v>
      </c>
      <c r="E14" s="11">
        <v>0</v>
      </c>
    </row>
    <row r="15" spans="1:5">
      <c r="A15" s="4">
        <v>2006</v>
      </c>
      <c r="B15" s="6">
        <v>51374760.679695502</v>
      </c>
      <c r="C15" s="6">
        <v>211033.64776898501</v>
      </c>
      <c r="D15" s="6">
        <v>0</v>
      </c>
      <c r="E15" s="11">
        <v>0</v>
      </c>
    </row>
    <row r="16" spans="1:5">
      <c r="A16" s="4">
        <v>2007</v>
      </c>
      <c r="B16" s="6">
        <v>53123625.345753103</v>
      </c>
      <c r="C16" s="6">
        <v>316962.20166598703</v>
      </c>
      <c r="D16" s="6">
        <v>0</v>
      </c>
      <c r="E16" s="11">
        <v>0</v>
      </c>
    </row>
    <row r="17" spans="1:5">
      <c r="A17" s="4">
        <v>2008</v>
      </c>
      <c r="B17" s="6">
        <v>54422999.760001101</v>
      </c>
      <c r="C17" s="6">
        <v>446421.78871531098</v>
      </c>
      <c r="D17" s="6">
        <v>0</v>
      </c>
      <c r="E17" s="11">
        <v>0</v>
      </c>
    </row>
    <row r="18" spans="1:5">
      <c r="A18" s="4">
        <v>2009</v>
      </c>
      <c r="B18" s="6">
        <v>55163072.987314403</v>
      </c>
      <c r="C18" s="6">
        <v>596013.11159354902</v>
      </c>
      <c r="D18" s="6">
        <v>871.91857266266402</v>
      </c>
      <c r="E18" s="11">
        <v>0</v>
      </c>
    </row>
    <row r="19" spans="1:5">
      <c r="A19" s="4">
        <v>2010</v>
      </c>
      <c r="B19" s="6">
        <v>55918397.6648276</v>
      </c>
      <c r="C19" s="6">
        <v>805626.50513939303</v>
      </c>
      <c r="D19" s="6">
        <v>2233.3732190542701</v>
      </c>
      <c r="E19" s="11">
        <v>0</v>
      </c>
    </row>
    <row r="20" spans="1:5">
      <c r="A20" s="4">
        <v>2011</v>
      </c>
      <c r="B20" s="6">
        <v>55802262.933069497</v>
      </c>
      <c r="C20" s="6">
        <v>1010677.71794871</v>
      </c>
      <c r="D20" s="6">
        <v>3736.27678701687</v>
      </c>
      <c r="E20" s="11">
        <v>0</v>
      </c>
    </row>
    <row r="21" spans="1:5">
      <c r="A21" s="4">
        <v>2012</v>
      </c>
      <c r="B21" s="6">
        <v>56411289.8710813</v>
      </c>
      <c r="C21" s="6">
        <v>1375109.54291255</v>
      </c>
      <c r="D21" s="6">
        <v>6738.5413374878799</v>
      </c>
      <c r="E21" s="11">
        <v>0</v>
      </c>
    </row>
    <row r="22" spans="1:5">
      <c r="A22" s="4">
        <v>2013</v>
      </c>
      <c r="B22" s="6">
        <v>56795099.570994601</v>
      </c>
      <c r="C22" s="6">
        <v>1819508.96957139</v>
      </c>
      <c r="D22" s="6">
        <v>10926.240753804601</v>
      </c>
      <c r="E22" s="11">
        <v>0</v>
      </c>
    </row>
    <row r="23" spans="1:5">
      <c r="A23" s="4">
        <v>2014</v>
      </c>
      <c r="B23" s="6">
        <v>57096582.725720704</v>
      </c>
      <c r="C23" s="6">
        <v>2375490.17193877</v>
      </c>
      <c r="D23" s="6">
        <v>16987.1100008953</v>
      </c>
      <c r="E23" s="11">
        <v>0</v>
      </c>
    </row>
    <row r="24" spans="1:5">
      <c r="A24" s="4">
        <v>2015</v>
      </c>
      <c r="B24" s="6">
        <v>56815211.154729702</v>
      </c>
      <c r="C24" s="6">
        <v>2947586.89434209</v>
      </c>
      <c r="D24" s="6">
        <v>24334.249874470301</v>
      </c>
      <c r="E24" s="11">
        <v>5.7550461881560597</v>
      </c>
    </row>
    <row r="25" spans="1:5">
      <c r="A25" s="4">
        <v>2016</v>
      </c>
      <c r="B25" s="6">
        <v>56321294.344104998</v>
      </c>
      <c r="C25" s="6">
        <v>3597959.96085739</v>
      </c>
      <c r="D25" s="6">
        <v>34292.376529347501</v>
      </c>
      <c r="E25" s="11">
        <v>14.223467115021201</v>
      </c>
    </row>
    <row r="26" spans="1:5">
      <c r="A26" s="4">
        <v>2017</v>
      </c>
      <c r="B26" s="6">
        <v>55870735.6788809</v>
      </c>
      <c r="C26" s="6">
        <v>4392236.8487922596</v>
      </c>
      <c r="D26" s="6">
        <v>48958.020491864998</v>
      </c>
      <c r="E26" s="11">
        <v>27.7583623815785</v>
      </c>
    </row>
    <row r="27" spans="1:5">
      <c r="A27" s="4">
        <v>2018</v>
      </c>
      <c r="B27" s="6">
        <v>55294038.507703401</v>
      </c>
      <c r="C27" s="6">
        <v>5275306.1701229103</v>
      </c>
      <c r="D27" s="6">
        <v>68947.591335260004</v>
      </c>
      <c r="E27" s="11">
        <v>47.8561318634057</v>
      </c>
    </row>
    <row r="28" spans="1:5">
      <c r="A28" s="4">
        <v>2019</v>
      </c>
      <c r="B28" s="6">
        <v>54338604.815942302</v>
      </c>
      <c r="C28" s="6">
        <v>6422455.3401842099</v>
      </c>
      <c r="D28" s="6">
        <v>85841.000697148498</v>
      </c>
      <c r="E28" s="11">
        <v>609.79139747019701</v>
      </c>
    </row>
    <row r="29" spans="1:5">
      <c r="A29" s="4">
        <v>2020</v>
      </c>
      <c r="B29" s="6">
        <v>53268803.323737703</v>
      </c>
      <c r="C29" s="6">
        <v>7541677.17678768</v>
      </c>
      <c r="D29" s="6">
        <v>106791.52839976799</v>
      </c>
      <c r="E29" s="11">
        <v>1382.40421462258</v>
      </c>
    </row>
    <row r="30" spans="1:5">
      <c r="A30" s="4">
        <v>2021</v>
      </c>
      <c r="B30" s="6">
        <v>52142351.371342003</v>
      </c>
      <c r="C30" s="6">
        <v>8651986.5691309795</v>
      </c>
      <c r="D30" s="6">
        <v>133300.619617697</v>
      </c>
      <c r="E30" s="11">
        <v>2462.6518636841402</v>
      </c>
    </row>
    <row r="31" spans="1:5">
      <c r="A31" s="4">
        <v>2022</v>
      </c>
      <c r="B31" s="6">
        <v>50968421.999640703</v>
      </c>
      <c r="C31" s="6">
        <v>9749519.3706739694</v>
      </c>
      <c r="D31" s="6">
        <v>166854.809730793</v>
      </c>
      <c r="E31" s="11">
        <v>3970.4352482511599</v>
      </c>
    </row>
    <row r="32" spans="1:5">
      <c r="A32" s="4">
        <v>2023</v>
      </c>
      <c r="B32" s="6">
        <v>49751995.623426899</v>
      </c>
      <c r="C32" s="6">
        <v>10831077.649418401</v>
      </c>
      <c r="D32" s="6">
        <v>209340.24691289701</v>
      </c>
      <c r="E32" s="11">
        <v>6072.7952306979696</v>
      </c>
    </row>
    <row r="33" spans="1:5">
      <c r="A33" s="4">
        <v>2024</v>
      </c>
      <c r="B33" s="6">
        <v>48495186.457047597</v>
      </c>
      <c r="C33" s="6">
        <v>11895105.215186</v>
      </c>
      <c r="D33" s="6">
        <v>263191.49954701698</v>
      </c>
      <c r="E33" s="11">
        <v>9004.2679186354308</v>
      </c>
    </row>
    <row r="34" spans="1:5">
      <c r="A34" s="4">
        <v>2025</v>
      </c>
      <c r="B34" s="6">
        <v>47195895.677876197</v>
      </c>
      <c r="C34" s="6">
        <v>12940422.4493997</v>
      </c>
      <c r="D34" s="6">
        <v>331496.83957214199</v>
      </c>
      <c r="E34" s="11">
        <v>13090.6071348395</v>
      </c>
    </row>
    <row r="35" spans="1:5">
      <c r="A35" s="4">
        <v>2026</v>
      </c>
      <c r="B35" s="6">
        <v>45849461.801543102</v>
      </c>
      <c r="C35" s="6">
        <v>13966301.4405578</v>
      </c>
      <c r="D35" s="6">
        <v>418166.56832351402</v>
      </c>
      <c r="E35" s="11">
        <v>18781.693108752901</v>
      </c>
    </row>
    <row r="36" spans="1:5">
      <c r="A36" s="4">
        <v>2027</v>
      </c>
      <c r="B36" s="6">
        <v>44451065.9963618</v>
      </c>
      <c r="C36" s="6">
        <v>14973040.668039</v>
      </c>
      <c r="D36" s="6">
        <v>528183.17819852603</v>
      </c>
      <c r="E36" s="11">
        <v>26696.690302966501</v>
      </c>
    </row>
    <row r="37" spans="1:5">
      <c r="A37" s="4">
        <v>2028</v>
      </c>
      <c r="B37" s="6">
        <v>42994352.137453802</v>
      </c>
      <c r="C37" s="6">
        <v>15958661.4746041</v>
      </c>
      <c r="D37" s="6">
        <v>667528.87045110599</v>
      </c>
      <c r="E37" s="11">
        <v>37651.939715263703</v>
      </c>
    </row>
    <row r="38" spans="1:5">
      <c r="A38" s="4">
        <v>2029</v>
      </c>
      <c r="B38" s="6">
        <v>41473455.618501604</v>
      </c>
      <c r="C38" s="6">
        <v>16917894.331713598</v>
      </c>
      <c r="D38" s="6">
        <v>843047.71246819803</v>
      </c>
      <c r="E38" s="11">
        <v>52675.048239587202</v>
      </c>
    </row>
    <row r="39" spans="1:5">
      <c r="A39" s="4">
        <v>2030</v>
      </c>
      <c r="B39" s="6">
        <v>39885456.055792801</v>
      </c>
      <c r="C39" s="6">
        <v>17842377.151941799</v>
      </c>
      <c r="D39" s="6">
        <v>1062214.72476962</v>
      </c>
      <c r="E39" s="11">
        <v>72989.453197095398</v>
      </c>
    </row>
    <row r="40" spans="1:5">
      <c r="A40" s="4">
        <v>2031</v>
      </c>
      <c r="B40" s="6">
        <v>38231119.7991179</v>
      </c>
      <c r="C40" s="6">
        <v>18719893.389224902</v>
      </c>
      <c r="D40" s="6">
        <v>1332468.3148703801</v>
      </c>
      <c r="E40" s="11">
        <v>99917.918732881706</v>
      </c>
    </row>
    <row r="41" spans="1:5">
      <c r="A41" s="4">
        <v>2032</v>
      </c>
      <c r="B41" s="6">
        <v>36515586.3555943</v>
      </c>
      <c r="C41" s="6">
        <v>19535074.742770098</v>
      </c>
      <c r="D41" s="6">
        <v>1660355.30603029</v>
      </c>
      <c r="E41" s="11">
        <v>134699.91562631901</v>
      </c>
    </row>
    <row r="42" spans="1:5">
      <c r="A42" s="4">
        <v>2033</v>
      </c>
      <c r="B42" s="6">
        <v>34748699.937332802</v>
      </c>
      <c r="C42" s="6">
        <v>20272393.434911899</v>
      </c>
      <c r="D42" s="6">
        <v>2051010.5851281099</v>
      </c>
      <c r="E42" s="11">
        <v>178274.37099609201</v>
      </c>
    </row>
    <row r="43" spans="1:5">
      <c r="A43" s="4">
        <v>2034</v>
      </c>
      <c r="B43" s="6">
        <v>32943520.046188001</v>
      </c>
      <c r="C43" s="6">
        <v>20917087.441376701</v>
      </c>
      <c r="D43" s="6">
        <v>2507230.82136442</v>
      </c>
      <c r="E43" s="11">
        <v>230985.676797166</v>
      </c>
    </row>
    <row r="44" spans="1:5">
      <c r="A44" s="4">
        <v>2035</v>
      </c>
      <c r="B44" s="6">
        <v>31115203.868533</v>
      </c>
      <c r="C44" s="6">
        <v>21457831.672762301</v>
      </c>
      <c r="D44" s="6">
        <v>3029334.91326909</v>
      </c>
      <c r="E44" s="11">
        <v>292406.916609796</v>
      </c>
    </row>
    <row r="45" spans="1:5">
      <c r="A45" s="4">
        <v>2036</v>
      </c>
      <c r="B45" s="6">
        <v>29279492.178883299</v>
      </c>
      <c r="C45" s="6">
        <v>21887570.6152055</v>
      </c>
      <c r="D45" s="6">
        <v>3615016.2793924399</v>
      </c>
      <c r="E45" s="11">
        <v>361282.12921290298</v>
      </c>
    </row>
    <row r="46" spans="1:5">
      <c r="A46" s="4">
        <v>2037</v>
      </c>
      <c r="B46" s="6">
        <v>27451614.377156299</v>
      </c>
      <c r="C46" s="6">
        <v>22203867.3092218</v>
      </c>
      <c r="D46" s="6">
        <v>4259547.3596578799</v>
      </c>
      <c r="E46" s="11">
        <v>435673.349197998</v>
      </c>
    </row>
    <row r="47" spans="1:5">
      <c r="A47" s="4">
        <v>2038</v>
      </c>
      <c r="B47" s="6">
        <v>25645562.4154763</v>
      </c>
      <c r="C47" s="6">
        <v>22408320.382931098</v>
      </c>
      <c r="D47" s="6">
        <v>4955994.98242612</v>
      </c>
      <c r="E47" s="11">
        <v>513246.52204369497</v>
      </c>
    </row>
    <row r="48" spans="1:5">
      <c r="A48" s="4">
        <v>2039</v>
      </c>
      <c r="B48" s="6">
        <v>23873746.766823798</v>
      </c>
      <c r="C48" s="6">
        <v>22505697.499552701</v>
      </c>
      <c r="D48" s="6">
        <v>5695533.4341336004</v>
      </c>
      <c r="E48" s="11">
        <v>591612.76587972604</v>
      </c>
    </row>
    <row r="49" spans="1:5">
      <c r="A49" s="4">
        <v>2040</v>
      </c>
      <c r="B49" s="6">
        <v>22146901.193608299</v>
      </c>
      <c r="C49" s="6">
        <v>22503080.588723101</v>
      </c>
      <c r="D49" s="6">
        <v>6467908.2202850198</v>
      </c>
      <c r="E49" s="11">
        <v>668623.72086835396</v>
      </c>
    </row>
    <row r="50" spans="1:5">
      <c r="A50" s="4">
        <v>2041</v>
      </c>
      <c r="B50" s="6">
        <v>20474335.638968699</v>
      </c>
      <c r="C50" s="6">
        <v>22414699.389858801</v>
      </c>
      <c r="D50" s="6">
        <v>7267952.56000931</v>
      </c>
      <c r="E50" s="11">
        <v>743105.63937041897</v>
      </c>
    </row>
    <row r="51" spans="1:5">
      <c r="A51" s="4">
        <v>2042</v>
      </c>
      <c r="B51" s="6">
        <v>18863376.4540895</v>
      </c>
      <c r="C51" s="6">
        <v>22246680.2856072</v>
      </c>
      <c r="D51" s="6">
        <v>8081544.9006115003</v>
      </c>
      <c r="E51" s="11">
        <v>813499.55052415805</v>
      </c>
    </row>
    <row r="52" spans="1:5">
      <c r="A52" s="4">
        <v>2043</v>
      </c>
      <c r="B52" s="6">
        <v>17320083.531446598</v>
      </c>
      <c r="C52" s="6">
        <v>22008706.013289101</v>
      </c>
      <c r="D52" s="6">
        <v>8897803.9423832893</v>
      </c>
      <c r="E52" s="11">
        <v>878975.63768134604</v>
      </c>
    </row>
    <row r="53" spans="1:5">
      <c r="A53" s="4">
        <v>2044</v>
      </c>
      <c r="B53" s="6">
        <v>15849186.687948899</v>
      </c>
      <c r="C53" s="6">
        <v>21710217.546677999</v>
      </c>
      <c r="D53" s="6">
        <v>9706228.5598775204</v>
      </c>
      <c r="E53" s="11">
        <v>939031.88011119899</v>
      </c>
    </row>
    <row r="54" spans="1:5">
      <c r="A54" s="4">
        <v>2045</v>
      </c>
      <c r="B54" s="6">
        <v>14454193.9088482</v>
      </c>
      <c r="C54" s="6">
        <v>21360176.842502698</v>
      </c>
      <c r="D54" s="6">
        <v>10497025.8605903</v>
      </c>
      <c r="E54" s="11">
        <v>993408.51607161702</v>
      </c>
    </row>
    <row r="55" spans="1:5">
      <c r="A55" s="4">
        <v>2046</v>
      </c>
      <c r="B55" s="6">
        <v>13137494.5006427</v>
      </c>
      <c r="C55" s="6">
        <v>20966932.632384501</v>
      </c>
      <c r="D55" s="6">
        <v>11261355.274321301</v>
      </c>
      <c r="E55" s="11">
        <v>1042014.71158476</v>
      </c>
    </row>
    <row r="56" spans="1:5">
      <c r="A56" s="4">
        <v>2047</v>
      </c>
      <c r="B56" s="6">
        <v>11900458.4967016</v>
      </c>
      <c r="C56" s="6">
        <v>20538159.906758498</v>
      </c>
      <c r="D56" s="6">
        <v>11991485.459295901</v>
      </c>
      <c r="E56" s="11">
        <v>1084873.3382651301</v>
      </c>
    </row>
    <row r="57" spans="1:5">
      <c r="A57" s="4">
        <v>2048</v>
      </c>
      <c r="B57" s="6">
        <v>10743533.660254899</v>
      </c>
      <c r="C57" s="6">
        <v>20080847.2859005</v>
      </c>
      <c r="D57" s="6">
        <v>12680870.371911099</v>
      </c>
      <c r="E57" s="11">
        <v>1122082.8238582199</v>
      </c>
    </row>
    <row r="58" spans="1:5">
      <c r="A58" s="4">
        <v>2049</v>
      </c>
      <c r="B58" s="6">
        <v>9666340.9694612995</v>
      </c>
      <c r="C58" s="6">
        <v>19601312.6289028</v>
      </c>
      <c r="D58" s="6">
        <v>13324158.2831384</v>
      </c>
      <c r="E58" s="11">
        <v>1153792.3752806699</v>
      </c>
    </row>
    <row r="59" spans="1:5">
      <c r="A59" s="5">
        <v>2050</v>
      </c>
      <c r="B59" s="12">
        <v>8667768.9222811796</v>
      </c>
      <c r="C59" s="12">
        <v>19105233.0621191</v>
      </c>
      <c r="D59" s="12">
        <v>13917150.548261</v>
      </c>
      <c r="E59" s="13">
        <v>1180186.5351740301</v>
      </c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1432-8F34-479C-92A5-0F93C7AE4215}">
  <sheetPr codeName="Sheet4"/>
  <dimension ref="A1:E59"/>
  <sheetViews>
    <sheetView showGridLines="0" workbookViewId="0">
      <selection activeCell="D13" sqref="D13"/>
    </sheetView>
  </sheetViews>
  <sheetFormatPr baseColWidth="10" defaultColWidth="8.83203125" defaultRowHeight="14"/>
  <cols>
    <col min="1" max="16384" width="8.83203125" style="6"/>
  </cols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46412481.693364501</v>
      </c>
      <c r="C13" s="6">
        <v>51067.529067523799</v>
      </c>
      <c r="D13" s="6">
        <v>0</v>
      </c>
      <c r="E13" s="11">
        <v>0</v>
      </c>
    </row>
    <row r="14" spans="1:5">
      <c r="A14" s="4">
        <v>2005</v>
      </c>
      <c r="B14" s="6">
        <v>49103560.574555099</v>
      </c>
      <c r="C14" s="6">
        <v>116235.00008321401</v>
      </c>
      <c r="D14" s="6">
        <v>0</v>
      </c>
      <c r="E14" s="11">
        <v>0</v>
      </c>
    </row>
    <row r="15" spans="1:5">
      <c r="A15" s="4">
        <v>2006</v>
      </c>
      <c r="B15" s="6">
        <v>51388071.915028803</v>
      </c>
      <c r="C15" s="6">
        <v>197722.41243566599</v>
      </c>
      <c r="D15" s="6">
        <v>0</v>
      </c>
      <c r="E15" s="11">
        <v>0</v>
      </c>
    </row>
    <row r="16" spans="1:5">
      <c r="A16" s="4">
        <v>2007</v>
      </c>
      <c r="B16" s="6">
        <v>53145365.218540899</v>
      </c>
      <c r="C16" s="6">
        <v>295222.328878247</v>
      </c>
      <c r="D16" s="6">
        <v>0</v>
      </c>
      <c r="E16" s="11">
        <v>0</v>
      </c>
    </row>
    <row r="17" spans="1:5">
      <c r="A17" s="4">
        <v>2008</v>
      </c>
      <c r="B17" s="6">
        <v>54455486.974476203</v>
      </c>
      <c r="C17" s="6">
        <v>413934.57424020401</v>
      </c>
      <c r="D17" s="6">
        <v>0</v>
      </c>
      <c r="E17" s="11">
        <v>0</v>
      </c>
    </row>
    <row r="18" spans="1:5">
      <c r="A18" s="4">
        <v>2009</v>
      </c>
      <c r="B18" s="6">
        <v>55208690.512764402</v>
      </c>
      <c r="C18" s="6">
        <v>550472.58652098104</v>
      </c>
      <c r="D18" s="6">
        <v>794.91819522787898</v>
      </c>
      <c r="E18" s="11">
        <v>0</v>
      </c>
    </row>
    <row r="19" spans="1:5">
      <c r="A19" s="4">
        <v>2010</v>
      </c>
      <c r="B19" s="6">
        <v>55979356.545660198</v>
      </c>
      <c r="C19" s="6">
        <v>744845.80685914506</v>
      </c>
      <c r="D19" s="6">
        <v>2055.1906666295999</v>
      </c>
      <c r="E19" s="11">
        <v>0</v>
      </c>
    </row>
    <row r="20" spans="1:5">
      <c r="A20" s="4">
        <v>2011</v>
      </c>
      <c r="B20" s="6">
        <v>55880596.221905403</v>
      </c>
      <c r="C20" s="6">
        <v>932652.42057672702</v>
      </c>
      <c r="D20" s="6">
        <v>3428.2853231282802</v>
      </c>
      <c r="E20" s="11">
        <v>0</v>
      </c>
    </row>
    <row r="21" spans="1:5">
      <c r="A21" s="4">
        <v>2012</v>
      </c>
      <c r="B21" s="6">
        <v>56508844.148562498</v>
      </c>
      <c r="C21" s="6">
        <v>1278027.49538362</v>
      </c>
      <c r="D21" s="6">
        <v>6266.3113853137702</v>
      </c>
      <c r="E21" s="11">
        <v>0</v>
      </c>
    </row>
    <row r="22" spans="1:5">
      <c r="A22" s="4">
        <v>2013</v>
      </c>
      <c r="B22" s="6">
        <v>56913530.8054386</v>
      </c>
      <c r="C22" s="6">
        <v>1701756.48130171</v>
      </c>
      <c r="D22" s="6">
        <v>10247.494579537701</v>
      </c>
      <c r="E22" s="11">
        <v>0</v>
      </c>
    </row>
    <row r="23" spans="1:5">
      <c r="A23" s="4">
        <v>2014</v>
      </c>
      <c r="B23" s="6">
        <v>57237311.155513503</v>
      </c>
      <c r="C23" s="6">
        <v>2235699.6579199098</v>
      </c>
      <c r="D23" s="6">
        <v>16049.194226948401</v>
      </c>
      <c r="E23" s="11">
        <v>0</v>
      </c>
    </row>
    <row r="24" spans="1:5">
      <c r="A24" s="4">
        <v>2015</v>
      </c>
      <c r="B24" s="6">
        <v>56979280.684300601</v>
      </c>
      <c r="C24" s="6">
        <v>2784780.04698628</v>
      </c>
      <c r="D24" s="6">
        <v>23071.830368814601</v>
      </c>
      <c r="E24" s="11">
        <v>5.4923366930872302</v>
      </c>
    </row>
    <row r="25" spans="1:5">
      <c r="A25" s="4">
        <v>2016</v>
      </c>
      <c r="B25" s="6">
        <v>56509127.151713699</v>
      </c>
      <c r="C25" s="6">
        <v>3411793.8245062698</v>
      </c>
      <c r="D25" s="6">
        <v>32626.3262667659</v>
      </c>
      <c r="E25" s="11">
        <v>13.6024721123582</v>
      </c>
    </row>
    <row r="26" spans="1:5">
      <c r="A26" s="4">
        <v>2017</v>
      </c>
      <c r="B26" s="6">
        <v>56081832.862072997</v>
      </c>
      <c r="C26" s="6">
        <v>4183302.1180694499</v>
      </c>
      <c r="D26" s="6">
        <v>46796.670342671103</v>
      </c>
      <c r="E26" s="11">
        <v>26.656042369067301</v>
      </c>
    </row>
    <row r="27" spans="1:5">
      <c r="A27" s="4">
        <v>2018</v>
      </c>
      <c r="B27" s="6">
        <v>55526734.3468512</v>
      </c>
      <c r="C27" s="6">
        <v>5045368.77931902</v>
      </c>
      <c r="D27" s="6">
        <v>66190.879683035702</v>
      </c>
      <c r="E27" s="11">
        <v>46.119440176601799</v>
      </c>
    </row>
    <row r="28" spans="1:5">
      <c r="A28" s="4">
        <v>2019</v>
      </c>
      <c r="B28" s="6">
        <v>54595934.900585599</v>
      </c>
      <c r="C28" s="6">
        <v>6168325.3270200603</v>
      </c>
      <c r="D28" s="6">
        <v>82658.947419378906</v>
      </c>
      <c r="E28" s="11">
        <v>591.77319606444803</v>
      </c>
    </row>
    <row r="29" spans="1:5">
      <c r="A29" s="4">
        <v>2020</v>
      </c>
      <c r="B29" s="6">
        <v>53544802.258811504</v>
      </c>
      <c r="C29" s="6">
        <v>7269355.6868691901</v>
      </c>
      <c r="D29" s="6">
        <v>103152.32781719</v>
      </c>
      <c r="E29" s="11">
        <v>1344.15964199831</v>
      </c>
    </row>
    <row r="30" spans="1:5">
      <c r="A30" s="4">
        <v>2021</v>
      </c>
      <c r="B30" s="6">
        <v>52430937.945468403</v>
      </c>
      <c r="C30" s="6">
        <v>8367588.4659119304</v>
      </c>
      <c r="D30" s="6">
        <v>129175.16240378701</v>
      </c>
      <c r="E30" s="11">
        <v>2399.6381702677199</v>
      </c>
    </row>
    <row r="31" spans="1:5">
      <c r="A31" s="4">
        <v>2022</v>
      </c>
      <c r="B31" s="6">
        <v>51263813.740140602</v>
      </c>
      <c r="C31" s="6">
        <v>9458868.1791831609</v>
      </c>
      <c r="D31" s="6">
        <v>162207.62376041201</v>
      </c>
      <c r="E31" s="11">
        <v>3877.0722095675201</v>
      </c>
    </row>
    <row r="32" spans="1:5">
      <c r="A32" s="4">
        <v>2023</v>
      </c>
      <c r="B32" s="6">
        <v>50049189.494610801</v>
      </c>
      <c r="C32" s="6">
        <v>10539245.878070099</v>
      </c>
      <c r="D32" s="6">
        <v>204109.659149774</v>
      </c>
      <c r="E32" s="11">
        <v>5941.2831582824501</v>
      </c>
    </row>
    <row r="33" spans="1:5">
      <c r="A33" s="4">
        <v>2024</v>
      </c>
      <c r="B33" s="6">
        <v>48790446.734405801</v>
      </c>
      <c r="C33" s="6">
        <v>11605966.1927885</v>
      </c>
      <c r="D33" s="6">
        <v>257252.46057110099</v>
      </c>
      <c r="E33" s="11">
        <v>8822.0519338814393</v>
      </c>
    </row>
    <row r="34" spans="1:5">
      <c r="A34" s="4">
        <v>2025</v>
      </c>
      <c r="B34" s="6">
        <v>47487218.438238896</v>
      </c>
      <c r="C34" s="6">
        <v>12656253.0363416</v>
      </c>
      <c r="D34" s="6">
        <v>324598.61814268102</v>
      </c>
      <c r="E34" s="11">
        <v>12835.481259665101</v>
      </c>
    </row>
    <row r="35" spans="1:5">
      <c r="A35" s="4">
        <v>2026</v>
      </c>
      <c r="B35" s="6">
        <v>46136987.284653902</v>
      </c>
      <c r="C35" s="6">
        <v>13687474.6159402</v>
      </c>
      <c r="D35" s="6">
        <v>409836.51872618601</v>
      </c>
      <c r="E35" s="11">
        <v>18413.084212943399</v>
      </c>
    </row>
    <row r="36" spans="1:5">
      <c r="A36" s="4">
        <v>2027</v>
      </c>
      <c r="B36" s="6">
        <v>44737397.703240402</v>
      </c>
      <c r="C36" s="6">
        <v>14697858.342021</v>
      </c>
      <c r="D36" s="6">
        <v>517589.196988696</v>
      </c>
      <c r="E36" s="11">
        <v>26141.2906520818</v>
      </c>
    </row>
    <row r="37" spans="1:5">
      <c r="A37" s="4">
        <v>2028</v>
      </c>
      <c r="B37" s="6">
        <v>43284718.937541798</v>
      </c>
      <c r="C37" s="6">
        <v>15683393.865034901</v>
      </c>
      <c r="D37" s="6">
        <v>653299.64961120498</v>
      </c>
      <c r="E37" s="11">
        <v>36781.970036294202</v>
      </c>
    </row>
    <row r="38" spans="1:5">
      <c r="A38" s="4">
        <v>2029</v>
      </c>
      <c r="B38" s="6">
        <v>41775634.218592703</v>
      </c>
      <c r="C38" s="6">
        <v>16637095.8559389</v>
      </c>
      <c r="D38" s="6">
        <v>823063.92214279296</v>
      </c>
      <c r="E38" s="11">
        <v>51278.714248560696</v>
      </c>
    </row>
    <row r="39" spans="1:5">
      <c r="A39" s="4">
        <v>2030</v>
      </c>
      <c r="B39" s="6">
        <v>40209376.8229196</v>
      </c>
      <c r="C39" s="6">
        <v>17549518.700336501</v>
      </c>
      <c r="D39" s="6">
        <v>1033405.51114741</v>
      </c>
      <c r="E39" s="11">
        <v>70736.351297817702</v>
      </c>
    </row>
    <row r="40" spans="1:5">
      <c r="A40" s="4">
        <v>2031</v>
      </c>
      <c r="B40" s="6">
        <v>38588126.623094</v>
      </c>
      <c r="C40" s="6">
        <v>18408275.880151901</v>
      </c>
      <c r="D40" s="6">
        <v>1290669.57880296</v>
      </c>
      <c r="E40" s="11">
        <v>96327.339897281796</v>
      </c>
    </row>
    <row r="41" spans="1:5">
      <c r="A41" s="4">
        <v>2032</v>
      </c>
      <c r="B41" s="6">
        <v>36917408.596799098</v>
      </c>
      <c r="C41" s="6">
        <v>19198885.928976599</v>
      </c>
      <c r="D41" s="6">
        <v>1600296.21515375</v>
      </c>
      <c r="E41" s="11">
        <v>129125.579091609</v>
      </c>
    </row>
    <row r="42" spans="1:5">
      <c r="A42" s="4">
        <v>2033</v>
      </c>
      <c r="B42" s="6">
        <v>35206289.877903797</v>
      </c>
      <c r="C42" s="6">
        <v>19907687.608947199</v>
      </c>
      <c r="D42" s="6">
        <v>1966479.4944329499</v>
      </c>
      <c r="E42" s="11">
        <v>169921.34708494399</v>
      </c>
    </row>
    <row r="43" spans="1:5">
      <c r="A43" s="4">
        <v>2034</v>
      </c>
      <c r="B43" s="6">
        <v>33465964.7434792</v>
      </c>
      <c r="C43" s="6">
        <v>20522460.3779734</v>
      </c>
      <c r="D43" s="6">
        <v>2391429.04722411</v>
      </c>
      <c r="E43" s="11">
        <v>218969.81704958199</v>
      </c>
    </row>
    <row r="44" spans="1:5">
      <c r="A44" s="4">
        <v>2035</v>
      </c>
      <c r="B44" s="6">
        <v>31708903.530858099</v>
      </c>
      <c r="C44" s="6">
        <v>21034648.749788299</v>
      </c>
      <c r="D44" s="6">
        <v>2875372.1561234999</v>
      </c>
      <c r="E44" s="11">
        <v>275852.93440410303</v>
      </c>
    </row>
    <row r="45" spans="1:5">
      <c r="A45" s="4">
        <v>2036</v>
      </c>
      <c r="B45" s="6">
        <v>29947715.834485099</v>
      </c>
      <c r="C45" s="6">
        <v>21439745.374619301</v>
      </c>
      <c r="D45" s="6">
        <v>3416460.8898578598</v>
      </c>
      <c r="E45" s="11">
        <v>339439.10373195203</v>
      </c>
    </row>
    <row r="46" spans="1:5">
      <c r="A46" s="4">
        <v>2037</v>
      </c>
      <c r="B46" s="6">
        <v>28194439.5967183</v>
      </c>
      <c r="C46" s="6">
        <v>21737310.324944999</v>
      </c>
      <c r="D46" s="6">
        <v>4010936.23532718</v>
      </c>
      <c r="E46" s="11">
        <v>408016.23824344599</v>
      </c>
    </row>
    <row r="47" spans="1:5">
      <c r="A47" s="4">
        <v>2038</v>
      </c>
      <c r="B47" s="6">
        <v>26460124.446405701</v>
      </c>
      <c r="C47" s="6">
        <v>21930233.064920999</v>
      </c>
      <c r="D47" s="6">
        <v>4653230.0284744501</v>
      </c>
      <c r="E47" s="11">
        <v>479536.76307609701</v>
      </c>
    </row>
    <row r="48" spans="1:5">
      <c r="A48" s="4">
        <v>2039</v>
      </c>
      <c r="B48" s="6">
        <v>24754685.8662453</v>
      </c>
      <c r="C48" s="6">
        <v>22023869.0529752</v>
      </c>
      <c r="D48" s="6">
        <v>5336127.76956842</v>
      </c>
      <c r="E48" s="11">
        <v>551907.77760084497</v>
      </c>
    </row>
    <row r="49" spans="1:5">
      <c r="A49" s="4">
        <v>2040</v>
      </c>
      <c r="B49" s="6">
        <v>23086900.643600602</v>
      </c>
      <c r="C49" s="6">
        <v>22025290.6433024</v>
      </c>
      <c r="D49" s="6">
        <v>6051078.9727577101</v>
      </c>
      <c r="E49" s="11">
        <v>623243.463824042</v>
      </c>
    </row>
    <row r="50" spans="1:5">
      <c r="A50" s="4">
        <v>2041</v>
      </c>
      <c r="B50" s="6">
        <v>21464668.850091498</v>
      </c>
      <c r="C50" s="6">
        <v>21948269.569961399</v>
      </c>
      <c r="D50" s="6">
        <v>6794580.1483531799</v>
      </c>
      <c r="E50" s="11">
        <v>692574.659801153</v>
      </c>
    </row>
    <row r="51" spans="1:5">
      <c r="A51" s="4">
        <v>2042</v>
      </c>
      <c r="B51" s="6">
        <v>19894412.4997264</v>
      </c>
      <c r="C51" s="6">
        <v>21798175.114589602</v>
      </c>
      <c r="D51" s="6">
        <v>7554030.6102271602</v>
      </c>
      <c r="E51" s="11">
        <v>758482.96628929104</v>
      </c>
    </row>
    <row r="52" spans="1:5">
      <c r="A52" s="4">
        <v>2043</v>
      </c>
      <c r="B52" s="6">
        <v>18381726.414351199</v>
      </c>
      <c r="C52" s="6">
        <v>21583760.688854702</v>
      </c>
      <c r="D52" s="6">
        <v>8319860.57387775</v>
      </c>
      <c r="E52" s="11">
        <v>820221.44771674403</v>
      </c>
    </row>
    <row r="53" spans="1:5">
      <c r="A53" s="4">
        <v>2044</v>
      </c>
      <c r="B53" s="6">
        <v>16931241.254650898</v>
      </c>
      <c r="C53" s="6">
        <v>21313462.187257499</v>
      </c>
      <c r="D53" s="6">
        <v>9082636.2477751896</v>
      </c>
      <c r="E53" s="11">
        <v>877324.98493202904</v>
      </c>
    </row>
    <row r="54" spans="1:5">
      <c r="A54" s="4">
        <v>2045</v>
      </c>
      <c r="B54" s="6">
        <v>15546661.396247599</v>
      </c>
      <c r="C54" s="6">
        <v>20995228.124812599</v>
      </c>
      <c r="D54" s="6">
        <v>9833378.7388091199</v>
      </c>
      <c r="E54" s="11">
        <v>929536.86814341997</v>
      </c>
    </row>
    <row r="55" spans="1:5">
      <c r="A55" s="4">
        <v>2046</v>
      </c>
      <c r="B55" s="6">
        <v>14230805.221047901</v>
      </c>
      <c r="C55" s="6">
        <v>20636429.202295601</v>
      </c>
      <c r="D55" s="6">
        <v>10563817.1067397</v>
      </c>
      <c r="E55" s="11">
        <v>976745.588850089</v>
      </c>
    </row>
    <row r="56" spans="1:5">
      <c r="A56" s="4">
        <v>2047</v>
      </c>
      <c r="B56" s="6">
        <v>12985650.296021201</v>
      </c>
      <c r="C56" s="6">
        <v>20243824.302834898</v>
      </c>
      <c r="D56" s="6">
        <v>11266565.4730349</v>
      </c>
      <c r="E56" s="11">
        <v>1018937.12913015</v>
      </c>
    </row>
    <row r="57" spans="1:5">
      <c r="A57" s="4">
        <v>2048</v>
      </c>
      <c r="B57" s="6">
        <v>11812384.2191939</v>
      </c>
      <c r="C57" s="6">
        <v>19823562.770258199</v>
      </c>
      <c r="D57" s="6">
        <v>11935225.121858301</v>
      </c>
      <c r="E57" s="11">
        <v>1056162.0306142999</v>
      </c>
    </row>
    <row r="58" spans="1:5">
      <c r="A58" s="4">
        <v>2049</v>
      </c>
      <c r="B58" s="6">
        <v>10711460.8509285</v>
      </c>
      <c r="C58" s="6">
        <v>19381207.634220101</v>
      </c>
      <c r="D58" s="6">
        <v>12564421.6166899</v>
      </c>
      <c r="E58" s="11">
        <v>1088514.15494473</v>
      </c>
    </row>
    <row r="59" spans="1:5">
      <c r="A59" s="5">
        <v>2050</v>
      </c>
      <c r="B59" s="12">
        <v>9682661.0932597592</v>
      </c>
      <c r="C59" s="12">
        <v>18921768.9025786</v>
      </c>
      <c r="D59" s="12">
        <v>13149791.3924719</v>
      </c>
      <c r="E59" s="13">
        <v>1116117.6795250501</v>
      </c>
    </row>
  </sheetData>
  <phoneticPr fontId="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E469-50FF-47B4-9529-3A4AFA04B62A}">
  <sheetPr codeName="Sheet5"/>
  <dimension ref="A1:E59"/>
  <sheetViews>
    <sheetView showGridLines="0" workbookViewId="0"/>
  </sheetViews>
  <sheetFormatPr baseColWidth="10" defaultColWidth="8.83203125" defaultRowHeight="14"/>
  <cols>
    <col min="1" max="16384" width="8.83203125" style="6"/>
  </cols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46414617.053749099</v>
      </c>
      <c r="C13" s="6">
        <v>48932.168682937903</v>
      </c>
      <c r="D13" s="6">
        <v>0</v>
      </c>
      <c r="E13" s="11">
        <v>0</v>
      </c>
    </row>
    <row r="14" spans="1:5">
      <c r="A14" s="4">
        <v>2005</v>
      </c>
      <c r="B14" s="6">
        <v>49109263.341305599</v>
      </c>
      <c r="C14" s="6">
        <v>110532.233332754</v>
      </c>
      <c r="D14" s="6">
        <v>0</v>
      </c>
      <c r="E14" s="11">
        <v>0</v>
      </c>
    </row>
    <row r="15" spans="1:5">
      <c r="A15" s="4">
        <v>2006</v>
      </c>
      <c r="B15" s="6">
        <v>51399293.416602701</v>
      </c>
      <c r="C15" s="6">
        <v>186500.910861821</v>
      </c>
      <c r="D15" s="6">
        <v>0</v>
      </c>
      <c r="E15" s="11">
        <v>0</v>
      </c>
    </row>
    <row r="16" spans="1:5">
      <c r="A16" s="4">
        <v>2007</v>
      </c>
      <c r="B16" s="6">
        <v>53164474.369523697</v>
      </c>
      <c r="C16" s="6">
        <v>276113.17789537902</v>
      </c>
      <c r="D16" s="6">
        <v>0</v>
      </c>
      <c r="E16" s="11">
        <v>0</v>
      </c>
    </row>
    <row r="17" spans="1:5">
      <c r="A17" s="4">
        <v>2008</v>
      </c>
      <c r="B17" s="6">
        <v>54485191.972431503</v>
      </c>
      <c r="C17" s="6">
        <v>384229.57628492801</v>
      </c>
      <c r="D17" s="6">
        <v>0</v>
      </c>
      <c r="E17" s="11">
        <v>0</v>
      </c>
    </row>
    <row r="18" spans="1:5">
      <c r="A18" s="4">
        <v>2009</v>
      </c>
      <c r="B18" s="6">
        <v>55251932.031203203</v>
      </c>
      <c r="C18" s="6">
        <v>507309.991811171</v>
      </c>
      <c r="D18" s="6">
        <v>715.99446627118505</v>
      </c>
      <c r="E18" s="11">
        <v>0</v>
      </c>
    </row>
    <row r="19" spans="1:5">
      <c r="A19" s="4">
        <v>2010</v>
      </c>
      <c r="B19" s="6">
        <v>56038979.2341213</v>
      </c>
      <c r="C19" s="6">
        <v>685409.02937007998</v>
      </c>
      <c r="D19" s="6">
        <v>1869.2796946087401</v>
      </c>
      <c r="E19" s="11">
        <v>0</v>
      </c>
    </row>
    <row r="20" spans="1:5">
      <c r="A20" s="4">
        <v>2011</v>
      </c>
      <c r="B20" s="6">
        <v>55959212.579274297</v>
      </c>
      <c r="C20" s="6">
        <v>854361.93118001299</v>
      </c>
      <c r="D20" s="6">
        <v>3102.4173509225002</v>
      </c>
      <c r="E20" s="11">
        <v>0</v>
      </c>
    </row>
    <row r="21" spans="1:5">
      <c r="A21" s="4">
        <v>2012</v>
      </c>
      <c r="B21" s="6">
        <v>56608697.5150593</v>
      </c>
      <c r="C21" s="6">
        <v>1178678.2793427899</v>
      </c>
      <c r="D21" s="6">
        <v>5762.1609292849798</v>
      </c>
      <c r="E21" s="11">
        <v>0</v>
      </c>
    </row>
    <row r="22" spans="1:5">
      <c r="A22" s="4">
        <v>2013</v>
      </c>
      <c r="B22" s="6">
        <v>57036407.528250098</v>
      </c>
      <c r="C22" s="6">
        <v>1579606.8721421501</v>
      </c>
      <c r="D22" s="6">
        <v>9520.3809275898602</v>
      </c>
      <c r="E22" s="11">
        <v>0</v>
      </c>
    </row>
    <row r="23" spans="1:5">
      <c r="A23" s="4">
        <v>2014</v>
      </c>
      <c r="B23" s="6">
        <v>57384483.823085703</v>
      </c>
      <c r="C23" s="6">
        <v>2089529.6980314299</v>
      </c>
      <c r="D23" s="6">
        <v>15046.4865431747</v>
      </c>
      <c r="E23" s="11">
        <v>0</v>
      </c>
    </row>
    <row r="24" spans="1:5">
      <c r="A24" s="4">
        <v>2015</v>
      </c>
      <c r="B24" s="6">
        <v>57151428.423204802</v>
      </c>
      <c r="C24" s="6">
        <v>2613973.1703030299</v>
      </c>
      <c r="D24" s="6">
        <v>21731.239620463199</v>
      </c>
      <c r="E24" s="11">
        <v>5.2208640632318302</v>
      </c>
    </row>
    <row r="25" spans="1:5">
      <c r="A25" s="4">
        <v>2016</v>
      </c>
      <c r="B25" s="6">
        <v>56706192.524885401</v>
      </c>
      <c r="C25" s="6">
        <v>3216480.3881183099</v>
      </c>
      <c r="D25" s="6">
        <v>30875.022463820998</v>
      </c>
      <c r="E25" s="11">
        <v>12.969491370783301</v>
      </c>
    </row>
    <row r="26" spans="1:5">
      <c r="A26" s="4">
        <v>2017</v>
      </c>
      <c r="B26" s="6">
        <v>56302818.985010199</v>
      </c>
      <c r="C26" s="6">
        <v>3964561.1284684702</v>
      </c>
      <c r="D26" s="6">
        <v>44552.644880891399</v>
      </c>
      <c r="E26" s="11">
        <v>25.548167880189599</v>
      </c>
    </row>
    <row r="27" spans="1:5">
      <c r="A27" s="4">
        <v>2018</v>
      </c>
      <c r="B27" s="6">
        <v>55769508.650779001</v>
      </c>
      <c r="C27" s="6">
        <v>4805419.37076509</v>
      </c>
      <c r="D27" s="6">
        <v>63367.704709994003</v>
      </c>
      <c r="E27" s="11">
        <v>44.3990393459001</v>
      </c>
    </row>
    <row r="28" spans="1:5">
      <c r="A28" s="4">
        <v>2019</v>
      </c>
      <c r="B28" s="6">
        <v>54862728.571850501</v>
      </c>
      <c r="C28" s="6">
        <v>5904777.6980788298</v>
      </c>
      <c r="D28" s="6">
        <v>79429.932488592298</v>
      </c>
      <c r="E28" s="11">
        <v>574.74580321440203</v>
      </c>
    </row>
    <row r="29" spans="1:5">
      <c r="A29" s="4">
        <v>2020</v>
      </c>
      <c r="B29" s="6">
        <v>53829166.2503253</v>
      </c>
      <c r="C29" s="6">
        <v>6988677.74215612</v>
      </c>
      <c r="D29" s="6">
        <v>99501.733129198707</v>
      </c>
      <c r="E29" s="11">
        <v>1308.70752918073</v>
      </c>
    </row>
    <row r="30" spans="1:5">
      <c r="A30" s="4">
        <v>2021</v>
      </c>
      <c r="B30" s="6">
        <v>52726219.090412602</v>
      </c>
      <c r="C30" s="6">
        <v>8076439.5290426696</v>
      </c>
      <c r="D30" s="6">
        <v>125099.989417566</v>
      </c>
      <c r="E30" s="11">
        <v>2342.60308153099</v>
      </c>
    </row>
    <row r="31" spans="1:5">
      <c r="A31" s="4">
        <v>2022</v>
      </c>
      <c r="B31" s="6">
        <v>51563491.697472997</v>
      </c>
      <c r="C31" s="6">
        <v>9163764.29629145</v>
      </c>
      <c r="D31" s="6">
        <v>157715.370795291</v>
      </c>
      <c r="E31" s="11">
        <v>3795.2507339737499</v>
      </c>
    </row>
    <row r="32" spans="1:5">
      <c r="A32" s="4">
        <v>2023</v>
      </c>
      <c r="B32" s="6">
        <v>50347312.581599601</v>
      </c>
      <c r="C32" s="6">
        <v>10246135.043527501</v>
      </c>
      <c r="D32" s="6">
        <v>199207.73664996901</v>
      </c>
      <c r="E32" s="11">
        <v>5830.9532118709003</v>
      </c>
    </row>
    <row r="33" spans="1:5">
      <c r="A33" s="4">
        <v>2024</v>
      </c>
      <c r="B33" s="6">
        <v>49082108.141657598</v>
      </c>
      <c r="C33" s="6">
        <v>11319778.7709422</v>
      </c>
      <c r="D33" s="6">
        <v>251923.006295336</v>
      </c>
      <c r="E33" s="11">
        <v>8677.5208041673304</v>
      </c>
    </row>
    <row r="34" spans="1:5">
      <c r="A34" s="4">
        <v>2025</v>
      </c>
      <c r="B34" s="6">
        <v>47769037.933918998</v>
      </c>
      <c r="C34" s="6">
        <v>12380471.020459</v>
      </c>
      <c r="D34" s="6">
        <v>318750.855919572</v>
      </c>
      <c r="E34" s="11">
        <v>12645.763685173401</v>
      </c>
    </row>
    <row r="35" spans="1:5">
      <c r="A35" s="4">
        <v>2026</v>
      </c>
      <c r="B35" s="6">
        <v>46407569.096265301</v>
      </c>
      <c r="C35" s="6">
        <v>13423760.057108199</v>
      </c>
      <c r="D35" s="6">
        <v>403227.01958992297</v>
      </c>
      <c r="E35" s="11">
        <v>18155.330569886599</v>
      </c>
    </row>
    <row r="36" spans="1:5">
      <c r="A36" s="4">
        <v>2027</v>
      </c>
      <c r="B36" s="6">
        <v>44997728.334658101</v>
      </c>
      <c r="C36" s="6">
        <v>14445788.8417382</v>
      </c>
      <c r="D36" s="6">
        <v>509700.27722532902</v>
      </c>
      <c r="E36" s="11">
        <v>25769.079280578</v>
      </c>
    </row>
    <row r="37" spans="1:5">
      <c r="A37" s="4">
        <v>2028</v>
      </c>
      <c r="B37" s="6">
        <v>43538448.029267304</v>
      </c>
      <c r="C37" s="6">
        <v>15440369.6647173</v>
      </c>
      <c r="D37" s="6">
        <v>643170.33621412201</v>
      </c>
      <c r="E37" s="11">
        <v>36206.392025505702</v>
      </c>
    </row>
    <row r="38" spans="1:5">
      <c r="A38" s="4">
        <v>2029</v>
      </c>
      <c r="B38" s="6">
        <v>42029156.862154096</v>
      </c>
      <c r="C38" s="6">
        <v>16398495.313350599</v>
      </c>
      <c r="D38" s="6">
        <v>809079.558001442</v>
      </c>
      <c r="E38" s="11">
        <v>50340.977416907903</v>
      </c>
    </row>
    <row r="39" spans="1:5">
      <c r="A39" s="4">
        <v>2030</v>
      </c>
      <c r="B39" s="6">
        <v>40471627.102170102</v>
      </c>
      <c r="C39" s="6">
        <v>17309164.585530099</v>
      </c>
      <c r="D39" s="6">
        <v>1013072.41940291</v>
      </c>
      <c r="E39" s="11">
        <v>69173.278598146397</v>
      </c>
    </row>
    <row r="40" spans="1:5">
      <c r="A40" s="4">
        <v>2031</v>
      </c>
      <c r="B40" s="6">
        <v>38870021.798923098</v>
      </c>
      <c r="C40" s="6">
        <v>18159215.648596998</v>
      </c>
      <c r="D40" s="6">
        <v>1260425.90089742</v>
      </c>
      <c r="E40" s="11">
        <v>93736.073528572</v>
      </c>
    </row>
    <row r="41" spans="1:5">
      <c r="A41" s="4">
        <v>2032</v>
      </c>
      <c r="B41" s="6">
        <v>37230958.668085903</v>
      </c>
      <c r="C41" s="6">
        <v>18934390.5695154</v>
      </c>
      <c r="D41" s="6">
        <v>1555427.1686565301</v>
      </c>
      <c r="E41" s="11">
        <v>124939.91376316101</v>
      </c>
    </row>
    <row r="42" spans="1:5">
      <c r="A42" s="4">
        <v>2033</v>
      </c>
      <c r="B42" s="6">
        <v>35563486.337606899</v>
      </c>
      <c r="C42" s="6">
        <v>19622276.223694298</v>
      </c>
      <c r="D42" s="6">
        <v>1901199.82190685</v>
      </c>
      <c r="E42" s="11">
        <v>163415.945160845</v>
      </c>
    </row>
    <row r="43" spans="1:5">
      <c r="A43" s="4">
        <v>2034</v>
      </c>
      <c r="B43" s="6">
        <v>33877639.3579036</v>
      </c>
      <c r="C43" s="6">
        <v>20212719.000170499</v>
      </c>
      <c r="D43" s="6">
        <v>2299160.27210763</v>
      </c>
      <c r="E43" s="11">
        <v>209305.35554457299</v>
      </c>
    </row>
    <row r="44" spans="1:5">
      <c r="A44" s="4">
        <v>2035</v>
      </c>
      <c r="B44" s="6">
        <v>32183761.4798139</v>
      </c>
      <c r="C44" s="6">
        <v>20699665.276935801</v>
      </c>
      <c r="D44" s="6">
        <v>2749187.9504935099</v>
      </c>
      <c r="E44" s="11">
        <v>262162.663930893</v>
      </c>
    </row>
    <row r="45" spans="1:5">
      <c r="A45" s="4">
        <v>2036</v>
      </c>
      <c r="B45" s="6">
        <v>30491690.534043401</v>
      </c>
      <c r="C45" s="6">
        <v>21081105.821485098</v>
      </c>
      <c r="D45" s="6">
        <v>3249625.2971796198</v>
      </c>
      <c r="E45" s="11">
        <v>320939.549986078</v>
      </c>
    </row>
    <row r="46" spans="1:5">
      <c r="A46" s="4">
        <v>2037</v>
      </c>
      <c r="B46" s="6">
        <v>28810420.630599201</v>
      </c>
      <c r="C46" s="6">
        <v>21358730.7299615</v>
      </c>
      <c r="D46" s="6">
        <v>3797438.98650152</v>
      </c>
      <c r="E46" s="11">
        <v>384112.04817173502</v>
      </c>
    </row>
    <row r="47" spans="1:5">
      <c r="A47" s="4">
        <v>2038</v>
      </c>
      <c r="B47" s="6">
        <v>27148020.538506899</v>
      </c>
      <c r="C47" s="6">
        <v>21536977.490499601</v>
      </c>
      <c r="D47" s="6">
        <v>4388235.3250017297</v>
      </c>
      <c r="E47" s="11">
        <v>449890.948868974</v>
      </c>
    </row>
    <row r="48" spans="1:5">
      <c r="A48" s="4">
        <v>2039</v>
      </c>
      <c r="B48" s="6">
        <v>25511731.686866499</v>
      </c>
      <c r="C48" s="6">
        <v>21622110.3126707</v>
      </c>
      <c r="D48" s="6">
        <v>5016285.0730887298</v>
      </c>
      <c r="E48" s="11">
        <v>516463.39376391598</v>
      </c>
    </row>
    <row r="49" spans="1:5">
      <c r="A49" s="4">
        <v>2040</v>
      </c>
      <c r="B49" s="6">
        <v>23908103.673569798</v>
      </c>
      <c r="C49" s="6">
        <v>21621529.116296198</v>
      </c>
      <c r="D49" s="6">
        <v>5674679.6308823898</v>
      </c>
      <c r="E49" s="11">
        <v>582201.30273635895</v>
      </c>
    </row>
    <row r="50" spans="1:5">
      <c r="A50" s="4">
        <v>2041</v>
      </c>
      <c r="B50" s="6">
        <v>22343307.639911</v>
      </c>
      <c r="C50" s="6">
        <v>21548870.731257901</v>
      </c>
      <c r="D50" s="6">
        <v>6361571.4123674603</v>
      </c>
      <c r="E50" s="11">
        <v>646343.44467086904</v>
      </c>
    </row>
    <row r="51" spans="1:5">
      <c r="A51" s="4">
        <v>2042</v>
      </c>
      <c r="B51" s="6">
        <v>20822524.131583702</v>
      </c>
      <c r="C51" s="6">
        <v>21409041.327534799</v>
      </c>
      <c r="D51" s="6">
        <v>7065915.4571882002</v>
      </c>
      <c r="E51" s="11">
        <v>707620.27452566405</v>
      </c>
    </row>
    <row r="52" spans="1:5">
      <c r="A52" s="4">
        <v>2043</v>
      </c>
      <c r="B52" s="6">
        <v>19350547.164539501</v>
      </c>
      <c r="C52" s="6">
        <v>21210125.093597099</v>
      </c>
      <c r="D52" s="6">
        <v>7779518.3533088099</v>
      </c>
      <c r="E52" s="11">
        <v>765378.51335490099</v>
      </c>
    </row>
    <row r="53" spans="1:5">
      <c r="A53" s="4">
        <v>2044</v>
      </c>
      <c r="B53" s="6">
        <v>17931584.720442999</v>
      </c>
      <c r="C53" s="6">
        <v>20959779.894404601</v>
      </c>
      <c r="D53" s="6">
        <v>8494098.3066130001</v>
      </c>
      <c r="E53" s="11">
        <v>819201.75315498502</v>
      </c>
    </row>
    <row r="54" spans="1:5">
      <c r="A54" s="4">
        <v>2045</v>
      </c>
      <c r="B54" s="6">
        <v>16569231.6221061</v>
      </c>
      <c r="C54" s="6">
        <v>20665137.8187363</v>
      </c>
      <c r="D54" s="6">
        <v>9201587.1985502206</v>
      </c>
      <c r="E54" s="11">
        <v>868848.48862005095</v>
      </c>
    </row>
    <row r="55" spans="1:5">
      <c r="A55" s="4">
        <v>2046</v>
      </c>
      <c r="B55" s="6">
        <v>15266449.564664099</v>
      </c>
      <c r="C55" s="6">
        <v>20332761.718980402</v>
      </c>
      <c r="D55" s="6">
        <v>9894387.0524943396</v>
      </c>
      <c r="E55" s="11">
        <v>914198.78279439197</v>
      </c>
    </row>
    <row r="56" spans="1:5">
      <c r="A56" s="4">
        <v>2047</v>
      </c>
      <c r="B56" s="6">
        <v>14025559.6671352</v>
      </c>
      <c r="C56" s="6">
        <v>19968640.220555998</v>
      </c>
      <c r="D56" s="6">
        <v>10565563.314755499</v>
      </c>
      <c r="E56" s="11">
        <v>955213.99857440696</v>
      </c>
    </row>
    <row r="57" spans="1:5">
      <c r="A57" s="4">
        <v>2048</v>
      </c>
      <c r="B57" s="6">
        <v>12848248.638350099</v>
      </c>
      <c r="C57" s="6">
        <v>19578206.520996101</v>
      </c>
      <c r="D57" s="6">
        <v>11208969.9395815</v>
      </c>
      <c r="E57" s="11">
        <v>991909.04299690796</v>
      </c>
    </row>
    <row r="58" spans="1:5">
      <c r="A58" s="4">
        <v>2049</v>
      </c>
      <c r="B58" s="6">
        <v>11735587.3465448</v>
      </c>
      <c r="C58" s="6">
        <v>19166370.131021999</v>
      </c>
      <c r="D58" s="6">
        <v>11819312.197551901</v>
      </c>
      <c r="E58" s="11">
        <v>1024334.58166454</v>
      </c>
    </row>
    <row r="59" spans="1:5">
      <c r="A59" s="5">
        <v>2050</v>
      </c>
      <c r="B59" s="12">
        <v>10688059.6591477</v>
      </c>
      <c r="C59" s="12">
        <v>18737553.919942498</v>
      </c>
      <c r="D59" s="12">
        <v>12392159.151768399</v>
      </c>
      <c r="E59" s="13">
        <v>1052566.33697671</v>
      </c>
    </row>
  </sheetData>
  <phoneticPr fontId="2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E110-CECF-4C76-9DD3-18FD98DD0974}">
  <sheetPr codeName="Sheet6"/>
  <dimension ref="A1:E59"/>
  <sheetViews>
    <sheetView showGridLines="0" workbookViewId="0">
      <selection sqref="A1:E59"/>
    </sheetView>
  </sheetViews>
  <sheetFormatPr baseColWidth="10" defaultColWidth="8.83203125" defaultRowHeight="14"/>
  <cols>
    <col min="1" max="16384" width="8.83203125" style="6"/>
  </cols>
  <sheetData>
    <row r="1" spans="1:5">
      <c r="A1" s="8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46416183.461654797</v>
      </c>
      <c r="C13" s="6">
        <v>47365.760777222902</v>
      </c>
      <c r="D13" s="6">
        <v>0</v>
      </c>
      <c r="E13" s="11">
        <v>0</v>
      </c>
    </row>
    <row r="14" spans="1:5">
      <c r="A14" s="4">
        <v>2005</v>
      </c>
      <c r="B14" s="6">
        <v>49113632.352886498</v>
      </c>
      <c r="C14" s="6">
        <v>106163.221751801</v>
      </c>
      <c r="D14" s="6">
        <v>0</v>
      </c>
      <c r="E14" s="11">
        <v>0</v>
      </c>
    </row>
    <row r="15" spans="1:5">
      <c r="A15" s="4">
        <v>2006</v>
      </c>
      <c r="B15" s="6">
        <v>51408277.748044401</v>
      </c>
      <c r="C15" s="6">
        <v>177516.579420083</v>
      </c>
      <c r="D15" s="6">
        <v>0</v>
      </c>
      <c r="E15" s="11">
        <v>0</v>
      </c>
    </row>
    <row r="16" spans="1:5">
      <c r="A16" s="4">
        <v>2007</v>
      </c>
      <c r="B16" s="6">
        <v>53180467.790078796</v>
      </c>
      <c r="C16" s="6">
        <v>260119.75734036899</v>
      </c>
      <c r="D16" s="6">
        <v>0</v>
      </c>
      <c r="E16" s="11">
        <v>0</v>
      </c>
    </row>
    <row r="17" spans="1:5">
      <c r="A17" s="4">
        <v>2008</v>
      </c>
      <c r="B17" s="6">
        <v>54511136.788941197</v>
      </c>
      <c r="C17" s="6">
        <v>358284.75977515202</v>
      </c>
      <c r="D17" s="6">
        <v>0</v>
      </c>
      <c r="E17" s="11">
        <v>0</v>
      </c>
    </row>
    <row r="18" spans="1:5">
      <c r="A18" s="4">
        <v>2009</v>
      </c>
      <c r="B18" s="6">
        <v>55291242.358710103</v>
      </c>
      <c r="C18" s="6">
        <v>468077.29795607401</v>
      </c>
      <c r="D18" s="6">
        <v>638.36081443983403</v>
      </c>
      <c r="E18" s="11">
        <v>0</v>
      </c>
    </row>
    <row r="19" spans="1:5">
      <c r="A19" s="4">
        <v>2010</v>
      </c>
      <c r="B19" s="6">
        <v>56095182.285403103</v>
      </c>
      <c r="C19" s="6">
        <v>629393.21700658405</v>
      </c>
      <c r="D19" s="6">
        <v>1682.04077637509</v>
      </c>
      <c r="E19" s="11">
        <v>0</v>
      </c>
    </row>
    <row r="20" spans="1:5">
      <c r="A20" s="4">
        <v>2011</v>
      </c>
      <c r="B20" s="6">
        <v>56035709.469713099</v>
      </c>
      <c r="C20" s="6">
        <v>778200.389613554</v>
      </c>
      <c r="D20" s="6">
        <v>2767.0684785851199</v>
      </c>
      <c r="E20" s="11">
        <v>0</v>
      </c>
    </row>
    <row r="21" spans="1:5">
      <c r="A21" s="4">
        <v>2012</v>
      </c>
      <c r="B21" s="6">
        <v>56708485.368219703</v>
      </c>
      <c r="C21" s="6">
        <v>1079418.8068762899</v>
      </c>
      <c r="D21" s="6">
        <v>5233.7802353917004</v>
      </c>
      <c r="E21" s="11">
        <v>0</v>
      </c>
    </row>
    <row r="22" spans="1:5">
      <c r="A22" s="4">
        <v>2013</v>
      </c>
      <c r="B22" s="6">
        <v>57161853.519384801</v>
      </c>
      <c r="C22" s="6">
        <v>1454933.6953463799</v>
      </c>
      <c r="D22" s="6">
        <v>8747.5665886938805</v>
      </c>
      <c r="E22" s="11">
        <v>0</v>
      </c>
    </row>
    <row r="23" spans="1:5">
      <c r="A23" s="4">
        <v>2014</v>
      </c>
      <c r="B23" s="6">
        <v>57537177.540508501</v>
      </c>
      <c r="C23" s="6">
        <v>1937911.6120128201</v>
      </c>
      <c r="D23" s="6">
        <v>13970.855139020499</v>
      </c>
      <c r="E23" s="11">
        <v>0</v>
      </c>
    </row>
    <row r="24" spans="1:5">
      <c r="A24" s="4">
        <v>2015</v>
      </c>
      <c r="B24" s="6">
        <v>57332086.500959501</v>
      </c>
      <c r="C24" s="6">
        <v>2434759.9539036001</v>
      </c>
      <c r="D24" s="6">
        <v>20286.672378525302</v>
      </c>
      <c r="E24" s="11">
        <v>4.92675082201061</v>
      </c>
    </row>
    <row r="25" spans="1:5">
      <c r="A25" s="4">
        <v>2016</v>
      </c>
      <c r="B25" s="6">
        <v>56914569.024374597</v>
      </c>
      <c r="C25" s="6">
        <v>3009992.20039185</v>
      </c>
      <c r="D25" s="6">
        <v>28987.391108194999</v>
      </c>
      <c r="E25" s="11">
        <v>12.289084228275501</v>
      </c>
    </row>
    <row r="26" spans="1:5">
      <c r="A26" s="4">
        <v>2017</v>
      </c>
      <c r="B26" s="6">
        <v>56537588.306038402</v>
      </c>
      <c r="C26" s="6">
        <v>3732204.1464639502</v>
      </c>
      <c r="D26" s="6">
        <v>42141.485724619102</v>
      </c>
      <c r="E26" s="11">
        <v>24.368300542698702</v>
      </c>
    </row>
    <row r="27" spans="1:5">
      <c r="A27" s="4">
        <v>2018</v>
      </c>
      <c r="B27" s="6">
        <v>56028138.123643897</v>
      </c>
      <c r="C27" s="6">
        <v>4549807.9337665997</v>
      </c>
      <c r="D27" s="6">
        <v>60351.482080056703</v>
      </c>
      <c r="E27" s="11">
        <v>42.585802887202597</v>
      </c>
    </row>
    <row r="28" spans="1:5">
      <c r="A28" s="4">
        <v>2019</v>
      </c>
      <c r="B28" s="6">
        <v>55147051.917885199</v>
      </c>
      <c r="C28" s="6">
        <v>5623907.1428948799</v>
      </c>
      <c r="D28" s="6">
        <v>75994.419080887194</v>
      </c>
      <c r="E28" s="11">
        <v>557.46836019772104</v>
      </c>
    </row>
    <row r="29" spans="1:5">
      <c r="A29" s="4">
        <v>2020</v>
      </c>
      <c r="B29" s="6">
        <v>54132070.758573897</v>
      </c>
      <c r="C29" s="6">
        <v>6689668.42004361</v>
      </c>
      <c r="D29" s="6">
        <v>95641.923576104105</v>
      </c>
      <c r="E29" s="11">
        <v>1273.3309462299701</v>
      </c>
    </row>
    <row r="30" spans="1:5">
      <c r="A30" s="4">
        <v>2021</v>
      </c>
      <c r="B30" s="6">
        <v>53040290.210873</v>
      </c>
      <c r="C30" s="6">
        <v>7766691.2456139196</v>
      </c>
      <c r="D30" s="6">
        <v>120832.838389122</v>
      </c>
      <c r="E30" s="11">
        <v>2286.9170783274499</v>
      </c>
    </row>
    <row r="31" spans="1:5">
      <c r="A31" s="4">
        <v>2022</v>
      </c>
      <c r="B31" s="6">
        <v>51881259.651565701</v>
      </c>
      <c r="C31" s="6">
        <v>8850704.5189208798</v>
      </c>
      <c r="D31" s="6">
        <v>153084.55350521501</v>
      </c>
      <c r="E31" s="11">
        <v>3717.89130189666</v>
      </c>
    </row>
    <row r="32" spans="1:5">
      <c r="A32" s="4">
        <v>2023</v>
      </c>
      <c r="B32" s="6">
        <v>50661628.550298303</v>
      </c>
      <c r="C32" s="6">
        <v>9936843.1235868707</v>
      </c>
      <c r="D32" s="6">
        <v>194282.99128477499</v>
      </c>
      <c r="E32" s="11">
        <v>5731.6498190034699</v>
      </c>
    </row>
    <row r="33" spans="1:5">
      <c r="A33" s="4">
        <v>2024</v>
      </c>
      <c r="B33" s="6">
        <v>49386599.731350601</v>
      </c>
      <c r="C33" s="6">
        <v>11020542.841909301</v>
      </c>
      <c r="D33" s="6">
        <v>246788.091573635</v>
      </c>
      <c r="E33" s="11">
        <v>8556.7748657273696</v>
      </c>
    </row>
    <row r="34" spans="1:5">
      <c r="A34" s="4">
        <v>2025</v>
      </c>
      <c r="B34" s="6">
        <v>48058606.987725198</v>
      </c>
      <c r="C34" s="6">
        <v>12096323.180578901</v>
      </c>
      <c r="D34" s="6">
        <v>313472.208329132</v>
      </c>
      <c r="E34" s="11">
        <v>12503.1973496298</v>
      </c>
    </row>
    <row r="35" spans="1:5">
      <c r="A35" s="4">
        <v>2026</v>
      </c>
      <c r="B35" s="6">
        <v>46678899.455476299</v>
      </c>
      <c r="C35" s="6">
        <v>13158033.9076258</v>
      </c>
      <c r="D35" s="6">
        <v>397792.71000191203</v>
      </c>
      <c r="E35" s="11">
        <v>17985.430429222299</v>
      </c>
    </row>
    <row r="36" spans="1:5">
      <c r="A36" s="4">
        <v>2027</v>
      </c>
      <c r="B36" s="6">
        <v>45249768.0742561</v>
      </c>
      <c r="C36" s="6">
        <v>14199748.7094981</v>
      </c>
      <c r="D36" s="6">
        <v>503917.31614562398</v>
      </c>
      <c r="E36" s="11">
        <v>25552.433002379399</v>
      </c>
    </row>
    <row r="37" spans="1:5">
      <c r="A37" s="4">
        <v>2028</v>
      </c>
      <c r="B37" s="6">
        <v>43772813.700008899</v>
      </c>
      <c r="C37" s="6">
        <v>15212976.4104621</v>
      </c>
      <c r="D37" s="6">
        <v>636510.27137461805</v>
      </c>
      <c r="E37" s="11">
        <v>35894.0403786268</v>
      </c>
    </row>
    <row r="38" spans="1:5">
      <c r="A38" s="4">
        <v>2029</v>
      </c>
      <c r="B38" s="6">
        <v>42250380.444950797</v>
      </c>
      <c r="C38" s="6">
        <v>16186391.2330979</v>
      </c>
      <c r="D38" s="6">
        <v>800471.234673189</v>
      </c>
      <c r="E38" s="11">
        <v>49829.798201129102</v>
      </c>
    </row>
    <row r="39" spans="1:5">
      <c r="A39" s="4">
        <v>2030</v>
      </c>
      <c r="B39" s="6">
        <v>40687146.704921402</v>
      </c>
      <c r="C39" s="6">
        <v>17106958.893443599</v>
      </c>
      <c r="D39" s="6">
        <v>1000659.4510089901</v>
      </c>
      <c r="E39" s="11">
        <v>68272.336327284793</v>
      </c>
    </row>
    <row r="40" spans="1:5">
      <c r="A40" s="4">
        <v>2031</v>
      </c>
      <c r="B40" s="6">
        <v>39089829.171276398</v>
      </c>
      <c r="C40" s="6">
        <v>17960109.141719401</v>
      </c>
      <c r="D40" s="6">
        <v>1241332.72410735</v>
      </c>
      <c r="E40" s="11">
        <v>92128.3848429192</v>
      </c>
    </row>
    <row r="41" spans="1:5">
      <c r="A41" s="4">
        <v>2032</v>
      </c>
      <c r="B41" s="6">
        <v>37466876.458826303</v>
      </c>
      <c r="C41" s="6">
        <v>18731088.022030599</v>
      </c>
      <c r="D41" s="6">
        <v>1525601.29203525</v>
      </c>
      <c r="E41" s="11">
        <v>122150.54712886301</v>
      </c>
    </row>
    <row r="42" spans="1:5">
      <c r="A42" s="4">
        <v>2033</v>
      </c>
      <c r="B42" s="6">
        <v>35828144.890233502</v>
      </c>
      <c r="C42" s="6">
        <v>19408027.744586799</v>
      </c>
      <c r="D42" s="6">
        <v>1855402.91311373</v>
      </c>
      <c r="E42" s="11">
        <v>158802.780434799</v>
      </c>
    </row>
    <row r="43" spans="1:5">
      <c r="A43" s="4">
        <v>2034</v>
      </c>
      <c r="B43" s="6">
        <v>34183316.451880999</v>
      </c>
      <c r="C43" s="6">
        <v>19982264.0808043</v>
      </c>
      <c r="D43" s="6">
        <v>2231155.30576741</v>
      </c>
      <c r="E43" s="11">
        <v>202088.14727365199</v>
      </c>
    </row>
    <row r="44" spans="1:5">
      <c r="A44" s="4">
        <v>2035</v>
      </c>
      <c r="B44" s="6">
        <v>32541291.634677701</v>
      </c>
      <c r="C44" s="6">
        <v>20449871.7785348</v>
      </c>
      <c r="D44" s="6">
        <v>2652118.3231842299</v>
      </c>
      <c r="E44" s="11">
        <v>251495.634777289</v>
      </c>
    </row>
    <row r="45" spans="1:5">
      <c r="A45" s="4">
        <v>2036</v>
      </c>
      <c r="B45" s="6">
        <v>30909622.119519599</v>
      </c>
      <c r="C45" s="6">
        <v>20811197.185979199</v>
      </c>
      <c r="D45" s="6">
        <v>3116526.8088751999</v>
      </c>
      <c r="E45" s="11">
        <v>306015.088320237</v>
      </c>
    </row>
    <row r="46" spans="1:5">
      <c r="A46" s="4">
        <v>2037</v>
      </c>
      <c r="B46" s="6">
        <v>29294517.860281501</v>
      </c>
      <c r="C46" s="6">
        <v>21070124.405675098</v>
      </c>
      <c r="D46" s="6">
        <v>3621792.3163976902</v>
      </c>
      <c r="E46" s="11">
        <v>364267.81287967</v>
      </c>
    </row>
    <row r="47" spans="1:5">
      <c r="A47" s="4">
        <v>2038</v>
      </c>
      <c r="B47" s="6">
        <v>27701115.1562558</v>
      </c>
      <c r="C47" s="6">
        <v>21232852.6859263</v>
      </c>
      <c r="D47" s="6">
        <v>4164466.31879305</v>
      </c>
      <c r="E47" s="11">
        <v>424690.141902017</v>
      </c>
    </row>
    <row r="48" spans="1:5">
      <c r="A48" s="4">
        <v>2039</v>
      </c>
      <c r="B48" s="6">
        <v>26133861.329372302</v>
      </c>
      <c r="C48" s="6">
        <v>21306853.5582374</v>
      </c>
      <c r="D48" s="6">
        <v>4740145.4987741997</v>
      </c>
      <c r="E48" s="11">
        <v>485730.08000592398</v>
      </c>
    </row>
    <row r="49" spans="1:5">
      <c r="A49" s="4">
        <v>2040</v>
      </c>
      <c r="B49" s="6">
        <v>24596843.643043902</v>
      </c>
      <c r="C49" s="6">
        <v>21300182.771361299</v>
      </c>
      <c r="D49" s="6">
        <v>5343476.2851691199</v>
      </c>
      <c r="E49" s="11">
        <v>546011.02391053305</v>
      </c>
    </row>
    <row r="50" spans="1:5">
      <c r="A50" s="4">
        <v>2041</v>
      </c>
      <c r="B50" s="6">
        <v>23094203.9527281</v>
      </c>
      <c r="C50" s="6">
        <v>21226662.598442599</v>
      </c>
      <c r="D50" s="6">
        <v>5974243.68784633</v>
      </c>
      <c r="E50" s="11">
        <v>604982.989190183</v>
      </c>
    </row>
    <row r="51" spans="1:5">
      <c r="A51" s="4">
        <v>2042</v>
      </c>
      <c r="B51" s="6">
        <v>21629554.472136501</v>
      </c>
      <c r="C51" s="6">
        <v>21091028.1333482</v>
      </c>
      <c r="D51" s="6">
        <v>6622984.2817123504</v>
      </c>
      <c r="E51" s="11">
        <v>661534.30363543704</v>
      </c>
    </row>
    <row r="52" spans="1:5">
      <c r="A52" s="4">
        <v>2043</v>
      </c>
      <c r="B52" s="6">
        <v>20206560.5494744</v>
      </c>
      <c r="C52" s="6">
        <v>20900950.526444599</v>
      </c>
      <c r="D52" s="6">
        <v>7282941.0520159099</v>
      </c>
      <c r="E52" s="11">
        <v>715116.99686545704</v>
      </c>
    </row>
    <row r="53" spans="1:5">
      <c r="A53" s="4">
        <v>2044</v>
      </c>
      <c r="B53" s="6">
        <v>18828692.6614125</v>
      </c>
      <c r="C53" s="6">
        <v>20663530.1857788</v>
      </c>
      <c r="D53" s="6">
        <v>7947066.0394262504</v>
      </c>
      <c r="E53" s="11">
        <v>765375.78799805802</v>
      </c>
    </row>
    <row r="54" spans="1:5">
      <c r="A54" s="4">
        <v>2045</v>
      </c>
      <c r="B54" s="6">
        <v>17499140.205107599</v>
      </c>
      <c r="C54" s="6">
        <v>20385271.585972</v>
      </c>
      <c r="D54" s="6">
        <v>8608296.6464403998</v>
      </c>
      <c r="E54" s="11">
        <v>812096.69049268297</v>
      </c>
    </row>
    <row r="55" spans="1:5">
      <c r="A55" s="4">
        <v>2046</v>
      </c>
      <c r="B55" s="6">
        <v>16220732.546857901</v>
      </c>
      <c r="C55" s="6">
        <v>20072091.5185261</v>
      </c>
      <c r="D55" s="6">
        <v>9259809.7506395299</v>
      </c>
      <c r="E55" s="11">
        <v>855163.30290975305</v>
      </c>
    </row>
    <row r="56" spans="1:5">
      <c r="A56" s="4">
        <v>2047</v>
      </c>
      <c r="B56" s="6">
        <v>14995878.3282927</v>
      </c>
      <c r="C56" s="6">
        <v>19729347.291572899</v>
      </c>
      <c r="D56" s="6">
        <v>9895227.5685841702</v>
      </c>
      <c r="E56" s="11">
        <v>894524.01257130597</v>
      </c>
    </row>
    <row r="57" spans="1:5">
      <c r="A57" s="4">
        <v>2048</v>
      </c>
      <c r="B57" s="6">
        <v>13826526.1671484</v>
      </c>
      <c r="C57" s="6">
        <v>19361875.127133999</v>
      </c>
      <c r="D57" s="6">
        <v>10508763.3399223</v>
      </c>
      <c r="E57" s="11">
        <v>930169.50771999999</v>
      </c>
    </row>
    <row r="58" spans="1:5">
      <c r="A58" s="4">
        <v>2049</v>
      </c>
      <c r="B58" s="6">
        <v>12714145.418565899</v>
      </c>
      <c r="C58" s="6">
        <v>18974032.384843301</v>
      </c>
      <c r="D58" s="6">
        <v>11095307.9575205</v>
      </c>
      <c r="E58" s="11">
        <v>962118.49585347099</v>
      </c>
    </row>
    <row r="59" spans="1:5">
      <c r="A59" s="5">
        <v>2050</v>
      </c>
      <c r="B59" s="12">
        <v>11659723.712607499</v>
      </c>
      <c r="C59" s="12">
        <v>18569739.459497102</v>
      </c>
      <c r="D59" s="12">
        <v>11650466.6161224</v>
      </c>
      <c r="E59" s="13">
        <v>990409.27960838599</v>
      </c>
    </row>
  </sheetData>
  <phoneticPr fontId="2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A519-49C3-440F-9685-14E0E70A399C}">
  <sheetPr codeName="Sheet7"/>
  <dimension ref="A1:E59"/>
  <sheetViews>
    <sheetView showGridLines="0" workbookViewId="0">
      <selection activeCell="A2" sqref="A2:E59"/>
    </sheetView>
  </sheetViews>
  <sheetFormatPr baseColWidth="10" defaultColWidth="8.83203125" defaultRowHeight="14"/>
  <cols>
    <col min="1" max="16384" width="8.83203125" style="6"/>
  </cols>
  <sheetData>
    <row r="1" spans="1:5">
      <c r="A1" s="8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19">
        <v>1993</v>
      </c>
      <c r="B2" s="15">
        <v>4199451</v>
      </c>
      <c r="C2" s="15">
        <v>0</v>
      </c>
      <c r="D2" s="15">
        <v>0</v>
      </c>
      <c r="E2" s="16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46417269.762323201</v>
      </c>
      <c r="C13" s="6">
        <v>46279.460108824998</v>
      </c>
      <c r="D13" s="6">
        <v>0</v>
      </c>
      <c r="E13" s="11">
        <v>0</v>
      </c>
    </row>
    <row r="14" spans="1:5">
      <c r="A14" s="4">
        <v>2005</v>
      </c>
      <c r="B14" s="6">
        <v>49116803.616209798</v>
      </c>
      <c r="C14" s="6">
        <v>102991.958428488</v>
      </c>
      <c r="D14" s="6">
        <v>0</v>
      </c>
      <c r="E14" s="11">
        <v>0</v>
      </c>
    </row>
    <row r="15" spans="1:5">
      <c r="A15" s="4">
        <v>2006</v>
      </c>
      <c r="B15" s="6">
        <v>51415109.590373702</v>
      </c>
      <c r="C15" s="6">
        <v>170684.73709076201</v>
      </c>
      <c r="D15" s="6">
        <v>0</v>
      </c>
      <c r="E15" s="11">
        <v>0</v>
      </c>
    </row>
    <row r="16" spans="1:5">
      <c r="A16" s="4">
        <v>2007</v>
      </c>
      <c r="B16" s="6">
        <v>53193209.9199083</v>
      </c>
      <c r="C16" s="6">
        <v>247377.627510794</v>
      </c>
      <c r="D16" s="6">
        <v>0</v>
      </c>
      <c r="E16" s="11">
        <v>0</v>
      </c>
    </row>
    <row r="17" spans="1:5">
      <c r="A17" s="4">
        <v>2008</v>
      </c>
      <c r="B17" s="6">
        <v>54532762.196004502</v>
      </c>
      <c r="C17" s="6">
        <v>336659.35271191201</v>
      </c>
      <c r="D17" s="6">
        <v>0</v>
      </c>
      <c r="E17" s="11">
        <v>0</v>
      </c>
    </row>
    <row r="18" spans="1:5">
      <c r="A18" s="4">
        <v>2009</v>
      </c>
      <c r="B18" s="6">
        <v>55325445.960222997</v>
      </c>
      <c r="C18" s="6">
        <v>433946.58063586598</v>
      </c>
      <c r="D18" s="6">
        <v>565.47662171824402</v>
      </c>
      <c r="E18" s="11">
        <v>0</v>
      </c>
    </row>
    <row r="19" spans="1:5">
      <c r="A19" s="4">
        <v>2010</v>
      </c>
      <c r="B19" s="6">
        <v>56146064.924712598</v>
      </c>
      <c r="C19" s="6">
        <v>578691.21195389202</v>
      </c>
      <c r="D19" s="6">
        <v>1501.4065195383801</v>
      </c>
      <c r="E19" s="11">
        <v>0</v>
      </c>
    </row>
    <row r="20" spans="1:5">
      <c r="A20" s="4">
        <v>2011</v>
      </c>
      <c r="B20" s="6">
        <v>56107494.375660002</v>
      </c>
      <c r="C20" s="6">
        <v>706747.68953988701</v>
      </c>
      <c r="D20" s="6">
        <v>2434.8626053909402</v>
      </c>
      <c r="E20" s="11">
        <v>0</v>
      </c>
    </row>
    <row r="21" spans="1:5">
      <c r="A21" s="4">
        <v>2012</v>
      </c>
      <c r="B21" s="6">
        <v>56805129.260023303</v>
      </c>
      <c r="C21" s="6">
        <v>983311.34543646395</v>
      </c>
      <c r="D21" s="6">
        <v>4697.3498716223403</v>
      </c>
      <c r="E21" s="11">
        <v>0</v>
      </c>
    </row>
    <row r="22" spans="1:5">
      <c r="A22" s="4">
        <v>2013</v>
      </c>
      <c r="B22" s="6">
        <v>57286666.175320201</v>
      </c>
      <c r="C22" s="6">
        <v>1330922.7243850001</v>
      </c>
      <c r="D22" s="6">
        <v>7945.8816146443396</v>
      </c>
      <c r="E22" s="11">
        <v>0</v>
      </c>
    </row>
    <row r="23" spans="1:5">
      <c r="A23" s="4">
        <v>2014</v>
      </c>
      <c r="B23" s="6">
        <v>57692523.828253202</v>
      </c>
      <c r="C23" s="6">
        <v>1783701.2392569301</v>
      </c>
      <c r="D23" s="6">
        <v>12834.9401502317</v>
      </c>
      <c r="E23" s="11">
        <v>0</v>
      </c>
    </row>
    <row r="24" spans="1:5">
      <c r="A24" s="4">
        <v>2015</v>
      </c>
      <c r="B24" s="6">
        <v>57519194.4110379</v>
      </c>
      <c r="C24" s="6">
        <v>2249199.1126279999</v>
      </c>
      <c r="D24" s="6">
        <v>18739.928829758399</v>
      </c>
      <c r="E24" s="11">
        <v>4.6014967880734003</v>
      </c>
    </row>
    <row r="25" spans="1:5">
      <c r="A25" s="4">
        <v>2016</v>
      </c>
      <c r="B25" s="6">
        <v>57133421.9202803</v>
      </c>
      <c r="C25" s="6">
        <v>2793181.2405107399</v>
      </c>
      <c r="D25" s="6">
        <v>26946.207570462801</v>
      </c>
      <c r="E25" s="11">
        <v>11.536597339042199</v>
      </c>
    </row>
    <row r="26" spans="1:5">
      <c r="A26" s="4">
        <v>2017</v>
      </c>
      <c r="B26" s="6">
        <v>56786855.494876198</v>
      </c>
      <c r="C26" s="6">
        <v>3485562.33965518</v>
      </c>
      <c r="D26" s="6">
        <v>39517.406527710897</v>
      </c>
      <c r="E26" s="11">
        <v>23.065468329419801</v>
      </c>
    </row>
    <row r="27" spans="1:5">
      <c r="A27" s="4">
        <v>2018</v>
      </c>
      <c r="B27" s="6">
        <v>56305116.968303598</v>
      </c>
      <c r="C27" s="6">
        <v>4276125.7739555398</v>
      </c>
      <c r="D27" s="6">
        <v>57056.794054443402</v>
      </c>
      <c r="E27" s="11">
        <v>40.588979883268401</v>
      </c>
    </row>
    <row r="28" spans="1:5">
      <c r="A28" s="4">
        <v>2019</v>
      </c>
      <c r="B28" s="6">
        <v>55453754.648160197</v>
      </c>
      <c r="C28" s="6">
        <v>5320984.5495357998</v>
      </c>
      <c r="D28" s="6">
        <v>72233.035787108704</v>
      </c>
      <c r="E28" s="11">
        <v>538.71473805264702</v>
      </c>
    </row>
    <row r="29" spans="1:5">
      <c r="A29" s="4">
        <v>2020</v>
      </c>
      <c r="B29" s="6">
        <v>54460739.554791503</v>
      </c>
      <c r="C29" s="6">
        <v>6365268.9782151096</v>
      </c>
      <c r="D29" s="6">
        <v>91410.689503207701</v>
      </c>
      <c r="E29" s="11">
        <v>1235.21063003989</v>
      </c>
    </row>
    <row r="30" spans="1:5">
      <c r="A30" s="4">
        <v>2021</v>
      </c>
      <c r="B30" s="6">
        <v>53382760.6027091</v>
      </c>
      <c r="C30" s="6">
        <v>7428955.6986191599</v>
      </c>
      <c r="D30" s="6">
        <v>116157.377698547</v>
      </c>
      <c r="E30" s="11">
        <v>2227.5329275211202</v>
      </c>
    </row>
    <row r="31" spans="1:5">
      <c r="A31" s="4">
        <v>2022</v>
      </c>
      <c r="B31" s="6">
        <v>52229104.411011301</v>
      </c>
      <c r="C31" s="6">
        <v>8507994.6754477806</v>
      </c>
      <c r="D31" s="6">
        <v>148030.67758852299</v>
      </c>
      <c r="E31" s="11">
        <v>3636.8512461069199</v>
      </c>
    </row>
    <row r="32" spans="1:5">
      <c r="A32" s="4">
        <v>2023</v>
      </c>
      <c r="B32" s="6">
        <v>51006446.796007499</v>
      </c>
      <c r="C32" s="6">
        <v>9597442.1967891902</v>
      </c>
      <c r="D32" s="6">
        <v>188966.32433502999</v>
      </c>
      <c r="E32" s="11">
        <v>5630.99785720421</v>
      </c>
    </row>
    <row r="33" spans="1:5">
      <c r="A33" s="4">
        <v>2024</v>
      </c>
      <c r="B33" s="6">
        <v>49720422.398629896</v>
      </c>
      <c r="C33" s="6">
        <v>10692246.751863301</v>
      </c>
      <c r="D33" s="6">
        <v>241376.478899396</v>
      </c>
      <c r="E33" s="11">
        <v>8441.8103067201901</v>
      </c>
    </row>
    <row r="34" spans="1:5">
      <c r="A34" s="4">
        <v>2025</v>
      </c>
      <c r="B34" s="6">
        <v>48374389.409324303</v>
      </c>
      <c r="C34" s="6">
        <v>11785960.479947399</v>
      </c>
      <c r="D34" s="6">
        <v>308173.09703919501</v>
      </c>
      <c r="E34" s="11">
        <v>12382.587671936</v>
      </c>
    </row>
    <row r="35" spans="1:5">
      <c r="A35" s="4">
        <v>2026</v>
      </c>
      <c r="B35" s="6">
        <v>46971069.310060799</v>
      </c>
      <c r="C35" s="6">
        <v>12870958.244052799</v>
      </c>
      <c r="D35" s="6">
        <v>392814.45686415199</v>
      </c>
      <c r="E35" s="11">
        <v>17869.492555495501</v>
      </c>
    </row>
    <row r="36" spans="1:5">
      <c r="A36" s="4">
        <v>2027</v>
      </c>
      <c r="B36" s="6">
        <v>45514792.970285803</v>
      </c>
      <c r="C36" s="6">
        <v>13939355.458475299</v>
      </c>
      <c r="D36" s="6">
        <v>499390.38198490802</v>
      </c>
      <c r="E36" s="11">
        <v>25447.7221562253</v>
      </c>
    </row>
    <row r="37" spans="1:5">
      <c r="A37" s="4">
        <v>2028</v>
      </c>
      <c r="B37" s="6">
        <v>44009737.608255498</v>
      </c>
      <c r="C37" s="6">
        <v>14980311.427691</v>
      </c>
      <c r="D37" s="6">
        <v>632353.762176994</v>
      </c>
      <c r="E37" s="11">
        <v>35791.624100733898</v>
      </c>
    </row>
    <row r="38" spans="1:5">
      <c r="A38" s="4">
        <v>2029</v>
      </c>
      <c r="B38" s="6">
        <v>42461250.530062802</v>
      </c>
      <c r="C38" s="6">
        <v>15979941.723234201</v>
      </c>
      <c r="D38" s="6">
        <v>796196.10449827497</v>
      </c>
      <c r="E38" s="11">
        <v>49684.353127738999</v>
      </c>
    </row>
    <row r="39" spans="1:5">
      <c r="A39" s="4">
        <v>2030</v>
      </c>
      <c r="B39" s="6">
        <v>40877224.030942798</v>
      </c>
      <c r="C39" s="6">
        <v>16922726.953120802</v>
      </c>
      <c r="D39" s="6">
        <v>995115.91186883498</v>
      </c>
      <c r="E39" s="11">
        <v>67970.489768853295</v>
      </c>
    </row>
    <row r="40" spans="1:5">
      <c r="A40" s="4">
        <v>2031</v>
      </c>
      <c r="B40" s="6">
        <v>39267472.6484593</v>
      </c>
      <c r="C40" s="6">
        <v>17792041.8622979</v>
      </c>
      <c r="D40" s="6">
        <v>1232436.2877893001</v>
      </c>
      <c r="E40" s="11">
        <v>91448.623399575401</v>
      </c>
    </row>
    <row r="41" spans="1:5">
      <c r="A41" s="4">
        <v>2032</v>
      </c>
      <c r="B41" s="6">
        <v>37643032.020016097</v>
      </c>
      <c r="C41" s="6">
        <v>18571859.261541702</v>
      </c>
      <c r="D41" s="6">
        <v>1510101.43383574</v>
      </c>
      <c r="E41" s="11">
        <v>120723.60462749501</v>
      </c>
    </row>
    <row r="42" spans="1:5">
      <c r="A42" s="4">
        <v>2033</v>
      </c>
      <c r="B42" s="6">
        <v>36015461.655494198</v>
      </c>
      <c r="C42" s="6">
        <v>19250054.012145098</v>
      </c>
      <c r="D42" s="6">
        <v>1828774.3557104899</v>
      </c>
      <c r="E42" s="11">
        <v>156088.30501907101</v>
      </c>
    </row>
    <row r="43" spans="1:5">
      <c r="A43" s="4">
        <v>2034</v>
      </c>
      <c r="B43" s="6">
        <v>34395016.54005</v>
      </c>
      <c r="C43" s="6">
        <v>19818743.443744399</v>
      </c>
      <c r="D43" s="6">
        <v>2187678.4513890701</v>
      </c>
      <c r="E43" s="11">
        <v>197385.55054287601</v>
      </c>
    </row>
    <row r="44" spans="1:5">
      <c r="A44" s="4">
        <v>2035</v>
      </c>
      <c r="B44" s="6">
        <v>32789991.131974</v>
      </c>
      <c r="C44" s="6">
        <v>20275616.475378901</v>
      </c>
      <c r="D44" s="6">
        <v>2585170.3385805101</v>
      </c>
      <c r="E44" s="11">
        <v>243999.42524073299</v>
      </c>
    </row>
    <row r="45" spans="1:5">
      <c r="A45" s="4">
        <v>2036</v>
      </c>
      <c r="B45" s="6">
        <v>31206304.031338599</v>
      </c>
      <c r="C45" s="6">
        <v>20623103.006680898</v>
      </c>
      <c r="D45" s="6">
        <v>3019046.0011930498</v>
      </c>
      <c r="E45" s="11">
        <v>294908.16348166502</v>
      </c>
    </row>
    <row r="46" spans="1:5">
      <c r="A46" s="4">
        <v>2037</v>
      </c>
      <c r="B46" s="6">
        <v>29647798.145977098</v>
      </c>
      <c r="C46" s="6">
        <v>20867243.010175399</v>
      </c>
      <c r="D46" s="6">
        <v>3486832.6352868099</v>
      </c>
      <c r="E46" s="11">
        <v>348828.60379458801</v>
      </c>
    </row>
    <row r="47" spans="1:5">
      <c r="A47" s="4">
        <v>2038</v>
      </c>
      <c r="B47" s="6">
        <v>28116854.773958702</v>
      </c>
      <c r="C47" s="6">
        <v>21016143.133621201</v>
      </c>
      <c r="D47" s="6">
        <v>3985743.7556104599</v>
      </c>
      <c r="E47" s="11">
        <v>404382.63968687202</v>
      </c>
    </row>
    <row r="48" spans="1:5">
      <c r="A48" s="4">
        <v>2039</v>
      </c>
      <c r="B48" s="6">
        <v>26615098.736492999</v>
      </c>
      <c r="C48" s="6">
        <v>21078744.3006518</v>
      </c>
      <c r="D48" s="6">
        <v>4512493.14328299</v>
      </c>
      <c r="E48" s="11">
        <v>460254.28596196201</v>
      </c>
    </row>
    <row r="49" spans="1:5">
      <c r="A49" s="4">
        <v>2040</v>
      </c>
      <c r="B49" s="6">
        <v>25143974.515621401</v>
      </c>
      <c r="C49" s="6">
        <v>21064073.378914699</v>
      </c>
      <c r="D49" s="6">
        <v>5063156.9835391697</v>
      </c>
      <c r="E49" s="11">
        <v>515308.84540955501</v>
      </c>
    </row>
    <row r="50" spans="1:5">
      <c r="A50" s="4">
        <v>2041</v>
      </c>
      <c r="B50" s="6">
        <v>23705319.431444898</v>
      </c>
      <c r="C50" s="6">
        <v>20986459.285170499</v>
      </c>
      <c r="D50" s="6">
        <v>5639104.6679867301</v>
      </c>
      <c r="E50" s="11">
        <v>569209.84360511403</v>
      </c>
    </row>
    <row r="51" spans="1:5">
      <c r="A51" s="4">
        <v>2042</v>
      </c>
      <c r="B51" s="6">
        <v>22300856.536965799</v>
      </c>
      <c r="C51" s="6">
        <v>20850764.349904399</v>
      </c>
      <c r="D51" s="6">
        <v>6232467.3170060804</v>
      </c>
      <c r="E51" s="11">
        <v>621012.98695619905</v>
      </c>
    </row>
    <row r="52" spans="1:5">
      <c r="A52" s="4">
        <v>2043</v>
      </c>
      <c r="B52" s="6">
        <v>20932791.865453999</v>
      </c>
      <c r="C52" s="6">
        <v>20664508.845743001</v>
      </c>
      <c r="D52" s="6">
        <v>6837979.97698336</v>
      </c>
      <c r="E52" s="11">
        <v>670288.43662005896</v>
      </c>
    </row>
    <row r="53" spans="1:5">
      <c r="A53" s="4">
        <v>2044</v>
      </c>
      <c r="B53" s="6">
        <v>19603539.699122898</v>
      </c>
      <c r="C53" s="6">
        <v>20434459.040270999</v>
      </c>
      <c r="D53" s="6">
        <v>7449910.30353978</v>
      </c>
      <c r="E53" s="11">
        <v>716755.63168183097</v>
      </c>
    </row>
    <row r="54" spans="1:5">
      <c r="A54" s="4">
        <v>2045</v>
      </c>
      <c r="B54" s="6">
        <v>18315587.558362301</v>
      </c>
      <c r="C54" s="6">
        <v>20166679.418574698</v>
      </c>
      <c r="D54" s="6">
        <v>8062296.9415682303</v>
      </c>
      <c r="E54" s="11">
        <v>760241.20950750005</v>
      </c>
    </row>
    <row r="55" spans="1:5">
      <c r="A55" s="4">
        <v>2046</v>
      </c>
      <c r="B55" s="6">
        <v>17071360.7559333</v>
      </c>
      <c r="C55" s="6">
        <v>19866598.1268516</v>
      </c>
      <c r="D55" s="6">
        <v>8669193.6989468895</v>
      </c>
      <c r="E55" s="11">
        <v>800644.53720148397</v>
      </c>
    </row>
    <row r="56" spans="1:5">
      <c r="A56" s="4">
        <v>2047</v>
      </c>
      <c r="B56" s="6">
        <v>15873106.756413501</v>
      </c>
      <c r="C56" s="6">
        <v>19539074.015762899</v>
      </c>
      <c r="D56" s="6">
        <v>9264883.9749462698</v>
      </c>
      <c r="E56" s="11">
        <v>837912.45389849797</v>
      </c>
    </row>
    <row r="57" spans="1:5">
      <c r="A57" s="4">
        <v>2048</v>
      </c>
      <c r="B57" s="6">
        <v>14722807.298401199</v>
      </c>
      <c r="C57" s="6">
        <v>19188459.381536301</v>
      </c>
      <c r="D57" s="6">
        <v>9844045.1929203402</v>
      </c>
      <c r="E57" s="11">
        <v>872022.26906675601</v>
      </c>
    </row>
    <row r="58" spans="1:5">
      <c r="A58" s="4">
        <v>2049</v>
      </c>
      <c r="B58" s="6">
        <v>13622118.5531261</v>
      </c>
      <c r="C58" s="6">
        <v>18818656.156105701</v>
      </c>
      <c r="D58" s="6">
        <v>10401858.3589381</v>
      </c>
      <c r="E58" s="11">
        <v>902971.18861325202</v>
      </c>
    </row>
    <row r="59" spans="1:5">
      <c r="A59" s="5">
        <v>2050</v>
      </c>
      <c r="B59" s="12">
        <v>12572335.679976899</v>
      </c>
      <c r="C59" s="12">
        <v>18433164.9378068</v>
      </c>
      <c r="D59" s="12">
        <v>10934068.160988601</v>
      </c>
      <c r="E59" s="13">
        <v>930770.28906298603</v>
      </c>
    </row>
  </sheetData>
  <phoneticPr fontId="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645A-8D70-4D72-A973-24C77966B16C}">
  <sheetPr codeName="Sheet9"/>
  <dimension ref="A1:E59"/>
  <sheetViews>
    <sheetView showGridLines="0" workbookViewId="0">
      <selection activeCell="I30" sqref="I30"/>
    </sheetView>
  </sheetViews>
  <sheetFormatPr baseColWidth="10" defaultColWidth="8.83203125" defaultRowHeight="14"/>
  <cols>
    <col min="1" max="16384" width="8.83203125" style="6"/>
  </cols>
  <sheetData>
    <row r="1" spans="1:5">
      <c r="A1" s="7"/>
      <c r="B1" s="1" t="s">
        <v>0</v>
      </c>
      <c r="C1" s="2" t="s">
        <v>1</v>
      </c>
      <c r="D1" s="2" t="s">
        <v>2</v>
      </c>
      <c r="E1" s="3" t="s">
        <v>3</v>
      </c>
    </row>
    <row r="2" spans="1:5">
      <c r="A2" s="4">
        <v>1993</v>
      </c>
      <c r="B2" s="14">
        <v>4199451</v>
      </c>
      <c r="C2" s="15">
        <v>0</v>
      </c>
      <c r="D2" s="15">
        <v>0</v>
      </c>
      <c r="E2" s="16">
        <v>0</v>
      </c>
    </row>
    <row r="3" spans="1:5">
      <c r="A3" s="4">
        <v>1994</v>
      </c>
      <c r="B3" s="17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17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17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17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17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17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17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17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17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17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17">
        <v>46417981.985967599</v>
      </c>
      <c r="C13" s="6">
        <v>45567.236464394198</v>
      </c>
      <c r="D13" s="6">
        <v>0</v>
      </c>
      <c r="E13" s="11">
        <v>0</v>
      </c>
    </row>
    <row r="14" spans="1:5">
      <c r="A14" s="4">
        <v>2005</v>
      </c>
      <c r="B14" s="17">
        <v>49118985.3963186</v>
      </c>
      <c r="C14" s="6">
        <v>100810.17831971899</v>
      </c>
      <c r="D14" s="6">
        <v>0</v>
      </c>
      <c r="E14" s="11">
        <v>0</v>
      </c>
    </row>
    <row r="15" spans="1:5">
      <c r="A15" s="4">
        <v>2006</v>
      </c>
      <c r="B15" s="17">
        <v>51420045.914558902</v>
      </c>
      <c r="C15" s="6">
        <v>165748.412905626</v>
      </c>
      <c r="D15" s="6">
        <v>0</v>
      </c>
      <c r="E15" s="11">
        <v>0</v>
      </c>
    </row>
    <row r="16" spans="1:5">
      <c r="A16" s="4">
        <v>2007</v>
      </c>
      <c r="B16" s="17">
        <v>53202876.923553802</v>
      </c>
      <c r="C16" s="6">
        <v>237710.62386533601</v>
      </c>
      <c r="D16" s="6">
        <v>0</v>
      </c>
      <c r="E16" s="11">
        <v>0</v>
      </c>
    </row>
    <row r="17" spans="1:5">
      <c r="A17" s="4">
        <v>2008</v>
      </c>
      <c r="B17" s="17">
        <v>54549963.354815997</v>
      </c>
      <c r="C17" s="6">
        <v>319458.19390044501</v>
      </c>
      <c r="D17" s="6">
        <v>0</v>
      </c>
      <c r="E17" s="11">
        <v>0</v>
      </c>
    </row>
    <row r="18" spans="1:5">
      <c r="A18" s="4">
        <v>2009</v>
      </c>
      <c r="B18" s="17">
        <v>55353911.076166898</v>
      </c>
      <c r="C18" s="6">
        <v>405546.636555726</v>
      </c>
      <c r="D18" s="6">
        <v>500.30475796735999</v>
      </c>
      <c r="E18" s="11">
        <v>0</v>
      </c>
    </row>
    <row r="19" spans="1:5">
      <c r="A19" s="4">
        <v>2010</v>
      </c>
      <c r="B19" s="17">
        <v>56190239.821800001</v>
      </c>
      <c r="C19" s="6">
        <v>534682.69017440698</v>
      </c>
      <c r="D19" s="6">
        <v>1335.0312115788299</v>
      </c>
      <c r="E19" s="11">
        <v>0</v>
      </c>
    </row>
    <row r="20" spans="1:5">
      <c r="A20" s="4">
        <v>2011</v>
      </c>
      <c r="B20" s="17">
        <v>56172286.358018801</v>
      </c>
      <c r="C20" s="6">
        <v>642270.95267311705</v>
      </c>
      <c r="D20" s="6">
        <v>2119.61711341398</v>
      </c>
      <c r="E20" s="11">
        <v>0</v>
      </c>
    </row>
    <row r="21" spans="1:5">
      <c r="A21" s="4">
        <v>2012</v>
      </c>
      <c r="B21" s="17">
        <v>56895472.268326797</v>
      </c>
      <c r="C21" s="6">
        <v>893492.26570055902</v>
      </c>
      <c r="D21" s="6">
        <v>4173.4213040609702</v>
      </c>
      <c r="E21" s="11">
        <v>0</v>
      </c>
    </row>
    <row r="22" spans="1:5">
      <c r="A22" s="4">
        <v>2013</v>
      </c>
      <c r="B22" s="17">
        <v>57407014.589990899</v>
      </c>
      <c r="C22" s="6">
        <v>1211378.5766114001</v>
      </c>
      <c r="D22" s="6">
        <v>7141.6147174672897</v>
      </c>
      <c r="E22" s="11">
        <v>0</v>
      </c>
    </row>
    <row r="23" spans="1:5">
      <c r="A23" s="4">
        <v>2014</v>
      </c>
      <c r="B23" s="17">
        <v>57846382.256492697</v>
      </c>
      <c r="C23" s="6">
        <v>1631010.0540290601</v>
      </c>
      <c r="D23" s="6">
        <v>11667.6971385498</v>
      </c>
      <c r="E23" s="11">
        <v>0</v>
      </c>
    </row>
    <row r="24" spans="1:5">
      <c r="A24" s="4">
        <v>2015</v>
      </c>
      <c r="B24" s="17">
        <v>57708763.4431023</v>
      </c>
      <c r="C24" s="6">
        <v>2061253.0865649199</v>
      </c>
      <c r="D24" s="6">
        <v>17117.281379976499</v>
      </c>
      <c r="E24" s="11">
        <v>4.24294515856492</v>
      </c>
    </row>
    <row r="25" spans="1:5">
      <c r="A25" s="4">
        <v>2016</v>
      </c>
      <c r="B25" s="17">
        <v>57359389.661556199</v>
      </c>
      <c r="C25" s="6">
        <v>2569393.0209312201</v>
      </c>
      <c r="D25" s="6">
        <v>24767.521297527499</v>
      </c>
      <c r="E25" s="11">
        <v>10.701173901928801</v>
      </c>
    </row>
    <row r="26" spans="1:5">
      <c r="A26" s="4">
        <v>2017</v>
      </c>
      <c r="B26" s="17">
        <v>57048309.756781802</v>
      </c>
      <c r="C26" s="6">
        <v>3226950.2429048</v>
      </c>
      <c r="D26" s="6">
        <v>36676.696198425801</v>
      </c>
      <c r="E26" s="11">
        <v>21.610642491645699</v>
      </c>
    </row>
    <row r="27" spans="1:5">
      <c r="A27" s="4">
        <v>2018</v>
      </c>
      <c r="B27" s="17">
        <v>56599529.736290999</v>
      </c>
      <c r="C27" s="6">
        <v>3985323.4629049702</v>
      </c>
      <c r="D27" s="6">
        <v>53448.5779040177</v>
      </c>
      <c r="E27" s="11">
        <v>38.348193453684999</v>
      </c>
    </row>
    <row r="28" spans="1:5">
      <c r="A28" s="4">
        <v>2019</v>
      </c>
      <c r="B28" s="17">
        <v>55783948.396004297</v>
      </c>
      <c r="C28" s="6">
        <v>4994963.8127744002</v>
      </c>
      <c r="D28" s="6">
        <v>68081.286776098597</v>
      </c>
      <c r="E28" s="11">
        <v>517.45266633256404</v>
      </c>
    </row>
    <row r="29" spans="1:5">
      <c r="A29" s="4">
        <v>2020</v>
      </c>
      <c r="B29" s="17">
        <v>54818483.598709397</v>
      </c>
      <c r="C29" s="6">
        <v>6012275.2483820096</v>
      </c>
      <c r="D29" s="6">
        <v>86703.727513944294</v>
      </c>
      <c r="E29" s="11">
        <v>1191.85853442251</v>
      </c>
    </row>
    <row r="30" spans="1:5">
      <c r="A30" s="4">
        <v>2021</v>
      </c>
      <c r="B30" s="17">
        <v>53759314.297523998</v>
      </c>
      <c r="C30" s="6">
        <v>7057711.4613518603</v>
      </c>
      <c r="D30" s="6">
        <v>110915.655789041</v>
      </c>
      <c r="E30" s="11">
        <v>2159.7972894137902</v>
      </c>
    </row>
    <row r="31" spans="1:5">
      <c r="A31" s="4">
        <v>2022</v>
      </c>
      <c r="B31" s="17">
        <v>52615264.3309507</v>
      </c>
      <c r="C31" s="6">
        <v>8127634.4808735801</v>
      </c>
      <c r="D31" s="6">
        <v>142323.53723758599</v>
      </c>
      <c r="E31" s="11">
        <v>3544.2662319062701</v>
      </c>
    </row>
    <row r="32" spans="1:5">
      <c r="A32" s="4">
        <v>2023</v>
      </c>
      <c r="B32" s="17">
        <v>51392725.189535998</v>
      </c>
      <c r="C32" s="6">
        <v>9217313.5640620794</v>
      </c>
      <c r="D32" s="6">
        <v>182931.14048405399</v>
      </c>
      <c r="E32" s="11">
        <v>5516.4209068199398</v>
      </c>
    </row>
    <row r="33" spans="1:5">
      <c r="A33" s="4">
        <v>2024</v>
      </c>
      <c r="B33" s="17">
        <v>50097361.714299902</v>
      </c>
      <c r="C33" s="6">
        <v>10321576.601839799</v>
      </c>
      <c r="D33" s="6">
        <v>235235.833638554</v>
      </c>
      <c r="E33" s="11">
        <v>8313.2899210244996</v>
      </c>
    </row>
    <row r="34" spans="1:5">
      <c r="A34" s="4">
        <v>2025</v>
      </c>
      <c r="B34" s="17">
        <v>48733005.5770723</v>
      </c>
      <c r="C34" s="6">
        <v>11433401.976857901</v>
      </c>
      <c r="D34" s="6">
        <v>302242.79097268701</v>
      </c>
      <c r="E34" s="11">
        <v>12255.2290799769</v>
      </c>
    </row>
    <row r="35" spans="1:5">
      <c r="A35" s="4">
        <v>2026</v>
      </c>
      <c r="B35" s="17">
        <v>47303403.720928296</v>
      </c>
      <c r="C35" s="6">
        <v>12544050.265060401</v>
      </c>
      <c r="D35" s="6">
        <v>387491.09648301202</v>
      </c>
      <c r="E35" s="11">
        <v>17766.421061471701</v>
      </c>
    </row>
    <row r="36" spans="1:5">
      <c r="A36" s="4">
        <v>2027</v>
      </c>
      <c r="B36" s="17">
        <v>45814543.033915997</v>
      </c>
      <c r="C36" s="6">
        <v>13643942.3596806</v>
      </c>
      <c r="D36" s="6">
        <v>495102.71924651403</v>
      </c>
      <c r="E36" s="11">
        <v>25398.420059031101</v>
      </c>
    </row>
    <row r="37" spans="1:5">
      <c r="A37" s="4">
        <v>2028</v>
      </c>
      <c r="B37" s="17">
        <v>44272918.424255297</v>
      </c>
      <c r="C37" s="6">
        <v>14719992.271290701</v>
      </c>
      <c r="D37" s="6">
        <v>629458.84722472006</v>
      </c>
      <c r="E37" s="11">
        <v>35824.8794536024</v>
      </c>
    </row>
    <row r="38" spans="1:5">
      <c r="A38" s="4">
        <v>2029</v>
      </c>
      <c r="B38" s="17">
        <v>42686809.934519</v>
      </c>
      <c r="C38" s="6">
        <v>15755646.906585</v>
      </c>
      <c r="D38" s="6">
        <v>794803.61337111797</v>
      </c>
      <c r="E38" s="11">
        <v>49812.256447923697</v>
      </c>
    </row>
    <row r="39" spans="1:5">
      <c r="A39" s="4">
        <v>2030</v>
      </c>
      <c r="B39" s="17">
        <v>41067497.148770697</v>
      </c>
      <c r="C39" s="6">
        <v>16732542.9969327</v>
      </c>
      <c r="D39" s="6">
        <v>994836.88521265204</v>
      </c>
      <c r="E39" s="11">
        <v>68160.354785168995</v>
      </c>
    </row>
    <row r="40" spans="1:5">
      <c r="A40" s="4">
        <v>2031</v>
      </c>
      <c r="B40" s="17">
        <v>39428342.466316998</v>
      </c>
      <c r="C40" s="6">
        <v>17631395.5326702</v>
      </c>
      <c r="D40" s="6">
        <v>1232078.6631155701</v>
      </c>
      <c r="E40" s="11">
        <v>91582.759843255393</v>
      </c>
    </row>
    <row r="41" spans="1:5">
      <c r="A41" s="4">
        <v>2032</v>
      </c>
      <c r="B41" s="17">
        <v>37783686.6477613</v>
      </c>
      <c r="C41" s="6">
        <v>18434107.395338099</v>
      </c>
      <c r="D41" s="6">
        <v>1507369.0119944899</v>
      </c>
      <c r="E41" s="11">
        <v>120553.26492717001</v>
      </c>
    </row>
    <row r="42" spans="1:5">
      <c r="A42" s="4">
        <v>2033</v>
      </c>
      <c r="B42" s="17">
        <v>36147717.583131798</v>
      </c>
      <c r="C42" s="6">
        <v>19127411.649124298</v>
      </c>
      <c r="D42" s="6">
        <v>1820052.82548824</v>
      </c>
      <c r="E42" s="11">
        <v>155196.27062459299</v>
      </c>
    </row>
    <row r="43" spans="1:5">
      <c r="A43" s="4">
        <v>2034</v>
      </c>
      <c r="B43" s="17">
        <v>34532288.075909004</v>
      </c>
      <c r="C43" s="6">
        <v>19703366.478436001</v>
      </c>
      <c r="D43" s="6">
        <v>2167992.56342139</v>
      </c>
      <c r="E43" s="11">
        <v>195176.86795990801</v>
      </c>
    </row>
    <row r="44" spans="1:5">
      <c r="A44" s="4">
        <v>2035</v>
      </c>
      <c r="B44" s="17">
        <v>32946081.394153699</v>
      </c>
      <c r="C44" s="6">
        <v>20160598.9563924</v>
      </c>
      <c r="D44" s="6">
        <v>2548361.3028438101</v>
      </c>
      <c r="E44" s="11">
        <v>239735.71778419099</v>
      </c>
    </row>
    <row r="45" spans="1:5">
      <c r="A45" s="4">
        <v>2036</v>
      </c>
      <c r="B45" s="17">
        <v>31394229.219161</v>
      </c>
      <c r="C45" s="6">
        <v>20503186.8245144</v>
      </c>
      <c r="D45" s="6">
        <v>2958159.2353640799</v>
      </c>
      <c r="E45" s="11">
        <v>287785.92365472601</v>
      </c>
    </row>
    <row r="46" spans="1:5">
      <c r="A46" s="4">
        <v>2037</v>
      </c>
      <c r="B46" s="17">
        <v>29878824.444844801</v>
      </c>
      <c r="C46" s="6">
        <v>20739145.979527999</v>
      </c>
      <c r="D46" s="6">
        <v>3394649.3843605798</v>
      </c>
      <c r="E46" s="11">
        <v>338082.58650055801</v>
      </c>
    </row>
    <row r="47" spans="1:5">
      <c r="A47" s="4">
        <v>2038</v>
      </c>
      <c r="B47" s="17">
        <v>28399850.919671901</v>
      </c>
      <c r="C47" s="6">
        <v>20878530.4437325</v>
      </c>
      <c r="D47" s="6">
        <v>3855358.94881537</v>
      </c>
      <c r="E47" s="11">
        <v>389383.99065736</v>
      </c>
    </row>
    <row r="48" spans="1:5">
      <c r="A48" s="4">
        <v>2039</v>
      </c>
      <c r="B48" s="17">
        <v>26956224.369499799</v>
      </c>
      <c r="C48" s="6">
        <v>20931946.342191</v>
      </c>
      <c r="D48" s="6">
        <v>4337842.8535570297</v>
      </c>
      <c r="E48" s="11">
        <v>440576.90114196099</v>
      </c>
    </row>
    <row r="49" spans="1:5">
      <c r="A49" s="4">
        <v>2040</v>
      </c>
      <c r="B49" s="17">
        <v>25546662.074591201</v>
      </c>
      <c r="C49" s="6">
        <v>20909674.759316001</v>
      </c>
      <c r="D49" s="6">
        <v>4839423.8909187699</v>
      </c>
      <c r="E49" s="11">
        <v>490752.99865877797</v>
      </c>
    </row>
    <row r="50" spans="1:5">
      <c r="A50" s="4">
        <v>2041</v>
      </c>
      <c r="B50" s="17">
        <v>24170474.435120702</v>
      </c>
      <c r="C50" s="6">
        <v>20826864.560771398</v>
      </c>
      <c r="D50" s="6">
        <v>5362965.68374776</v>
      </c>
      <c r="E50" s="11">
        <v>539788.54856745398</v>
      </c>
    </row>
    <row r="51" spans="1:5">
      <c r="A51" s="4">
        <v>2042</v>
      </c>
      <c r="B51" s="17">
        <v>22827193.6977956</v>
      </c>
      <c r="C51" s="6">
        <v>20688809.629502401</v>
      </c>
      <c r="D51" s="6">
        <v>5902182.3263560403</v>
      </c>
      <c r="E51" s="11">
        <v>586915.53717840603</v>
      </c>
    </row>
    <row r="52" spans="1:5">
      <c r="A52" s="4">
        <v>2043</v>
      </c>
      <c r="B52" s="17">
        <v>21517233.7824388</v>
      </c>
      <c r="C52" s="6">
        <v>20503152.833163202</v>
      </c>
      <c r="D52" s="6">
        <v>6453346.5411133096</v>
      </c>
      <c r="E52" s="11">
        <v>631835.96808501903</v>
      </c>
    </row>
    <row r="53" spans="1:5">
      <c r="A53" s="4">
        <v>2044</v>
      </c>
      <c r="B53" s="17">
        <v>20241622.349429999</v>
      </c>
      <c r="C53" s="6">
        <v>20276560.436803401</v>
      </c>
      <c r="D53" s="6">
        <v>7012122.8336952897</v>
      </c>
      <c r="E53" s="11">
        <v>674359.05468687601</v>
      </c>
    </row>
    <row r="54" spans="1:5">
      <c r="A54" s="4">
        <v>2045</v>
      </c>
      <c r="B54" s="17">
        <v>19001836.197975401</v>
      </c>
      <c r="C54" s="6">
        <v>20014851.8231855</v>
      </c>
      <c r="D54" s="6">
        <v>7573750.5695060296</v>
      </c>
      <c r="E54" s="11">
        <v>714366.53734580404</v>
      </c>
    </row>
    <row r="55" spans="1:5">
      <c r="A55" s="4">
        <v>2046</v>
      </c>
      <c r="B55" s="17">
        <v>17799617.0834428</v>
      </c>
      <c r="C55" s="6">
        <v>19723126.689634699</v>
      </c>
      <c r="D55" s="6">
        <v>8133266.6310778204</v>
      </c>
      <c r="E55" s="11">
        <v>751786.714777997</v>
      </c>
    </row>
    <row r="56" spans="1:5">
      <c r="A56" s="4">
        <v>2047</v>
      </c>
      <c r="B56" s="17">
        <v>16636801.2787838</v>
      </c>
      <c r="C56" s="6">
        <v>19405877.079034898</v>
      </c>
      <c r="D56" s="6">
        <v>8685722.16095924</v>
      </c>
      <c r="E56" s="11">
        <v>786576.68224320596</v>
      </c>
    </row>
    <row r="57" spans="1:5">
      <c r="A57" s="4">
        <v>2048</v>
      </c>
      <c r="B57" s="17">
        <v>15515179.306725901</v>
      </c>
      <c r="C57" s="6">
        <v>19067080.4588136</v>
      </c>
      <c r="D57" s="6">
        <v>9226363.2922999896</v>
      </c>
      <c r="E57" s="11">
        <v>818711.08408521395</v>
      </c>
    </row>
    <row r="58" spans="1:5">
      <c r="A58" s="4">
        <v>2049</v>
      </c>
      <c r="B58" s="17">
        <v>14436390.518454099</v>
      </c>
      <c r="C58" s="6">
        <v>18710274.871986099</v>
      </c>
      <c r="D58" s="6">
        <v>9750763.28471159</v>
      </c>
      <c r="E58" s="11">
        <v>848175.58163138595</v>
      </c>
    </row>
    <row r="59" spans="1:5">
      <c r="A59" s="5">
        <v>2050</v>
      </c>
      <c r="B59" s="18">
        <v>13401850.268740499</v>
      </c>
      <c r="C59" s="12">
        <v>18338618.8283098</v>
      </c>
      <c r="D59" s="12">
        <v>10254906.4698036</v>
      </c>
      <c r="E59" s="13">
        <v>874963.500981397</v>
      </c>
    </row>
  </sheetData>
  <phoneticPr fontId="2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6DAE-51C9-42D0-A523-470ECB85A51B}">
  <sheetPr codeName="Sheet16"/>
  <dimension ref="A1:E59"/>
  <sheetViews>
    <sheetView showGridLines="0" workbookViewId="0">
      <selection activeCell="C59" sqref="C59:D59"/>
    </sheetView>
  </sheetViews>
  <sheetFormatPr baseColWidth="10" defaultColWidth="8.83203125" defaultRowHeight="14"/>
  <cols>
    <col min="1" max="16384" width="8.83203125" style="6"/>
  </cols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36740878.523475803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46418423.725315899</v>
      </c>
      <c r="C13" s="6">
        <v>45125.497116069302</v>
      </c>
      <c r="D13" s="6">
        <v>0</v>
      </c>
      <c r="E13" s="11">
        <v>0</v>
      </c>
    </row>
    <row r="14" spans="1:5">
      <c r="A14" s="4">
        <v>2005</v>
      </c>
      <c r="B14" s="6">
        <v>49120409.362108499</v>
      </c>
      <c r="C14" s="6">
        <v>99386.212529858894</v>
      </c>
      <c r="D14" s="6">
        <v>0</v>
      </c>
      <c r="E14" s="11">
        <v>0</v>
      </c>
    </row>
    <row r="15" spans="1:5">
      <c r="A15" s="4">
        <v>2006</v>
      </c>
      <c r="B15" s="6">
        <v>51423437.951076001</v>
      </c>
      <c r="C15" s="6">
        <v>162356.37638853601</v>
      </c>
      <c r="D15" s="6">
        <v>0</v>
      </c>
      <c r="E15" s="11">
        <v>0</v>
      </c>
    </row>
    <row r="16" spans="1:5">
      <c r="A16" s="4">
        <v>2007</v>
      </c>
      <c r="B16" s="6">
        <v>53209865.868230298</v>
      </c>
      <c r="C16" s="6">
        <v>230721.67918885799</v>
      </c>
      <c r="D16" s="6">
        <v>0</v>
      </c>
      <c r="E16" s="11">
        <v>0</v>
      </c>
    </row>
    <row r="17" spans="1:5">
      <c r="A17" s="4">
        <v>2008</v>
      </c>
      <c r="B17" s="6">
        <v>54563025.9541535</v>
      </c>
      <c r="C17" s="6">
        <v>306395.59456292499</v>
      </c>
      <c r="D17" s="6">
        <v>0</v>
      </c>
      <c r="E17" s="11">
        <v>0</v>
      </c>
    </row>
    <row r="18" spans="1:5">
      <c r="A18" s="4">
        <v>2009</v>
      </c>
      <c r="B18" s="6">
        <v>55376570.436559997</v>
      </c>
      <c r="C18" s="6">
        <v>382942.75762861798</v>
      </c>
      <c r="D18" s="6">
        <v>444.82329204494602</v>
      </c>
      <c r="E18" s="11">
        <v>0</v>
      </c>
    </row>
    <row r="19" spans="1:5">
      <c r="A19" s="4">
        <v>2010</v>
      </c>
      <c r="B19" s="6">
        <v>56226997.803998999</v>
      </c>
      <c r="C19" s="6">
        <v>498070.85666403599</v>
      </c>
      <c r="D19" s="6">
        <v>1188.88252297542</v>
      </c>
      <c r="E19" s="11">
        <v>0</v>
      </c>
    </row>
    <row r="20" spans="1:5">
      <c r="A20" s="4">
        <v>2011</v>
      </c>
      <c r="B20" s="6">
        <v>56228464.951701</v>
      </c>
      <c r="C20" s="6">
        <v>586378.355760362</v>
      </c>
      <c r="D20" s="6">
        <v>1833.62034388693</v>
      </c>
      <c r="E20" s="11">
        <v>0</v>
      </c>
    </row>
    <row r="21" spans="1:5">
      <c r="A21" s="4">
        <v>2012</v>
      </c>
      <c r="B21" s="6">
        <v>56976815.375480101</v>
      </c>
      <c r="C21" s="6">
        <v>812639.89387118397</v>
      </c>
      <c r="D21" s="6">
        <v>3682.68598008258</v>
      </c>
      <c r="E21" s="11">
        <v>0</v>
      </c>
    </row>
    <row r="22" spans="1:5">
      <c r="A22" s="4">
        <v>2013</v>
      </c>
      <c r="B22" s="6">
        <v>57519124.5299289</v>
      </c>
      <c r="C22" s="6">
        <v>1100045.33135232</v>
      </c>
      <c r="D22" s="6">
        <v>6364.9200386479497</v>
      </c>
      <c r="E22" s="11">
        <v>0</v>
      </c>
    </row>
    <row r="23" spans="1:5">
      <c r="A23" s="4">
        <v>2014</v>
      </c>
      <c r="B23" s="6">
        <v>57994103.286616802</v>
      </c>
      <c r="C23" s="6">
        <v>1484448.74038804</v>
      </c>
      <c r="D23" s="6">
        <v>10507.9806554969</v>
      </c>
      <c r="E23" s="11">
        <v>0</v>
      </c>
    </row>
    <row r="24" spans="1:5">
      <c r="A24" s="4">
        <v>2015</v>
      </c>
      <c r="B24" s="6">
        <v>57895635.941130199</v>
      </c>
      <c r="C24" s="6">
        <v>1876035.1570749001</v>
      </c>
      <c r="D24" s="6">
        <v>15463.1005068876</v>
      </c>
      <c r="E24" s="11">
        <v>3.8552803972053802</v>
      </c>
    </row>
    <row r="25" spans="1:5">
      <c r="A25" s="4">
        <v>2016</v>
      </c>
      <c r="B25" s="6">
        <v>57587268.356009804</v>
      </c>
      <c r="C25" s="6">
        <v>2343787.3987453398</v>
      </c>
      <c r="D25" s="6">
        <v>22495.363610820499</v>
      </c>
      <c r="E25" s="11">
        <v>9.7865929714834294</v>
      </c>
    </row>
    <row r="26" spans="1:5">
      <c r="A26" s="4">
        <v>2017</v>
      </c>
      <c r="B26" s="6">
        <v>57317173.641842701</v>
      </c>
      <c r="C26" s="6">
        <v>2961110.0731893401</v>
      </c>
      <c r="D26" s="6">
        <v>33654.592051949898</v>
      </c>
      <c r="E26" s="11">
        <v>19.999443488556398</v>
      </c>
    </row>
    <row r="27" spans="1:5">
      <c r="A27" s="4">
        <v>2018</v>
      </c>
      <c r="B27" s="6">
        <v>56907448.945721097</v>
      </c>
      <c r="C27" s="6">
        <v>3681313.0110182199</v>
      </c>
      <c r="D27" s="6">
        <v>49542.329256635501</v>
      </c>
      <c r="E27" s="11">
        <v>35.839297495701999</v>
      </c>
    </row>
    <row r="28" spans="1:5">
      <c r="A28" s="4">
        <v>2019</v>
      </c>
      <c r="B28" s="6">
        <v>56135172.844281703</v>
      </c>
      <c r="C28" s="6">
        <v>4648312.1304555899</v>
      </c>
      <c r="D28" s="6">
        <v>63533.026827936803</v>
      </c>
      <c r="E28" s="11">
        <v>492.94665591192899</v>
      </c>
    </row>
    <row r="29" spans="1:5">
      <c r="A29" s="4">
        <v>2020</v>
      </c>
      <c r="B29" s="6">
        <v>55204591.898587301</v>
      </c>
      <c r="C29" s="6">
        <v>5631438.2576582497</v>
      </c>
      <c r="D29" s="6">
        <v>81482.898480830001</v>
      </c>
      <c r="E29" s="11">
        <v>1141.3784134459299</v>
      </c>
    </row>
    <row r="30" spans="1:5">
      <c r="A30" s="4">
        <v>2021</v>
      </c>
      <c r="B30" s="6">
        <v>54171263.413842499</v>
      </c>
      <c r="C30" s="6">
        <v>6651734.2584737903</v>
      </c>
      <c r="D30" s="6">
        <v>105023.56294863801</v>
      </c>
      <c r="E30" s="11">
        <v>2079.9766894163899</v>
      </c>
    </row>
    <row r="31" spans="1:5">
      <c r="A31" s="4">
        <v>2022</v>
      </c>
      <c r="B31" s="6">
        <v>53043375.614880398</v>
      </c>
      <c r="C31" s="6">
        <v>7706144.1221635602</v>
      </c>
      <c r="D31" s="6">
        <v>135813.362387289</v>
      </c>
      <c r="E31" s="11">
        <v>3433.5158624914302</v>
      </c>
    </row>
    <row r="32" spans="1:5">
      <c r="A32" s="4">
        <v>2023</v>
      </c>
      <c r="B32" s="6">
        <v>51826752.334697299</v>
      </c>
      <c r="C32" s="6">
        <v>8790422.70998157</v>
      </c>
      <c r="D32" s="6">
        <v>175934.477591704</v>
      </c>
      <c r="E32" s="11">
        <v>5376.7927183358797</v>
      </c>
    </row>
    <row r="33" spans="1:5">
      <c r="A33" s="4">
        <v>2024</v>
      </c>
      <c r="B33" s="6">
        <v>50526682.187647</v>
      </c>
      <c r="C33" s="6">
        <v>9899658.8991620801</v>
      </c>
      <c r="D33" s="6">
        <v>227993.178056259</v>
      </c>
      <c r="E33" s="11">
        <v>8153.1748339732503</v>
      </c>
    </row>
    <row r="34" spans="1:5">
      <c r="A34" s="4">
        <v>2025</v>
      </c>
      <c r="B34" s="6">
        <v>49146961.907118902</v>
      </c>
      <c r="C34" s="6">
        <v>11026718.591430301</v>
      </c>
      <c r="D34" s="6">
        <v>295132.28332295298</v>
      </c>
      <c r="E34" s="11">
        <v>12092.792110702399</v>
      </c>
    </row>
    <row r="35" spans="1:5">
      <c r="A35" s="4">
        <v>2026</v>
      </c>
      <c r="B35" s="6">
        <v>47691800.687170804</v>
      </c>
      <c r="C35" s="6">
        <v>12162232.6673033</v>
      </c>
      <c r="D35" s="6">
        <v>381044.954228847</v>
      </c>
      <c r="E35" s="11">
        <v>17633.1948302856</v>
      </c>
    </row>
    <row r="36" spans="1:5">
      <c r="A36" s="4">
        <v>2027</v>
      </c>
      <c r="B36" s="6">
        <v>46168288.822839499</v>
      </c>
      <c r="C36" s="6">
        <v>13295361.5299745</v>
      </c>
      <c r="D36" s="6">
        <v>489994.57256975101</v>
      </c>
      <c r="E36" s="11">
        <v>25341.607518470901</v>
      </c>
    </row>
    <row r="37" spans="1:5">
      <c r="A37" s="4">
        <v>2028</v>
      </c>
      <c r="B37" s="6">
        <v>44584774.400877297</v>
      </c>
      <c r="C37" s="6">
        <v>14411075.201991601</v>
      </c>
      <c r="D37" s="6">
        <v>626439.18368051294</v>
      </c>
      <c r="E37" s="11">
        <v>35905.635674830999</v>
      </c>
    </row>
    <row r="38" spans="1:5">
      <c r="A38" s="4">
        <v>2029</v>
      </c>
      <c r="B38" s="6">
        <v>42952177.344152696</v>
      </c>
      <c r="C38" s="6">
        <v>15490240.8577768</v>
      </c>
      <c r="D38" s="6">
        <v>794558.66263442195</v>
      </c>
      <c r="E38" s="11">
        <v>50095.846359032301</v>
      </c>
    </row>
    <row r="39" spans="1:5">
      <c r="A39" s="4">
        <v>2030</v>
      </c>
      <c r="B39" s="6">
        <v>41285122.709071197</v>
      </c>
      <c r="C39" s="6">
        <v>16511466.429404</v>
      </c>
      <c r="D39" s="6">
        <v>997754.67225284001</v>
      </c>
      <c r="E39" s="11">
        <v>68693.574973150404</v>
      </c>
    </row>
    <row r="40" spans="1:5">
      <c r="A40" s="4">
        <v>2031</v>
      </c>
      <c r="B40" s="6">
        <v>39600788.192010701</v>
      </c>
      <c r="C40" s="6">
        <v>17452325.503364701</v>
      </c>
      <c r="D40" s="6">
        <v>1237929.76648005</v>
      </c>
      <c r="E40" s="11">
        <v>92355.960090602501</v>
      </c>
    </row>
    <row r="41" spans="1:5">
      <c r="A41" s="4">
        <v>2032</v>
      </c>
      <c r="B41" s="6">
        <v>37917412.640552498</v>
      </c>
      <c r="C41" s="6">
        <v>18291906.684771501</v>
      </c>
      <c r="D41" s="6">
        <v>1514946.89216033</v>
      </c>
      <c r="E41" s="11">
        <v>121450.10253664</v>
      </c>
    </row>
    <row r="42" spans="1:5">
      <c r="A42" s="4">
        <v>2033</v>
      </c>
      <c r="B42" s="6">
        <v>36252689.879789397</v>
      </c>
      <c r="C42" s="6">
        <v>19014889.199246399</v>
      </c>
      <c r="D42" s="6">
        <v>1826855.90100611</v>
      </c>
      <c r="E42" s="11">
        <v>155943.34832695799</v>
      </c>
    </row>
    <row r="43" spans="1:5">
      <c r="A43" s="4">
        <v>2034</v>
      </c>
      <c r="B43" s="6">
        <v>34621135.126430698</v>
      </c>
      <c r="C43" s="6">
        <v>19612329.475786399</v>
      </c>
      <c r="D43" s="6">
        <v>2170046.02637592</v>
      </c>
      <c r="E43" s="11">
        <v>195313.35713330499</v>
      </c>
    </row>
    <row r="44" spans="1:5">
      <c r="A44" s="4">
        <v>2035</v>
      </c>
      <c r="B44" s="6">
        <v>33032938.039864998</v>
      </c>
      <c r="C44" s="6">
        <v>20082960.876950901</v>
      </c>
      <c r="D44" s="6">
        <v>2540255.3436067798</v>
      </c>
      <c r="E44" s="11">
        <v>238623.11075138199</v>
      </c>
    </row>
    <row r="45" spans="1:5">
      <c r="A45" s="4">
        <v>2036</v>
      </c>
      <c r="B45" s="6">
        <v>31493476.017985102</v>
      </c>
      <c r="C45" s="6">
        <v>20431893.1830118</v>
      </c>
      <c r="D45" s="6">
        <v>2933326.0098683201</v>
      </c>
      <c r="E45" s="11">
        <v>284665.99182894401</v>
      </c>
    </row>
    <row r="46" spans="1:5">
      <c r="A46" s="4">
        <v>2037</v>
      </c>
      <c r="B46" s="6">
        <v>30003929.4744495</v>
      </c>
      <c r="C46" s="6">
        <v>20668764.195424501</v>
      </c>
      <c r="D46" s="6">
        <v>3345837.0703127501</v>
      </c>
      <c r="E46" s="11">
        <v>332171.65504714998</v>
      </c>
    </row>
    <row r="47" spans="1:5">
      <c r="A47" s="4">
        <v>2038</v>
      </c>
      <c r="B47" s="6">
        <v>28562464.170574099</v>
      </c>
      <c r="C47" s="6">
        <v>20805470.097608201</v>
      </c>
      <c r="D47" s="6">
        <v>3775214.3769852999</v>
      </c>
      <c r="E47" s="11">
        <v>379975.65770955803</v>
      </c>
    </row>
    <row r="48" spans="1:5">
      <c r="A48" s="4">
        <v>2039</v>
      </c>
      <c r="B48" s="6">
        <v>27165595.205630999</v>
      </c>
      <c r="C48" s="6">
        <v>20854373.215409599</v>
      </c>
      <c r="D48" s="6">
        <v>4219498.4258952904</v>
      </c>
      <c r="E48" s="11">
        <v>427123.61945390602</v>
      </c>
    </row>
    <row r="49" spans="1:5">
      <c r="A49" s="4">
        <v>2040</v>
      </c>
      <c r="B49" s="6">
        <v>25809378.462101299</v>
      </c>
      <c r="C49" s="6">
        <v>20827228.172283299</v>
      </c>
      <c r="D49" s="6">
        <v>4676997.8530146005</v>
      </c>
      <c r="E49" s="11">
        <v>472909.23608560098</v>
      </c>
    </row>
    <row r="50" spans="1:5">
      <c r="A50" s="4">
        <v>2041</v>
      </c>
      <c r="B50" s="6">
        <v>24490474.066478301</v>
      </c>
      <c r="C50" s="6">
        <v>20740287.550374899</v>
      </c>
      <c r="D50" s="6">
        <v>5151916.6000775397</v>
      </c>
      <c r="E50" s="11">
        <v>517415.011276467</v>
      </c>
    </row>
    <row r="51" spans="1:5">
      <c r="A51" s="4">
        <v>2042</v>
      </c>
      <c r="B51" s="6">
        <v>23205973.5737371</v>
      </c>
      <c r="C51" s="6">
        <v>20599575.638722301</v>
      </c>
      <c r="D51" s="6">
        <v>5639496.4492425798</v>
      </c>
      <c r="E51" s="11">
        <v>560055.52913047106</v>
      </c>
    </row>
    <row r="52" spans="1:5">
      <c r="A52" s="4">
        <v>2043</v>
      </c>
      <c r="B52" s="6">
        <v>21954181.194600198</v>
      </c>
      <c r="C52" s="6">
        <v>20413139.762780301</v>
      </c>
      <c r="D52" s="6">
        <v>6137570.0189499501</v>
      </c>
      <c r="E52" s="11">
        <v>600678.14846990898</v>
      </c>
    </row>
    <row r="53" spans="1:5">
      <c r="A53" s="4">
        <v>2044</v>
      </c>
      <c r="B53" s="6">
        <v>20734399.621684201</v>
      </c>
      <c r="C53" s="6">
        <v>20187794.240646701</v>
      </c>
      <c r="D53" s="6">
        <v>6643272.7344373204</v>
      </c>
      <c r="E53" s="11">
        <v>639198.07784736401</v>
      </c>
    </row>
    <row r="54" spans="1:5">
      <c r="A54" s="4">
        <v>2045</v>
      </c>
      <c r="B54" s="6">
        <v>19546767.743333898</v>
      </c>
      <c r="C54" s="6">
        <v>19929321.9872793</v>
      </c>
      <c r="D54" s="6">
        <v>7153147.1240903996</v>
      </c>
      <c r="E54" s="11">
        <v>675568.27330912603</v>
      </c>
    </row>
    <row r="55" spans="1:5">
      <c r="A55" s="4">
        <v>2046</v>
      </c>
      <c r="B55" s="6">
        <v>18392045.2285867</v>
      </c>
      <c r="C55" s="6">
        <v>19642664.847452</v>
      </c>
      <c r="D55" s="6">
        <v>7663326.42583076</v>
      </c>
      <c r="E55" s="11">
        <v>709760.61706387298</v>
      </c>
    </row>
    <row r="56" spans="1:5">
      <c r="A56" s="4">
        <v>2047</v>
      </c>
      <c r="B56" s="6">
        <v>17271393.394991901</v>
      </c>
      <c r="C56" s="6">
        <v>19332085.579192098</v>
      </c>
      <c r="D56" s="6">
        <v>8169742.9372720104</v>
      </c>
      <c r="E56" s="11">
        <v>741755.28956511198</v>
      </c>
    </row>
    <row r="57" spans="1:5">
      <c r="A57" s="4">
        <v>2048</v>
      </c>
      <c r="B57" s="6">
        <v>16186181.139673101</v>
      </c>
      <c r="C57" s="6">
        <v>19001297.446474399</v>
      </c>
      <c r="D57" s="6">
        <v>8668320.1044303197</v>
      </c>
      <c r="E57" s="11">
        <v>771535.45134682499</v>
      </c>
    </row>
    <row r="58" spans="1:5">
      <c r="A58" s="4">
        <v>2049</v>
      </c>
      <c r="B58" s="6">
        <v>15137828.667651899</v>
      </c>
      <c r="C58" s="6">
        <v>18653564.288458198</v>
      </c>
      <c r="D58" s="6">
        <v>9155126.1633382402</v>
      </c>
      <c r="E58" s="11">
        <v>799085.13733485295</v>
      </c>
    </row>
    <row r="59" spans="1:5">
      <c r="A59" s="5">
        <v>2050</v>
      </c>
      <c r="B59" s="12">
        <v>14127690.9575815</v>
      </c>
      <c r="C59" s="12">
        <v>18291776.290454999</v>
      </c>
      <c r="D59" s="12">
        <v>9626482.8426391203</v>
      </c>
      <c r="E59" s="13">
        <v>824388.97715973004</v>
      </c>
    </row>
  </sheetData>
  <phoneticPr fontId="2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6315D-40E5-5E45-B545-EC461F3A12DF}">
  <dimension ref="A1:E59"/>
  <sheetViews>
    <sheetView showGridLines="0" topLeftCell="A42" workbookViewId="0">
      <selection activeCell="C59" sqref="C59:D59"/>
    </sheetView>
  </sheetViews>
  <sheetFormatPr baseColWidth="10" defaultColWidth="8.83203125" defaultRowHeight="14"/>
  <cols>
    <col min="1" max="16384" width="8.83203125" style="6"/>
  </cols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4</v>
      </c>
    </row>
    <row r="2" spans="1:5">
      <c r="A2" s="4">
        <v>1993</v>
      </c>
      <c r="B2" s="6">
        <f>'+10'!B2/SUM('+10'!$B2:$E2)</f>
        <v>1</v>
      </c>
      <c r="C2" s="6">
        <f>('+10'!C2+'+10'!E2)/SUM('+10'!$B2:$E2)</f>
        <v>0</v>
      </c>
      <c r="D2" s="6">
        <f>'+10'!D2/SUM('+10'!$B2:$E2)</f>
        <v>0</v>
      </c>
      <c r="E2" s="20" t="s">
        <v>6</v>
      </c>
    </row>
    <row r="3" spans="1:5">
      <c r="A3" s="4">
        <v>1994</v>
      </c>
      <c r="B3" s="6">
        <f>'+10'!B3/SUM('+10'!$B3:$E3)</f>
        <v>1</v>
      </c>
      <c r="C3" s="6">
        <f>('+10'!C3+'+10'!E3)/SUM('+10'!$B3:$E3)</f>
        <v>0</v>
      </c>
      <c r="D3" s="6">
        <f>'+10'!D3/SUM('+10'!$B3:$E3)</f>
        <v>0</v>
      </c>
      <c r="E3" s="20" t="s">
        <v>5</v>
      </c>
    </row>
    <row r="4" spans="1:5">
      <c r="A4" s="4">
        <v>1995</v>
      </c>
      <c r="B4" s="6">
        <f>'+10'!B4/SUM('+10'!$B4:$E4)</f>
        <v>1</v>
      </c>
      <c r="C4" s="6">
        <f>('+10'!C4+'+10'!E4)/SUM('+10'!$B4:$E4)</f>
        <v>0</v>
      </c>
      <c r="D4" s="6">
        <f>'+10'!D4/SUM('+10'!$B4:$E4)</f>
        <v>0</v>
      </c>
      <c r="E4" s="20" t="s">
        <v>5</v>
      </c>
    </row>
    <row r="5" spans="1:5">
      <c r="A5" s="4">
        <v>1996</v>
      </c>
      <c r="B5" s="6">
        <f>'+10'!B5/SUM('+10'!$B5:$E5)</f>
        <v>1</v>
      </c>
      <c r="C5" s="6">
        <f>('+10'!C5+'+10'!E5)/SUM('+10'!$B5:$E5)</f>
        <v>0</v>
      </c>
      <c r="D5" s="6">
        <f>'+10'!D5/SUM('+10'!$B5:$E5)</f>
        <v>0</v>
      </c>
      <c r="E5" s="20" t="s">
        <v>5</v>
      </c>
    </row>
    <row r="6" spans="1:5">
      <c r="A6" s="4">
        <v>1997</v>
      </c>
      <c r="B6" s="6">
        <f>'+10'!B6/SUM('+10'!$B6:$E6)</f>
        <v>1</v>
      </c>
      <c r="C6" s="6">
        <f>('+10'!C6+'+10'!E6)/SUM('+10'!$B6:$E6)</f>
        <v>0</v>
      </c>
      <c r="D6" s="6">
        <f>'+10'!D6/SUM('+10'!$B6:$E6)</f>
        <v>0</v>
      </c>
      <c r="E6" s="20" t="s">
        <v>5</v>
      </c>
    </row>
    <row r="7" spans="1:5">
      <c r="A7" s="4">
        <v>1998</v>
      </c>
      <c r="B7" s="6">
        <f>'+10'!B7/SUM('+10'!$B7:$E7)</f>
        <v>1</v>
      </c>
      <c r="C7" s="6">
        <f>('+10'!C7+'+10'!E7)/SUM('+10'!$B7:$E7)</f>
        <v>0</v>
      </c>
      <c r="D7" s="6">
        <f>'+10'!D7/SUM('+10'!$B7:$E7)</f>
        <v>0</v>
      </c>
      <c r="E7" s="20" t="s">
        <v>5</v>
      </c>
    </row>
    <row r="8" spans="1:5">
      <c r="A8" s="4">
        <v>1999</v>
      </c>
      <c r="B8" s="6">
        <f>'+10'!B8/SUM('+10'!$B8:$E8)</f>
        <v>1</v>
      </c>
      <c r="C8" s="6">
        <f>('+10'!C8+'+10'!E8)/SUM('+10'!$B8:$E8)</f>
        <v>0</v>
      </c>
      <c r="D8" s="6">
        <f>'+10'!D8/SUM('+10'!$B8:$E8)</f>
        <v>0</v>
      </c>
      <c r="E8" s="20" t="s">
        <v>5</v>
      </c>
    </row>
    <row r="9" spans="1:5">
      <c r="A9" s="4">
        <v>2000</v>
      </c>
      <c r="B9" s="6">
        <f>'+10'!B9/SUM('+10'!$B9:$E9)</f>
        <v>1</v>
      </c>
      <c r="C9" s="6">
        <f>('+10'!C9+'+10'!E9)/SUM('+10'!$B9:$E9)</f>
        <v>0</v>
      </c>
      <c r="D9" s="6">
        <f>'+10'!D9/SUM('+10'!$B9:$E9)</f>
        <v>0</v>
      </c>
      <c r="E9" s="20" t="s">
        <v>5</v>
      </c>
    </row>
    <row r="10" spans="1:5">
      <c r="A10" s="4">
        <v>2001</v>
      </c>
      <c r="B10" s="6">
        <f>'+10'!B10/SUM('+10'!$B10:$E10)</f>
        <v>1</v>
      </c>
      <c r="C10" s="6">
        <f>('+10'!C10+'+10'!E10)/SUM('+10'!$B10:$E10)</f>
        <v>0</v>
      </c>
      <c r="D10" s="6">
        <f>'+10'!D10/SUM('+10'!$B10:$E10)</f>
        <v>0</v>
      </c>
      <c r="E10" s="20" t="s">
        <v>5</v>
      </c>
    </row>
    <row r="11" spans="1:5">
      <c r="A11" s="4">
        <v>2002</v>
      </c>
      <c r="B11" s="6">
        <f>'+10'!B11/SUM('+10'!$B11:$E11)</f>
        <v>1</v>
      </c>
      <c r="C11" s="6">
        <f>('+10'!C11+'+10'!E11)/SUM('+10'!$B11:$E11)</f>
        <v>0</v>
      </c>
      <c r="D11" s="6">
        <f>'+10'!D11/SUM('+10'!$B11:$E11)</f>
        <v>0</v>
      </c>
      <c r="E11" s="20" t="s">
        <v>5</v>
      </c>
    </row>
    <row r="12" spans="1:5">
      <c r="A12" s="4">
        <v>2003</v>
      </c>
      <c r="B12" s="6">
        <f>'+10'!B12/SUM('+10'!$B12:$E12)</f>
        <v>1</v>
      </c>
      <c r="C12" s="6">
        <f>('+10'!C12+'+10'!E12)/SUM('+10'!$B12:$E12)</f>
        <v>0</v>
      </c>
      <c r="D12" s="6">
        <f>'+10'!D12/SUM('+10'!$B12:$E12)</f>
        <v>0</v>
      </c>
      <c r="E12" s="20" t="s">
        <v>5</v>
      </c>
    </row>
    <row r="13" spans="1:5">
      <c r="A13" s="4">
        <v>2004</v>
      </c>
      <c r="B13" s="6">
        <f>'+10'!B13/SUM('+10'!$B13:$E13)</f>
        <v>0.99902879788842558</v>
      </c>
      <c r="C13" s="6">
        <f>('+10'!C13+'+10'!E13)/SUM('+10'!$B13:$E13)</f>
        <v>9.7120211157444966E-4</v>
      </c>
      <c r="D13" s="6">
        <f>'+10'!D13/SUM('+10'!$B13:$E13)</f>
        <v>0</v>
      </c>
      <c r="E13" s="20" t="s">
        <v>5</v>
      </c>
    </row>
    <row r="14" spans="1:5">
      <c r="A14" s="4">
        <v>2005</v>
      </c>
      <c r="B14" s="6">
        <f>'+10'!B14/SUM('+10'!$B14:$E14)</f>
        <v>0.9979807674662291</v>
      </c>
      <c r="C14" s="6">
        <f>('+10'!C14+'+10'!E14)/SUM('+10'!$B14:$E14)</f>
        <v>2.019232533770822E-3</v>
      </c>
      <c r="D14" s="6">
        <f>'+10'!D14/SUM('+10'!$B14:$E14)</f>
        <v>0</v>
      </c>
      <c r="E14" s="20" t="s">
        <v>5</v>
      </c>
    </row>
    <row r="15" spans="1:5">
      <c r="A15" s="4">
        <v>2006</v>
      </c>
      <c r="B15" s="6">
        <f>'+10'!B15/SUM('+10'!$B15:$E15)</f>
        <v>0.99685269213152161</v>
      </c>
      <c r="C15" s="6">
        <f>('+10'!C15+'+10'!E15)/SUM('+10'!$B15:$E15)</f>
        <v>3.1473078684783702E-3</v>
      </c>
      <c r="D15" s="6">
        <f>'+10'!D15/SUM('+10'!$B15:$E15)</f>
        <v>0</v>
      </c>
      <c r="E15" s="20" t="s">
        <v>5</v>
      </c>
    </row>
    <row r="16" spans="1:5">
      <c r="A16" s="4">
        <v>2007</v>
      </c>
      <c r="B16" s="6">
        <f>'+10'!B16/SUM('+10'!$B16:$E16)</f>
        <v>0.99568265077579599</v>
      </c>
      <c r="C16" s="6">
        <f>('+10'!C16+'+10'!E16)/SUM('+10'!$B16:$E16)</f>
        <v>4.3173492242040371E-3</v>
      </c>
      <c r="D16" s="6">
        <f>'+10'!D16/SUM('+10'!$B16:$E16)</f>
        <v>0</v>
      </c>
      <c r="E16" s="20" t="s">
        <v>5</v>
      </c>
    </row>
    <row r="17" spans="1:5">
      <c r="A17" s="4">
        <v>2008</v>
      </c>
      <c r="B17" s="6">
        <f>'+10'!B17/SUM('+10'!$B17:$E17)</f>
        <v>0.99441591352861469</v>
      </c>
      <c r="C17" s="6">
        <f>('+10'!C17+'+10'!E17)/SUM('+10'!$B17:$E17)</f>
        <v>5.5840864713853095E-3</v>
      </c>
      <c r="D17" s="6">
        <f>'+10'!D17/SUM('+10'!$B17:$E17)</f>
        <v>0</v>
      </c>
      <c r="E17" s="20" t="s">
        <v>5</v>
      </c>
    </row>
    <row r="18" spans="1:5">
      <c r="A18" s="4">
        <v>2009</v>
      </c>
      <c r="B18" s="6">
        <f>'+10'!B18/SUM('+10'!$B18:$E18)</f>
        <v>0.99312432084686153</v>
      </c>
      <c r="C18" s="6">
        <f>('+10'!C18+'+10'!E18)/SUM('+10'!$B18:$E18)</f>
        <v>6.8677016849360969E-3</v>
      </c>
      <c r="D18" s="6">
        <f>'+10'!D18/SUM('+10'!$B18:$E18)</f>
        <v>7.9774682022804703E-6</v>
      </c>
      <c r="E18" s="20" t="s">
        <v>5</v>
      </c>
    </row>
    <row r="19" spans="1:5">
      <c r="A19" s="4">
        <v>2010</v>
      </c>
      <c r="B19" s="6">
        <f>'+10'!B19/SUM('+10'!$B19:$E19)</f>
        <v>0.99119878940000705</v>
      </c>
      <c r="C19" s="6">
        <f>('+10'!C19+'+10'!E19)/SUM('+10'!$B19:$E19)</f>
        <v>8.7802523599384615E-3</v>
      </c>
      <c r="D19" s="6">
        <f>'+10'!D19/SUM('+10'!$B19:$E19)</f>
        <v>2.0958240054357846E-5</v>
      </c>
      <c r="E19" s="20" t="s">
        <v>5</v>
      </c>
    </row>
    <row r="20" spans="1:5">
      <c r="A20" s="4">
        <v>2011</v>
      </c>
      <c r="B20" s="6">
        <f>'+10'!B20/SUM('+10'!$B20:$E20)</f>
        <v>0.98964719501544118</v>
      </c>
      <c r="C20" s="6">
        <f>('+10'!C20+'+10'!E20)/SUM('+10'!$B20:$E20)</f>
        <v>1.0320532411732742E-2</v>
      </c>
      <c r="D20" s="6">
        <f>'+10'!D20/SUM('+10'!$B20:$E20)</f>
        <v>3.2272572826053171E-5</v>
      </c>
      <c r="E20" s="20" t="s">
        <v>5</v>
      </c>
    </row>
    <row r="21" spans="1:5">
      <c r="A21" s="4">
        <v>2012</v>
      </c>
      <c r="B21" s="6">
        <f>'+10'!B21/SUM('+10'!$B21:$E21)</f>
        <v>0.98587509505917115</v>
      </c>
      <c r="C21" s="6">
        <f>('+10'!C21+'+10'!E21)/SUM('+10'!$B21:$E21)</f>
        <v>1.4061183085425779E-2</v>
      </c>
      <c r="D21" s="6">
        <f>'+10'!D21/SUM('+10'!$B21:$E21)</f>
        <v>6.3721855403126731E-5</v>
      </c>
      <c r="E21" s="20" t="s">
        <v>5</v>
      </c>
    </row>
    <row r="22" spans="1:5">
      <c r="A22" s="4">
        <v>2013</v>
      </c>
      <c r="B22" s="6">
        <f>'+10'!B22/SUM('+10'!$B22:$E22)</f>
        <v>0.98112750262290982</v>
      </c>
      <c r="C22" s="6">
        <f>('+10'!C22+'+10'!E22)/SUM('+10'!$B22:$E22)</f>
        <v>1.876392830283968E-2</v>
      </c>
      <c r="D22" s="6">
        <f>'+10'!D22/SUM('+10'!$B22:$E22)</f>
        <v>1.0856907425049254E-4</v>
      </c>
      <c r="E22" s="20" t="s">
        <v>5</v>
      </c>
    </row>
    <row r="23" spans="1:5">
      <c r="A23" s="4">
        <v>2014</v>
      </c>
      <c r="B23" s="6">
        <f>'+10'!B23/SUM('+10'!$B23:$E23)</f>
        <v>0.97487005642968572</v>
      </c>
      <c r="C23" s="6">
        <f>('+10'!C23+'+10'!E23)/SUM('+10'!$B23:$E23)</f>
        <v>2.4953306375943562E-2</v>
      </c>
      <c r="D23" s="6">
        <f>'+10'!D23/SUM('+10'!$B23:$E23)</f>
        <v>1.766371943705918E-4</v>
      </c>
      <c r="E23" s="20" t="s">
        <v>5</v>
      </c>
    </row>
    <row r="24" spans="1:5">
      <c r="A24" s="4">
        <v>2015</v>
      </c>
      <c r="B24" s="6">
        <f>'+10'!B24/SUM('+10'!$B24:$E24)</f>
        <v>0.96836272525448508</v>
      </c>
      <c r="C24" s="6">
        <f>('+10'!C24+'+10'!E24)/SUM('+10'!$B24:$E24)</f>
        <v>3.1378638841369023E-2</v>
      </c>
      <c r="D24" s="6">
        <f>'+10'!D24/SUM('+10'!$B24:$E24)</f>
        <v>2.5863590414585877E-4</v>
      </c>
      <c r="E24" s="20" t="s">
        <v>5</v>
      </c>
    </row>
    <row r="25" spans="1:5">
      <c r="A25" s="4">
        <v>2016</v>
      </c>
      <c r="B25" s="6">
        <f>'+10'!B25/SUM('+10'!$B25:$E25)</f>
        <v>0.96053124262793532</v>
      </c>
      <c r="C25" s="6">
        <f>('+10'!C25+'+10'!E25)/SUM('+10'!$B25:$E25)</f>
        <v>3.9093544235909584E-2</v>
      </c>
      <c r="D25" s="6">
        <f>'+10'!D25/SUM('+10'!$B25:$E25)</f>
        <v>3.7521313615518446E-4</v>
      </c>
      <c r="E25" s="20" t="s">
        <v>5</v>
      </c>
    </row>
    <row r="26" spans="1:5">
      <c r="A26" s="4">
        <v>2017</v>
      </c>
      <c r="B26" s="6">
        <f>'+10'!B26/SUM('+10'!$B26:$E26)</f>
        <v>0.95034509326551486</v>
      </c>
      <c r="C26" s="6">
        <f>('+10'!C26+'+10'!E26)/SUM('+10'!$B26:$E26)</f>
        <v>4.9096898123972034E-2</v>
      </c>
      <c r="D26" s="6">
        <f>'+10'!D26/SUM('+10'!$B26:$E26)</f>
        <v>5.5800861051310798E-4</v>
      </c>
      <c r="E26" s="20" t="s">
        <v>5</v>
      </c>
    </row>
    <row r="27" spans="1:5">
      <c r="A27" s="4">
        <v>2018</v>
      </c>
      <c r="B27" s="6">
        <f>'+10'!B27/SUM('+10'!$B27:$E27)</f>
        <v>0.93847306552482423</v>
      </c>
      <c r="C27" s="6">
        <f>('+10'!C27+'+10'!E27)/SUM('+10'!$B27:$E27)</f>
        <v>6.0709921193574233E-2</v>
      </c>
      <c r="D27" s="6">
        <f>'+10'!D27/SUM('+10'!$B27:$E27)</f>
        <v>8.1701328160152617E-4</v>
      </c>
      <c r="E27" s="20" t="s">
        <v>5</v>
      </c>
    </row>
    <row r="28" spans="1:5">
      <c r="A28" s="4">
        <v>2019</v>
      </c>
      <c r="B28" s="6">
        <f>'+10'!B28/SUM('+10'!$B28:$E28)</f>
        <v>0.92255495696529877</v>
      </c>
      <c r="C28" s="6">
        <f>('+10'!C28+'+10'!E28)/SUM('+10'!$B28:$E28)</f>
        <v>7.6400907854184102E-2</v>
      </c>
      <c r="D28" s="6">
        <f>'+10'!D28/SUM('+10'!$B28:$E28)</f>
        <v>1.0441351805170951E-3</v>
      </c>
      <c r="E28" s="20" t="s">
        <v>5</v>
      </c>
    </row>
    <row r="29" spans="1:5">
      <c r="A29" s="4">
        <v>2020</v>
      </c>
      <c r="B29" s="6">
        <f>'+10'!B29/SUM('+10'!$B29:$E29)</f>
        <v>0.90620176056541279</v>
      </c>
      <c r="C29" s="6">
        <f>('+10'!C29+'+10'!E29)/SUM('+10'!$B29:$E29)</f>
        <v>9.2460670520121746E-2</v>
      </c>
      <c r="D29" s="6">
        <f>'+10'!D29/SUM('+10'!$B29:$E29)</f>
        <v>1.3375689144654382E-3</v>
      </c>
      <c r="E29" s="20" t="s">
        <v>5</v>
      </c>
    </row>
    <row r="30" spans="1:5">
      <c r="A30" s="4">
        <v>2021</v>
      </c>
      <c r="B30" s="6">
        <f>'+10'!B30/SUM('+10'!$B30:$E30)</f>
        <v>0.88907227029542879</v>
      </c>
      <c r="C30" s="6">
        <f>('+10'!C30+'+10'!E30)/SUM('+10'!$B30:$E30)</f>
        <v>0.1092040568259838</v>
      </c>
      <c r="D30" s="6">
        <f>'+10'!D30/SUM('+10'!$B30:$E30)</f>
        <v>1.7236728785875156E-3</v>
      </c>
      <c r="E30" s="20" t="s">
        <v>5</v>
      </c>
    </row>
    <row r="31" spans="1:5">
      <c r="A31" s="4">
        <v>2022</v>
      </c>
      <c r="B31" s="6">
        <f>'+10'!B31/SUM('+10'!$B31:$E31)</f>
        <v>0.87115207883940315</v>
      </c>
      <c r="C31" s="6">
        <f>('+10'!C31+'+10'!E31)/SUM('+10'!$B31:$E31)</f>
        <v>0.12661740525533319</v>
      </c>
      <c r="D31" s="6">
        <f>'+10'!D31/SUM('+10'!$B31:$E31)</f>
        <v>2.230515905263485E-3</v>
      </c>
      <c r="E31" s="20" t="s">
        <v>5</v>
      </c>
    </row>
    <row r="32" spans="1:5">
      <c r="A32" s="4">
        <v>2023</v>
      </c>
      <c r="B32" s="6">
        <f>'+10'!B32/SUM('+10'!$B32:$E32)</f>
        <v>0.85243491205010857</v>
      </c>
      <c r="C32" s="6">
        <f>('+10'!C32+'+10'!E32)/SUM('+10'!$B32:$E32)</f>
        <v>0.14467135673625217</v>
      </c>
      <c r="D32" s="6">
        <f>'+10'!D32/SUM('+10'!$B32:$E32)</f>
        <v>2.89373121363928E-3</v>
      </c>
      <c r="E32" s="20" t="s">
        <v>5</v>
      </c>
    </row>
    <row r="33" spans="1:5">
      <c r="A33" s="4">
        <v>2024</v>
      </c>
      <c r="B33" s="6">
        <f>'+10'!B33/SUM('+10'!$B33:$E33)</f>
        <v>0.83291477682764536</v>
      </c>
      <c r="C33" s="6">
        <f>('+10'!C33+'+10'!E33)/SUM('+10'!$B33:$E33)</f>
        <v>0.16332683495454703</v>
      </c>
      <c r="D33" s="6">
        <f>'+10'!D33/SUM('+10'!$B33:$E33)</f>
        <v>3.7583882178074605E-3</v>
      </c>
      <c r="E33" s="20" t="s">
        <v>5</v>
      </c>
    </row>
    <row r="34" spans="1:5">
      <c r="A34" s="4">
        <v>2025</v>
      </c>
      <c r="B34" s="6">
        <f>'+10'!B34/SUM('+10'!$B34:$E34)</f>
        <v>0.81260294370097041</v>
      </c>
      <c r="C34" s="6">
        <f>('+10'!C34+'+10'!E34)/SUM('+10'!$B34:$E34)</f>
        <v>0.18251729663733046</v>
      </c>
      <c r="D34" s="6">
        <f>'+10'!D34/SUM('+10'!$B34:$E34)</f>
        <v>4.8797596616990862E-3</v>
      </c>
      <c r="E34" s="20" t="s">
        <v>5</v>
      </c>
    </row>
    <row r="35" spans="1:5">
      <c r="A35" s="4">
        <v>2026</v>
      </c>
      <c r="B35" s="6">
        <f>'+10'!B35/SUM('+10'!$B35:$E35)</f>
        <v>0.79152953447371643</v>
      </c>
      <c r="C35" s="6">
        <f>('+10'!C35+'+10'!E35)/SUM('+10'!$B35:$E35)</f>
        <v>0.20214635255741734</v>
      </c>
      <c r="D35" s="6">
        <f>'+10'!D35/SUM('+10'!$B35:$E35)</f>
        <v>6.3241129688661798E-3</v>
      </c>
      <c r="E35" s="20" t="s">
        <v>5</v>
      </c>
    </row>
    <row r="36" spans="1:5">
      <c r="A36" s="4">
        <v>2027</v>
      </c>
      <c r="B36" s="6">
        <f>'+10'!B36/SUM('+10'!$B36:$E36)</f>
        <v>0.769741062522177</v>
      </c>
      <c r="C36" s="6">
        <f>('+10'!C36+'+10'!E36)/SUM('+10'!$B36:$E36)</f>
        <v>0.22208950013161249</v>
      </c>
      <c r="D36" s="6">
        <f>'+10'!D36/SUM('+10'!$B36:$E36)</f>
        <v>8.1694373462105497E-3</v>
      </c>
      <c r="E36" s="20" t="s">
        <v>5</v>
      </c>
    </row>
    <row r="37" spans="1:5">
      <c r="A37" s="4">
        <v>2028</v>
      </c>
      <c r="B37" s="6">
        <f>'+10'!B37/SUM('+10'!$B37:$E37)</f>
        <v>0.74733697244226849</v>
      </c>
      <c r="C37" s="6">
        <f>('+10'!C37+'+10'!E37)/SUM('+10'!$B37:$E37)</f>
        <v>0.24216255583297625</v>
      </c>
      <c r="D37" s="6">
        <f>'+10'!D37/SUM('+10'!$B37:$E37)</f>
        <v>1.050047172475518E-2</v>
      </c>
      <c r="E37" s="20" t="s">
        <v>5</v>
      </c>
    </row>
    <row r="38" spans="1:5">
      <c r="A38" s="4">
        <v>2029</v>
      </c>
      <c r="B38" s="6">
        <f>'+10'!B38/SUM('+10'!$B38:$E38)</f>
        <v>0.72447795750656552</v>
      </c>
      <c r="C38" s="6">
        <f>('+10'!C38+'+10'!E38)/SUM('+10'!$B38:$E38)</f>
        <v>0.262120155264011</v>
      </c>
      <c r="D38" s="6">
        <f>'+10'!D38/SUM('+10'!$B38:$E38)</f>
        <v>1.340188722942352E-2</v>
      </c>
      <c r="E38" s="20" t="s">
        <v>5</v>
      </c>
    </row>
    <row r="39" spans="1:5">
      <c r="A39" s="4">
        <v>2030</v>
      </c>
      <c r="B39" s="6">
        <f>'+10'!B39/SUM('+10'!$B39:$E39)</f>
        <v>0.7013760169824339</v>
      </c>
      <c r="C39" s="6">
        <f>('+10'!C39+'+10'!E39)/SUM('+10'!$B39:$E39)</f>
        <v>0.28167353811077284</v>
      </c>
      <c r="D39" s="6">
        <f>'+10'!D39/SUM('+10'!$B39:$E39)</f>
        <v>1.6950444906793261E-2</v>
      </c>
      <c r="E39" s="20" t="s">
        <v>5</v>
      </c>
    </row>
    <row r="40" spans="1:5">
      <c r="A40" s="4">
        <v>2031</v>
      </c>
      <c r="B40" s="6">
        <f>'+10'!B40/SUM('+10'!$B40:$E40)</f>
        <v>0.67828849611530073</v>
      </c>
      <c r="C40" s="6">
        <f>('+10'!C40+'+10'!E40)/SUM('+10'!$B40:$E40)</f>
        <v>0.30050804915721196</v>
      </c>
      <c r="D40" s="6">
        <f>'+10'!D40/SUM('+10'!$B40:$E40)</f>
        <v>2.1203454727487452E-2</v>
      </c>
      <c r="E40" s="20" t="s">
        <v>5</v>
      </c>
    </row>
    <row r="41" spans="1:5">
      <c r="A41" s="4">
        <v>2032</v>
      </c>
      <c r="B41" s="6">
        <f>'+10'!B41/SUM('+10'!$B41:$E41)</f>
        <v>0.65549214449659965</v>
      </c>
      <c r="C41" s="6">
        <f>('+10'!C41+'+10'!E41)/SUM('+10'!$B41:$E41)</f>
        <v>0.31831841592970472</v>
      </c>
      <c r="D41" s="6">
        <f>'+10'!D41/SUM('+10'!$B41:$E41)</f>
        <v>2.6189439573695659E-2</v>
      </c>
      <c r="E41" s="20" t="s">
        <v>5</v>
      </c>
    </row>
    <row r="42" spans="1:5">
      <c r="A42" s="4">
        <v>2033</v>
      </c>
      <c r="B42" s="6">
        <f>'+10'!B42/SUM('+10'!$B42:$E42)</f>
        <v>0.63323057311265596</v>
      </c>
      <c r="C42" s="6">
        <f>('+10'!C42+'+10'!E42)/SUM('+10'!$B42:$E42)</f>
        <v>0.33485949101708862</v>
      </c>
      <c r="D42" s="6">
        <f>'+10'!D42/SUM('+10'!$B42:$E42)</f>
        <v>3.1909935870255403E-2</v>
      </c>
      <c r="E42" s="20" t="s">
        <v>5</v>
      </c>
    </row>
    <row r="43" spans="1:5">
      <c r="A43" s="4">
        <v>2034</v>
      </c>
      <c r="B43" s="6">
        <f>'+10'!B43/SUM('+10'!$B43:$E43)</f>
        <v>0.61169354216903549</v>
      </c>
      <c r="C43" s="6">
        <f>('+10'!C43+'+10'!E43)/SUM('+10'!$B43:$E43)</f>
        <v>0.34996562539735815</v>
      </c>
      <c r="D43" s="6">
        <f>'+10'!D43/SUM('+10'!$B43:$E43)</f>
        <v>3.8340832433606482E-2</v>
      </c>
      <c r="E43" s="20" t="s">
        <v>5</v>
      </c>
    </row>
    <row r="44" spans="1:5">
      <c r="A44" s="4">
        <v>2035</v>
      </c>
      <c r="B44" s="6">
        <f>'+10'!B44/SUM('+10'!$B44:$E44)</f>
        <v>0.59098433867098066</v>
      </c>
      <c r="C44" s="6">
        <f>('+10'!C44+'+10'!E44)/SUM('+10'!$B44:$E44)</f>
        <v>0.36356856478298616</v>
      </c>
      <c r="D44" s="6">
        <f>'+10'!D44/SUM('+10'!$B44:$E44)</f>
        <v>4.5447096546033211E-2</v>
      </c>
      <c r="E44" s="20" t="s">
        <v>5</v>
      </c>
    </row>
    <row r="45" spans="1:5">
      <c r="A45" s="4">
        <v>2036</v>
      </c>
      <c r="B45" s="6">
        <f>'+10'!B45/SUM('+10'!$B45:$E45)</f>
        <v>0.57111999216410492</v>
      </c>
      <c r="C45" s="6">
        <f>('+10'!C45+'+10'!E45)/SUM('+10'!$B45:$E45)</f>
        <v>0.37568546281920484</v>
      </c>
      <c r="D45" s="6">
        <f>'+10'!D45/SUM('+10'!$B45:$E45)</f>
        <v>5.3194545016690152E-2</v>
      </c>
      <c r="E45" s="20" t="s">
        <v>5</v>
      </c>
    </row>
    <row r="46" spans="1:5">
      <c r="A46" s="4">
        <v>2037</v>
      </c>
      <c r="B46" s="6">
        <f>'+10'!B46/SUM('+10'!$B46:$E46)</f>
        <v>0.55204308596167462</v>
      </c>
      <c r="C46" s="6">
        <f>('+10'!C46+'+10'!E46)/SUM('+10'!$B46:$E46)</f>
        <v>0.38639676995808714</v>
      </c>
      <c r="D46" s="6">
        <f>'+10'!D46/SUM('+10'!$B46:$E46)</f>
        <v>6.1560144080238272E-2</v>
      </c>
      <c r="E46" s="20" t="s">
        <v>5</v>
      </c>
    </row>
    <row r="47" spans="1:5">
      <c r="A47" s="4">
        <v>2038</v>
      </c>
      <c r="B47" s="6">
        <f>'+10'!B47/SUM('+10'!$B47:$E47)</f>
        <v>0.53364717666600625</v>
      </c>
      <c r="C47" s="6">
        <f>('+10'!C47+'+10'!E47)/SUM('+10'!$B47:$E47)</f>
        <v>0.39581855564771146</v>
      </c>
      <c r="D47" s="6">
        <f>'+10'!D47/SUM('+10'!$B47:$E47)</f>
        <v>7.0534267686282306E-2</v>
      </c>
      <c r="E47" s="20" t="s">
        <v>5</v>
      </c>
    </row>
    <row r="48" spans="1:5">
      <c r="A48" s="4">
        <v>2039</v>
      </c>
      <c r="B48" s="6">
        <f>'+10'!B48/SUM('+10'!$B48:$E48)</f>
        <v>0.51580318689829086</v>
      </c>
      <c r="C48" s="6">
        <f>('+10'!C48+'+10'!E48)/SUM('+10'!$B48:$E48)</f>
        <v>0.4040796384653893</v>
      </c>
      <c r="D48" s="6">
        <f>'+10'!D48/SUM('+10'!$B48:$E48)</f>
        <v>8.0117174636319885E-2</v>
      </c>
      <c r="E48" s="20" t="s">
        <v>5</v>
      </c>
    </row>
    <row r="49" spans="1:5">
      <c r="A49" s="4">
        <v>2040</v>
      </c>
      <c r="B49" s="6">
        <f>'+10'!B49/SUM('+10'!$B49:$E49)</f>
        <v>0.49838030418326718</v>
      </c>
      <c r="C49" s="6">
        <f>('+10'!C49+'+10'!E49)/SUM('+10'!$B49:$E49)</f>
        <v>0.41130664871749117</v>
      </c>
      <c r="D49" s="6">
        <f>'+10'!D49/SUM('+10'!$B49:$E49)</f>
        <v>9.0313047099241511E-2</v>
      </c>
      <c r="E49" s="20" t="s">
        <v>5</v>
      </c>
    </row>
    <row r="50" spans="1:5">
      <c r="A50" s="4">
        <v>2041</v>
      </c>
      <c r="B50" s="6">
        <f>'+10'!B50/SUM('+10'!$B50:$E50)</f>
        <v>0.48114792160943354</v>
      </c>
      <c r="C50" s="6">
        <f>('+10'!C50+'+10'!E50)/SUM('+10'!$B50:$E50)</f>
        <v>0.41763582762695267</v>
      </c>
      <c r="D50" s="6">
        <f>'+10'!D50/SUM('+10'!$B50:$E50)</f>
        <v>0.10121625076361376</v>
      </c>
      <c r="E50" s="20" t="s">
        <v>5</v>
      </c>
    </row>
    <row r="51" spans="1:5">
      <c r="A51" s="4">
        <v>2042</v>
      </c>
      <c r="B51" s="6">
        <f>'+10'!B51/SUM('+10'!$B51:$E51)</f>
        <v>0.4640721250653424</v>
      </c>
      <c r="C51" s="6">
        <f>('+10'!C51+'+10'!E51)/SUM('+10'!$B51:$E51)</f>
        <v>0.42314945203494586</v>
      </c>
      <c r="D51" s="6">
        <f>'+10'!D51/SUM('+10'!$B51:$E51)</f>
        <v>0.11277842289971171</v>
      </c>
      <c r="E51" s="20" t="s">
        <v>5</v>
      </c>
    </row>
    <row r="52" spans="1:5">
      <c r="A52" s="4">
        <v>2043</v>
      </c>
      <c r="B52" s="6">
        <f>'+10'!B52/SUM('+10'!$B52:$E52)</f>
        <v>0.44708129008349934</v>
      </c>
      <c r="C52" s="6">
        <f>('+10'!C52+'+10'!E52)/SUM('+10'!$B52:$E52)</f>
        <v>0.42793146043871744</v>
      </c>
      <c r="D52" s="6">
        <f>'+10'!D52/SUM('+10'!$B52:$E52)</f>
        <v>0.12498724947778318</v>
      </c>
      <c r="E52" s="20" t="s">
        <v>5</v>
      </c>
    </row>
    <row r="53" spans="1:5">
      <c r="A53" s="4">
        <v>2044</v>
      </c>
      <c r="B53" s="6">
        <f>'+10'!B53/SUM('+10'!$B53:$E53)</f>
        <v>0.43013263885648123</v>
      </c>
      <c r="C53" s="6">
        <f>('+10'!C53+'+10'!E53)/SUM('+10'!$B53:$E53)</f>
        <v>0.43205346327119032</v>
      </c>
      <c r="D53" s="6">
        <f>'+10'!D53/SUM('+10'!$B53:$E53)</f>
        <v>0.13781389787232867</v>
      </c>
      <c r="E53" s="20" t="s">
        <v>5</v>
      </c>
    </row>
    <row r="54" spans="1:5">
      <c r="A54" s="4">
        <v>2045</v>
      </c>
      <c r="B54" s="6">
        <f>'+10'!B54/SUM('+10'!$B54:$E54)</f>
        <v>0.41320892645975171</v>
      </c>
      <c r="C54" s="6">
        <f>('+10'!C54+'+10'!E54)/SUM('+10'!$B54:$E54)</f>
        <v>0.43557710902368185</v>
      </c>
      <c r="D54" s="6">
        <f>'+10'!D54/SUM('+10'!$B54:$E54)</f>
        <v>0.15121396451656627</v>
      </c>
      <c r="E54" s="20" t="s">
        <v>5</v>
      </c>
    </row>
    <row r="55" spans="1:5">
      <c r="A55" s="4">
        <v>2046</v>
      </c>
      <c r="B55" s="6">
        <f>'+10'!B55/SUM('+10'!$B55:$E55)</f>
        <v>0.39631368800918931</v>
      </c>
      <c r="C55" s="6">
        <f>('+10'!C55+'+10'!E55)/SUM('+10'!$B55:$E55)</f>
        <v>0.43855616357649824</v>
      </c>
      <c r="D55" s="6">
        <f>'+10'!D55/SUM('+10'!$B55:$E55)</f>
        <v>0.16513014841431237</v>
      </c>
      <c r="E55" s="20" t="s">
        <v>5</v>
      </c>
    </row>
    <row r="56" spans="1:5">
      <c r="A56" s="4">
        <v>2047</v>
      </c>
      <c r="B56" s="6">
        <f>'+10'!B56/SUM('+10'!$B56:$E56)</f>
        <v>0.3794661550353236</v>
      </c>
      <c r="C56" s="6">
        <f>('+10'!C56+'+10'!E56)/SUM('+10'!$B56:$E56)</f>
        <v>0.44103813960181126</v>
      </c>
      <c r="D56" s="6">
        <f>'+10'!D56/SUM('+10'!$B56:$E56)</f>
        <v>0.17949570536286513</v>
      </c>
      <c r="E56" s="20" t="s">
        <v>5</v>
      </c>
    </row>
    <row r="57" spans="1:5">
      <c r="A57" s="4">
        <v>2048</v>
      </c>
      <c r="B57" s="6">
        <f>'+10'!B57/SUM('+10'!$B57:$E57)</f>
        <v>0.36269657264755095</v>
      </c>
      <c r="C57" s="6">
        <f>('+10'!C57+'+10'!E57)/SUM('+10'!$B57:$E57)</f>
        <v>0.44306551753549317</v>
      </c>
      <c r="D57" s="6">
        <f>'+10'!D57/SUM('+10'!$B57:$E57)</f>
        <v>0.19423790981695599</v>
      </c>
      <c r="E57" s="20" t="s">
        <v>5</v>
      </c>
    </row>
    <row r="58" spans="1:5">
      <c r="A58" s="4">
        <v>2049</v>
      </c>
      <c r="B58" s="6">
        <f>'+10'!B58/SUM('+10'!$B58:$E58)</f>
        <v>0.34604228070080045</v>
      </c>
      <c r="C58" s="6">
        <f>('+10'!C58+'+10'!E58)/SUM('+10'!$B58:$E58)</f>
        <v>0.44467666537665274</v>
      </c>
      <c r="D58" s="6">
        <f>'+10'!D58/SUM('+10'!$B58:$E58)</f>
        <v>0.20928105392254692</v>
      </c>
      <c r="E58" s="20" t="s">
        <v>5</v>
      </c>
    </row>
    <row r="59" spans="1:5">
      <c r="A59" s="5">
        <v>2050</v>
      </c>
      <c r="B59" s="12">
        <f>'+10'!B59/SUM('+10'!$B59:$E59)</f>
        <v>0.32954465172824327</v>
      </c>
      <c r="C59" s="12">
        <f>('+10'!C59+'+10'!E59)/SUM('+10'!$B59:$E59)</f>
        <v>0.445906556450755</v>
      </c>
      <c r="D59" s="12">
        <f>'+10'!D59/SUM('+10'!$B59:$E59)</f>
        <v>0.22454879182100182</v>
      </c>
      <c r="E59" s="21" t="s">
        <v>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2F39-F04A-443D-A64C-02C1434C6308}">
  <sheetPr codeName="Sheet15"/>
  <dimension ref="A1:E59"/>
  <sheetViews>
    <sheetView showGridLines="0" workbookViewId="0">
      <selection sqref="A1:E59"/>
    </sheetView>
  </sheetViews>
  <sheetFormatPr baseColWidth="10" defaultColWidth="8.83203125" defaultRowHeight="18"/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46375149.341849998</v>
      </c>
      <c r="C13" s="6">
        <v>88399.880582055703</v>
      </c>
      <c r="D13" s="6">
        <v>0</v>
      </c>
      <c r="E13" s="11">
        <v>0</v>
      </c>
    </row>
    <row r="14" spans="1:5">
      <c r="A14" s="4">
        <v>2005</v>
      </c>
      <c r="B14" s="6">
        <v>49018616.568730399</v>
      </c>
      <c r="C14" s="6">
        <v>201179.005907966</v>
      </c>
      <c r="D14" s="6">
        <v>0</v>
      </c>
      <c r="E14" s="11">
        <v>0</v>
      </c>
    </row>
    <row r="15" spans="1:5">
      <c r="A15" s="4">
        <v>2006</v>
      </c>
      <c r="B15" s="6">
        <v>51237066.677128397</v>
      </c>
      <c r="C15" s="6">
        <v>348727.65033610701</v>
      </c>
      <c r="D15" s="6">
        <v>0</v>
      </c>
      <c r="E15" s="11">
        <v>0</v>
      </c>
    </row>
    <row r="16" spans="1:5">
      <c r="A16" s="4">
        <v>2007</v>
      </c>
      <c r="B16" s="6">
        <v>52917273.427963004</v>
      </c>
      <c r="C16" s="6">
        <v>523314.11945612199</v>
      </c>
      <c r="D16" s="6">
        <v>0</v>
      </c>
      <c r="E16" s="11">
        <v>0</v>
      </c>
    </row>
    <row r="17" spans="1:5">
      <c r="A17" s="4">
        <v>2008</v>
      </c>
      <c r="B17" s="6">
        <v>54130597.071491703</v>
      </c>
      <c r="C17" s="6">
        <v>738824.47722470702</v>
      </c>
      <c r="D17" s="6">
        <v>0</v>
      </c>
      <c r="E17" s="11">
        <v>0</v>
      </c>
    </row>
    <row r="18" spans="1:5">
      <c r="A18" s="4">
        <v>2009</v>
      </c>
      <c r="B18" s="6">
        <v>54763001.1986247</v>
      </c>
      <c r="C18" s="6">
        <v>995407.07408544805</v>
      </c>
      <c r="D18" s="6">
        <v>1549.7447704939</v>
      </c>
      <c r="E18" s="11">
        <v>0</v>
      </c>
    </row>
    <row r="19" spans="1:5">
      <c r="A19" s="4">
        <v>2010</v>
      </c>
      <c r="B19" s="6">
        <v>55386256.057275102</v>
      </c>
      <c r="C19" s="6">
        <v>1336138.5601040099</v>
      </c>
      <c r="D19" s="6">
        <v>3862.9258068914601</v>
      </c>
      <c r="E19" s="11">
        <v>0</v>
      </c>
    </row>
    <row r="20" spans="1:5">
      <c r="A20" s="4">
        <v>2011</v>
      </c>
      <c r="B20" s="6">
        <v>55111925.575178199</v>
      </c>
      <c r="C20" s="6">
        <v>1698082.22678126</v>
      </c>
      <c r="D20" s="6">
        <v>6669.1258458271404</v>
      </c>
      <c r="E20" s="11">
        <v>0</v>
      </c>
    </row>
    <row r="21" spans="1:5">
      <c r="A21" s="4">
        <v>2012</v>
      </c>
      <c r="B21" s="6">
        <v>55537429.541409299</v>
      </c>
      <c r="C21" s="6">
        <v>2244299.8555198698</v>
      </c>
      <c r="D21" s="6">
        <v>11408.558402237701</v>
      </c>
      <c r="E21" s="11">
        <v>0</v>
      </c>
    </row>
    <row r="22" spans="1:5">
      <c r="A22" s="4">
        <v>2013</v>
      </c>
      <c r="B22" s="6">
        <v>55716475.796806701</v>
      </c>
      <c r="C22" s="6">
        <v>2891209.2362183901</v>
      </c>
      <c r="D22" s="6">
        <v>17849.748294757301</v>
      </c>
      <c r="E22" s="11">
        <v>0</v>
      </c>
    </row>
    <row r="23" spans="1:5">
      <c r="A23" s="4">
        <v>2014</v>
      </c>
      <c r="B23" s="6">
        <v>55799016.686391897</v>
      </c>
      <c r="C23" s="6">
        <v>3663279.5484539499</v>
      </c>
      <c r="D23" s="6">
        <v>26763.772814520798</v>
      </c>
      <c r="E23" s="11">
        <v>0</v>
      </c>
    </row>
    <row r="24" spans="1:5">
      <c r="A24" s="4">
        <v>2015</v>
      </c>
      <c r="B24" s="6">
        <v>55293427.678229399</v>
      </c>
      <c r="C24" s="6">
        <v>4456045.2633045297</v>
      </c>
      <c r="D24" s="6">
        <v>37656.3281507793</v>
      </c>
      <c r="E24" s="11">
        <v>8.7843077016747806</v>
      </c>
    </row>
    <row r="25" spans="1:5">
      <c r="A25" s="4">
        <v>2016</v>
      </c>
      <c r="B25" s="6">
        <v>54579062.841847599</v>
      </c>
      <c r="C25" s="6">
        <v>5322502.0413037697</v>
      </c>
      <c r="D25" s="6">
        <v>51974.6267306796</v>
      </c>
      <c r="E25" s="11">
        <v>21.3950768801968</v>
      </c>
    </row>
    <row r="26" spans="1:5">
      <c r="A26" s="4">
        <v>2017</v>
      </c>
      <c r="B26" s="6">
        <v>53919324.315402597</v>
      </c>
      <c r="C26" s="6">
        <v>6320593.0665493896</v>
      </c>
      <c r="D26" s="6">
        <v>72000.384367925799</v>
      </c>
      <c r="E26" s="11">
        <v>40.540207566379003</v>
      </c>
    </row>
    <row r="27" spans="1:5">
      <c r="A27" s="4">
        <v>2018</v>
      </c>
      <c r="B27" s="6">
        <v>53149346.662736297</v>
      </c>
      <c r="C27" s="6">
        <v>7390275.8941985797</v>
      </c>
      <c r="D27" s="6">
        <v>98649.300820899894</v>
      </c>
      <c r="E27" s="11">
        <v>68.267537675144396</v>
      </c>
    </row>
    <row r="28" spans="1:5">
      <c r="A28" s="4">
        <v>2019</v>
      </c>
      <c r="B28" s="6">
        <v>51938712.581630602</v>
      </c>
      <c r="C28" s="6">
        <v>8787572.9178464599</v>
      </c>
      <c r="D28" s="6">
        <v>120379.47437362801</v>
      </c>
      <c r="E28" s="11">
        <v>845.97437045638299</v>
      </c>
    </row>
    <row r="29" spans="1:5">
      <c r="A29" s="4">
        <v>2020</v>
      </c>
      <c r="B29" s="6">
        <v>50647760.131382801</v>
      </c>
      <c r="C29" s="6">
        <v>10121693.5998441</v>
      </c>
      <c r="D29" s="6">
        <v>147279.774059877</v>
      </c>
      <c r="E29" s="11">
        <v>1920.9278530537199</v>
      </c>
    </row>
    <row r="30" spans="1:5">
      <c r="A30" s="4">
        <v>2021</v>
      </c>
      <c r="B30" s="6">
        <v>49324463.014736198</v>
      </c>
      <c r="C30" s="6">
        <v>11420655.411258301</v>
      </c>
      <c r="D30" s="6">
        <v>181550.151310207</v>
      </c>
      <c r="E30" s="11">
        <v>3432.63464964063</v>
      </c>
    </row>
    <row r="31" spans="1:5">
      <c r="A31" s="4">
        <v>2022</v>
      </c>
      <c r="B31" s="6">
        <v>47967151.887041599</v>
      </c>
      <c r="C31" s="6">
        <v>12690292.9043008</v>
      </c>
      <c r="D31" s="6">
        <v>225752.49539359799</v>
      </c>
      <c r="E31" s="11">
        <v>5569.3285577626102</v>
      </c>
    </row>
    <row r="32" spans="1:5">
      <c r="A32" s="4">
        <v>2023</v>
      </c>
      <c r="B32" s="6">
        <v>46568784.872240297</v>
      </c>
      <c r="C32" s="6">
        <v>13937754.7503796</v>
      </c>
      <c r="D32" s="6">
        <v>283338.91292922402</v>
      </c>
      <c r="E32" s="11">
        <v>8607.7794398297792</v>
      </c>
    </row>
    <row r="33" spans="1:5">
      <c r="A33" s="4">
        <v>2024</v>
      </c>
      <c r="B33" s="6">
        <v>45118590.600624003</v>
      </c>
      <c r="C33" s="6">
        <v>15171984.974266799</v>
      </c>
      <c r="D33" s="6">
        <v>358956.53178533498</v>
      </c>
      <c r="E33" s="11">
        <v>12955.3330231403</v>
      </c>
    </row>
    <row r="34" spans="1:5">
      <c r="A34" s="4">
        <v>2025</v>
      </c>
      <c r="B34" s="6">
        <v>43601138.535153396</v>
      </c>
      <c r="C34" s="6">
        <v>16401828.360876</v>
      </c>
      <c r="D34" s="6">
        <v>458734.98834718601</v>
      </c>
      <c r="E34" s="11">
        <v>19203.689606165899</v>
      </c>
    </row>
    <row r="35" spans="1:5">
      <c r="A35" s="4">
        <v>2026</v>
      </c>
      <c r="B35" s="6">
        <v>41998666.785341397</v>
      </c>
      <c r="C35" s="6">
        <v>17635202.517819099</v>
      </c>
      <c r="D35" s="6">
        <v>590641.44954095699</v>
      </c>
      <c r="E35" s="11">
        <v>28200.750831776098</v>
      </c>
    </row>
    <row r="36" spans="1:5">
      <c r="A36" s="4">
        <v>2027</v>
      </c>
      <c r="B36" s="6">
        <v>40294561.4948541</v>
      </c>
      <c r="C36" s="6">
        <v>18878411.6428793</v>
      </c>
      <c r="D36" s="6">
        <v>764872.68736121</v>
      </c>
      <c r="E36" s="11">
        <v>41140.707807626</v>
      </c>
    </row>
    <row r="37" spans="1:5">
      <c r="A37" s="4">
        <v>2028</v>
      </c>
      <c r="B37" s="6">
        <v>38473478.160625599</v>
      </c>
      <c r="C37" s="6">
        <v>20131287.164937701</v>
      </c>
      <c r="D37" s="6">
        <v>993795.810525115</v>
      </c>
      <c r="E37" s="11">
        <v>59633.286135924202</v>
      </c>
    </row>
    <row r="38" spans="1:5">
      <c r="A38" s="4">
        <v>2029</v>
      </c>
      <c r="B38" s="6">
        <v>36525141.990283802</v>
      </c>
      <c r="C38" s="6">
        <v>21384609.8205452</v>
      </c>
      <c r="D38" s="6">
        <v>1291584.8631019101</v>
      </c>
      <c r="E38" s="11">
        <v>85736.036992109206</v>
      </c>
    </row>
    <row r="39" spans="1:5">
      <c r="A39" s="4">
        <v>2030</v>
      </c>
      <c r="B39" s="6">
        <v>34448463.566131197</v>
      </c>
      <c r="C39" s="6">
        <v>22619245.6339348</v>
      </c>
      <c r="D39" s="6">
        <v>1673424.3275401001</v>
      </c>
      <c r="E39" s="11">
        <v>121903.85809517</v>
      </c>
    </row>
    <row r="40" spans="1:5">
      <c r="A40" s="4">
        <v>2031</v>
      </c>
      <c r="B40" s="6">
        <v>32253302.0060995</v>
      </c>
      <c r="C40" s="6">
        <v>23805419.5528966</v>
      </c>
      <c r="D40" s="6">
        <v>2153907.1995080202</v>
      </c>
      <c r="E40" s="11">
        <v>170770.66344201699</v>
      </c>
    </row>
    <row r="41" spans="1:5">
      <c r="A41" s="4">
        <v>2032</v>
      </c>
      <c r="B41" s="6">
        <v>29961038.219701301</v>
      </c>
      <c r="C41" s="6">
        <v>24904953.319056101</v>
      </c>
      <c r="D41" s="6">
        <v>2744985.5965048601</v>
      </c>
      <c r="E41" s="11">
        <v>234739.18475871399</v>
      </c>
    </row>
    <row r="42" spans="1:5">
      <c r="A42" s="4">
        <v>2033</v>
      </c>
      <c r="B42" s="6">
        <v>27603468.4568546</v>
      </c>
      <c r="C42" s="6">
        <v>25877205.599279098</v>
      </c>
      <c r="D42" s="6">
        <v>3454253.5004929798</v>
      </c>
      <c r="E42" s="11">
        <v>315450.77174222202</v>
      </c>
    </row>
    <row r="43" spans="1:5">
      <c r="A43" s="4">
        <v>2034</v>
      </c>
      <c r="B43" s="6">
        <v>25218812.8017837</v>
      </c>
      <c r="C43" s="6">
        <v>26683694.7482493</v>
      </c>
      <c r="D43" s="6">
        <v>4283147.4042176902</v>
      </c>
      <c r="E43" s="11">
        <v>413169.03147561598</v>
      </c>
    </row>
    <row r="44" spans="1:5">
      <c r="A44" s="4">
        <v>2035</v>
      </c>
      <c r="B44" s="6">
        <v>22847658.456548601</v>
      </c>
      <c r="C44" s="6">
        <v>27294221.9561763</v>
      </c>
      <c r="D44" s="6">
        <v>5226507.7508404003</v>
      </c>
      <c r="E44" s="11">
        <v>526389.20760872797</v>
      </c>
    </row>
    <row r="45" spans="1:5">
      <c r="A45" s="4">
        <v>2036</v>
      </c>
      <c r="B45" s="6">
        <v>20528782.187842101</v>
      </c>
      <c r="C45" s="6">
        <v>27690035.883224301</v>
      </c>
      <c r="D45" s="6">
        <v>6272760.3831143798</v>
      </c>
      <c r="E45" s="11">
        <v>651782.748513347</v>
      </c>
    </row>
    <row r="46" spans="1:5">
      <c r="A46" s="4">
        <v>2037</v>
      </c>
      <c r="B46" s="6">
        <v>18296169.775311898</v>
      </c>
      <c r="C46" s="6">
        <v>27865007.0653162</v>
      </c>
      <c r="D46" s="6">
        <v>7404931.4749818603</v>
      </c>
      <c r="E46" s="11">
        <v>784594.079623934</v>
      </c>
    </row>
    <row r="47" spans="1:5">
      <c r="A47" s="4">
        <v>2038</v>
      </c>
      <c r="B47" s="6">
        <v>16177340.429036399</v>
      </c>
      <c r="C47" s="6">
        <v>27824523.598228998</v>
      </c>
      <c r="D47" s="6">
        <v>8601911.3117821999</v>
      </c>
      <c r="E47" s="11">
        <v>919348.96382952703</v>
      </c>
    </row>
    <row r="48" spans="1:5">
      <c r="A48" s="4">
        <v>2039</v>
      </c>
      <c r="B48" s="6">
        <v>14192860.915538101</v>
      </c>
      <c r="C48" s="6">
        <v>27583241.878641699</v>
      </c>
      <c r="D48" s="6">
        <v>9839839.1347123794</v>
      </c>
      <c r="E48" s="11">
        <v>1050648.5374976201</v>
      </c>
    </row>
    <row r="49" spans="1:5">
      <c r="A49" s="4">
        <v>2040</v>
      </c>
      <c r="B49" s="6">
        <v>12356654.061912</v>
      </c>
      <c r="C49" s="6">
        <v>27162506.737748701</v>
      </c>
      <c r="D49" s="6">
        <v>11093535.953956001</v>
      </c>
      <c r="E49" s="11">
        <v>1173816.96986812</v>
      </c>
    </row>
    <row r="50" spans="1:5">
      <c r="A50" s="4">
        <v>2041</v>
      </c>
      <c r="B50" s="6">
        <v>10676941.7357511</v>
      </c>
      <c r="C50" s="6">
        <v>26593489.038148299</v>
      </c>
      <c r="D50" s="6">
        <v>12343836.098059</v>
      </c>
      <c r="E50" s="11">
        <v>1285826.3562487699</v>
      </c>
    </row>
    <row r="51" spans="1:5">
      <c r="A51" s="4">
        <v>2042</v>
      </c>
      <c r="B51" s="6">
        <v>9156473.2061787192</v>
      </c>
      <c r="C51" s="6">
        <v>25900459.326080799</v>
      </c>
      <c r="D51" s="6">
        <v>13564190.694410499</v>
      </c>
      <c r="E51" s="11">
        <v>1383977.96416243</v>
      </c>
    </row>
    <row r="52" spans="1:5">
      <c r="A52" s="4">
        <v>2043</v>
      </c>
      <c r="B52" s="6">
        <v>7794018.9987254301</v>
      </c>
      <c r="C52" s="6">
        <v>25111253.514942899</v>
      </c>
      <c r="D52" s="6">
        <v>14733338.640516199</v>
      </c>
      <c r="E52" s="11">
        <v>1466957.97061582</v>
      </c>
    </row>
    <row r="53" spans="1:5">
      <c r="A53" s="4">
        <v>2044</v>
      </c>
      <c r="B53" s="6">
        <v>6585023.62439261</v>
      </c>
      <c r="C53" s="6">
        <v>24252561.839602899</v>
      </c>
      <c r="D53" s="6">
        <v>15832749.192746401</v>
      </c>
      <c r="E53" s="11">
        <v>1534330.01787365</v>
      </c>
    </row>
    <row r="54" spans="1:5">
      <c r="A54" s="4">
        <v>2045</v>
      </c>
      <c r="B54" s="6">
        <v>5522353.15267774</v>
      </c>
      <c r="C54" s="6">
        <v>23349029.099837501</v>
      </c>
      <c r="D54" s="6">
        <v>16847090.325028401</v>
      </c>
      <c r="E54" s="11">
        <v>1586332.5504690299</v>
      </c>
    </row>
    <row r="55" spans="1:5">
      <c r="A55" s="4">
        <v>2046</v>
      </c>
      <c r="B55" s="6">
        <v>4596959.4545827601</v>
      </c>
      <c r="C55" s="6">
        <v>22422670.9944272</v>
      </c>
      <c r="D55" s="6">
        <v>17764470.8892961</v>
      </c>
      <c r="E55" s="11">
        <v>1623695.7806271999</v>
      </c>
    </row>
    <row r="56" spans="1:5">
      <c r="A56" s="4">
        <v>2047</v>
      </c>
      <c r="B56" s="6">
        <v>3798466.1915175202</v>
      </c>
      <c r="C56" s="6">
        <v>21492543.022026598</v>
      </c>
      <c r="D56" s="6">
        <v>18576477.569531702</v>
      </c>
      <c r="E56" s="11">
        <v>1647490.41794532</v>
      </c>
    </row>
    <row r="57" spans="1:5">
      <c r="A57" s="4">
        <v>2048</v>
      </c>
      <c r="B57" s="6">
        <v>3115681.4601557399</v>
      </c>
      <c r="C57" s="6">
        <v>20574606.022941802</v>
      </c>
      <c r="D57" s="6">
        <v>19278039.320955101</v>
      </c>
      <c r="E57" s="11">
        <v>1659007.3378721101</v>
      </c>
    </row>
    <row r="58" spans="1:5">
      <c r="A58" s="4">
        <v>2049</v>
      </c>
      <c r="B58" s="6">
        <v>2537040.1706169602</v>
      </c>
      <c r="C58" s="6">
        <v>19681742.503137901</v>
      </c>
      <c r="D58" s="6">
        <v>19867158.7864975</v>
      </c>
      <c r="E58" s="11">
        <v>1659662.79653088</v>
      </c>
    </row>
    <row r="59" spans="1:5">
      <c r="A59" s="5">
        <v>2050</v>
      </c>
      <c r="B59" s="12">
        <v>2050977.7688134499</v>
      </c>
      <c r="C59" s="12">
        <v>18823886.6057702</v>
      </c>
      <c r="D59" s="12">
        <v>20344551.161931399</v>
      </c>
      <c r="E59" s="13">
        <v>1650923.5313202499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85D5-8A02-47D6-A60D-5133153465CD}">
  <sheetPr codeName="Sheet14"/>
  <dimension ref="A1:E59"/>
  <sheetViews>
    <sheetView showGridLines="0" workbookViewId="0">
      <selection sqref="A1:E59"/>
    </sheetView>
  </sheetViews>
  <sheetFormatPr baseColWidth="10" defaultColWidth="8.83203125" defaultRowHeight="18"/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46380076.926978</v>
      </c>
      <c r="C13" s="6">
        <v>83472.295454022096</v>
      </c>
      <c r="D13" s="6">
        <v>0</v>
      </c>
      <c r="E13" s="11">
        <v>0</v>
      </c>
    </row>
    <row r="14" spans="1:5">
      <c r="A14" s="4">
        <v>2005</v>
      </c>
      <c r="B14" s="6">
        <v>49029613.957329698</v>
      </c>
      <c r="C14" s="6">
        <v>190181.61730858299</v>
      </c>
      <c r="D14" s="6">
        <v>0</v>
      </c>
      <c r="E14" s="11">
        <v>0</v>
      </c>
    </row>
    <row r="15" spans="1:5">
      <c r="A15" s="4">
        <v>2006</v>
      </c>
      <c r="B15" s="6">
        <v>51258188.987133399</v>
      </c>
      <c r="C15" s="6">
        <v>327605.34033113701</v>
      </c>
      <c r="D15" s="6">
        <v>0</v>
      </c>
      <c r="E15" s="11">
        <v>0</v>
      </c>
    </row>
    <row r="16" spans="1:5">
      <c r="A16" s="4">
        <v>2007</v>
      </c>
      <c r="B16" s="6">
        <v>52949617.665677398</v>
      </c>
      <c r="C16" s="6">
        <v>490969.88174177299</v>
      </c>
      <c r="D16" s="6">
        <v>0</v>
      </c>
      <c r="E16" s="11">
        <v>0</v>
      </c>
    </row>
    <row r="17" spans="1:5">
      <c r="A17" s="4">
        <v>2008</v>
      </c>
      <c r="B17" s="6">
        <v>54178091.287972197</v>
      </c>
      <c r="C17" s="6">
        <v>691330.26074417494</v>
      </c>
      <c r="D17" s="6">
        <v>0</v>
      </c>
      <c r="E17" s="11">
        <v>0</v>
      </c>
    </row>
    <row r="18" spans="1:5">
      <c r="A18" s="4">
        <v>2009</v>
      </c>
      <c r="B18" s="6">
        <v>54830187.218461901</v>
      </c>
      <c r="C18" s="6">
        <v>928351.30904439895</v>
      </c>
      <c r="D18" s="6">
        <v>1419.4899742939599</v>
      </c>
      <c r="E18" s="11">
        <v>0</v>
      </c>
    </row>
    <row r="19" spans="1:5">
      <c r="A19" s="4">
        <v>2010</v>
      </c>
      <c r="B19" s="6">
        <v>55477475.571181402</v>
      </c>
      <c r="C19" s="6">
        <v>1245233.0587567999</v>
      </c>
      <c r="D19" s="6">
        <v>3548.91324782329</v>
      </c>
      <c r="E19" s="11">
        <v>0</v>
      </c>
    </row>
    <row r="20" spans="1:5">
      <c r="A20" s="4">
        <v>2011</v>
      </c>
      <c r="B20" s="6">
        <v>55230576.901851699</v>
      </c>
      <c r="C20" s="6">
        <v>1579987.74396252</v>
      </c>
      <c r="D20" s="6">
        <v>6112.2819910172302</v>
      </c>
      <c r="E20" s="11">
        <v>0</v>
      </c>
    </row>
    <row r="21" spans="1:5">
      <c r="A21" s="4">
        <v>2012</v>
      </c>
      <c r="B21" s="6">
        <v>55685202.339552604</v>
      </c>
      <c r="C21" s="6">
        <v>2097386.1110833799</v>
      </c>
      <c r="D21" s="6">
        <v>10549.5046953987</v>
      </c>
      <c r="E21" s="11">
        <v>0</v>
      </c>
    </row>
    <row r="22" spans="1:5">
      <c r="A22" s="4">
        <v>2013</v>
      </c>
      <c r="B22" s="6">
        <v>55892934.502701901</v>
      </c>
      <c r="C22" s="6">
        <v>2715967.21886288</v>
      </c>
      <c r="D22" s="6">
        <v>16633.0597550446</v>
      </c>
      <c r="E22" s="11">
        <v>0</v>
      </c>
    </row>
    <row r="23" spans="1:5">
      <c r="A23" s="4">
        <v>2014</v>
      </c>
      <c r="B23" s="6">
        <v>56001870.477755398</v>
      </c>
      <c r="C23" s="6">
        <v>3462052.5405044002</v>
      </c>
      <c r="D23" s="6">
        <v>25136.989400486898</v>
      </c>
      <c r="E23" s="11">
        <v>0</v>
      </c>
    </row>
    <row r="24" spans="1:5">
      <c r="A24" s="4">
        <v>2015</v>
      </c>
      <c r="B24" s="6">
        <v>55519515.771498397</v>
      </c>
      <c r="C24" s="6">
        <v>4232054.98725974</v>
      </c>
      <c r="D24" s="6">
        <v>35558.9529394399</v>
      </c>
      <c r="E24" s="11">
        <v>8.3422947974773507</v>
      </c>
    </row>
    <row r="25" spans="1:5">
      <c r="A25" s="4">
        <v>2016</v>
      </c>
      <c r="B25" s="6">
        <v>54825777.391609803</v>
      </c>
      <c r="C25" s="6">
        <v>5078450.5456384402</v>
      </c>
      <c r="D25" s="6">
        <v>49312.618350455399</v>
      </c>
      <c r="E25" s="11">
        <v>20.3493601833889</v>
      </c>
    </row>
    <row r="26" spans="1:5">
      <c r="A26" s="4">
        <v>2017</v>
      </c>
      <c r="B26" s="6">
        <v>54185952.266011298</v>
      </c>
      <c r="C26" s="6">
        <v>6057363.0949340304</v>
      </c>
      <c r="D26" s="6">
        <v>68604.310944161698</v>
      </c>
      <c r="E26" s="11">
        <v>38.634638022035098</v>
      </c>
    </row>
    <row r="27" spans="1:5">
      <c r="A27" s="4">
        <v>2018</v>
      </c>
      <c r="B27" s="6">
        <v>53437852.396381997</v>
      </c>
      <c r="C27" s="6">
        <v>7106206.34445854</v>
      </c>
      <c r="D27" s="6">
        <v>94216.313094680707</v>
      </c>
      <c r="E27" s="11">
        <v>65.071358279375005</v>
      </c>
    </row>
    <row r="28" spans="1:5">
      <c r="A28" s="4">
        <v>2019</v>
      </c>
      <c r="B28" s="6">
        <v>52269126.664076701</v>
      </c>
      <c r="C28" s="6">
        <v>8462476.7655763496</v>
      </c>
      <c r="D28" s="6">
        <v>115106.839542683</v>
      </c>
      <c r="E28" s="11">
        <v>800.67902535665201</v>
      </c>
    </row>
    <row r="29" spans="1:5">
      <c r="A29" s="4">
        <v>2020</v>
      </c>
      <c r="B29" s="6">
        <v>51024189.043124698</v>
      </c>
      <c r="C29" s="6">
        <v>9751877.2771519292</v>
      </c>
      <c r="D29" s="6">
        <v>140778.594358848</v>
      </c>
      <c r="E29" s="11">
        <v>1809.5185043563299</v>
      </c>
    </row>
    <row r="30" spans="1:5">
      <c r="A30" s="4">
        <v>2021</v>
      </c>
      <c r="B30" s="6">
        <v>49751646.612359799</v>
      </c>
      <c r="C30" s="6">
        <v>11002013.858362099</v>
      </c>
      <c r="D30" s="6">
        <v>173221.97728825899</v>
      </c>
      <c r="E30" s="11">
        <v>3218.7639442124</v>
      </c>
    </row>
    <row r="31" spans="1:5">
      <c r="A31" s="4">
        <v>2022</v>
      </c>
      <c r="B31" s="6">
        <v>48449483.865536898</v>
      </c>
      <c r="C31" s="6">
        <v>12219351.7133398</v>
      </c>
      <c r="D31" s="6">
        <v>214731.96890564001</v>
      </c>
      <c r="E31" s="11">
        <v>5199.0675114625601</v>
      </c>
    </row>
    <row r="32" spans="1:5">
      <c r="A32" s="4">
        <v>2023</v>
      </c>
      <c r="B32" s="6">
        <v>47109813.761215597</v>
      </c>
      <c r="C32" s="6">
        <v>13412237.1993984</v>
      </c>
      <c r="D32" s="6">
        <v>268433.17931356601</v>
      </c>
      <c r="E32" s="11">
        <v>8002.1750613591303</v>
      </c>
    </row>
    <row r="33" spans="1:5">
      <c r="A33" s="4">
        <v>2024</v>
      </c>
      <c r="B33" s="6">
        <v>45720883.482693598</v>
      </c>
      <c r="C33" s="6">
        <v>14591028.889182299</v>
      </c>
      <c r="D33" s="6">
        <v>338574.85252857301</v>
      </c>
      <c r="E33" s="11">
        <v>12000.2152947992</v>
      </c>
    </row>
    <row r="34" spans="1:5">
      <c r="A34" s="4">
        <v>2025</v>
      </c>
      <c r="B34" s="6">
        <v>44266414.400560103</v>
      </c>
      <c r="C34" s="6">
        <v>15765950.040551201</v>
      </c>
      <c r="D34" s="6">
        <v>430805.27560030698</v>
      </c>
      <c r="E34" s="11">
        <v>17735.857271204099</v>
      </c>
    </row>
    <row r="35" spans="1:5">
      <c r="A35" s="4">
        <v>2026</v>
      </c>
      <c r="B35" s="6">
        <v>42728060.864712499</v>
      </c>
      <c r="C35" s="6">
        <v>16946147.9237362</v>
      </c>
      <c r="D35" s="6">
        <v>552513.02706143004</v>
      </c>
      <c r="E35" s="11">
        <v>25989.688023048398</v>
      </c>
    </row>
    <row r="36" spans="1:5">
      <c r="A36" s="4">
        <v>2027</v>
      </c>
      <c r="B36" s="6">
        <v>41088876.641231097</v>
      </c>
      <c r="C36" s="6">
        <v>18139034.430608802</v>
      </c>
      <c r="D36" s="6">
        <v>713210.03185424197</v>
      </c>
      <c r="E36" s="11">
        <v>37865.429208141803</v>
      </c>
    </row>
    <row r="37" spans="1:5">
      <c r="A37" s="4">
        <v>2028</v>
      </c>
      <c r="B37" s="6">
        <v>39333307.089661002</v>
      </c>
      <c r="C37" s="6">
        <v>19345555.738748599</v>
      </c>
      <c r="D37" s="6">
        <v>924476.48676902999</v>
      </c>
      <c r="E37" s="11">
        <v>54855.107045664598</v>
      </c>
    </row>
    <row r="38" spans="1:5">
      <c r="A38" s="4">
        <v>2029</v>
      </c>
      <c r="B38" s="6">
        <v>37450794.437862799</v>
      </c>
      <c r="C38" s="6">
        <v>20557782.782140199</v>
      </c>
      <c r="D38" s="6">
        <v>1199625.1455969701</v>
      </c>
      <c r="E38" s="11">
        <v>78870.345322977199</v>
      </c>
    </row>
    <row r="39" spans="1:5">
      <c r="A39" s="4">
        <v>2030</v>
      </c>
      <c r="B39" s="6">
        <v>35439693.267401204</v>
      </c>
      <c r="C39" s="6">
        <v>21758181.388218202</v>
      </c>
      <c r="D39" s="6">
        <v>1552965.2938335901</v>
      </c>
      <c r="E39" s="11">
        <v>112197.436248242</v>
      </c>
    </row>
    <row r="40" spans="1:5">
      <c r="A40" s="4">
        <v>2031</v>
      </c>
      <c r="B40" s="6">
        <v>33308887.477575</v>
      </c>
      <c r="C40" s="6">
        <v>22918919.124762401</v>
      </c>
      <c r="D40" s="6">
        <v>1998297.62912424</v>
      </c>
      <c r="E40" s="11">
        <v>157295.19048444901</v>
      </c>
    </row>
    <row r="41" spans="1:5">
      <c r="A41" s="4">
        <v>2032</v>
      </c>
      <c r="B41" s="6">
        <v>31078314.913876101</v>
      </c>
      <c r="C41" s="6">
        <v>24003996.138065498</v>
      </c>
      <c r="D41" s="6">
        <v>2546990.7607005001</v>
      </c>
      <c r="E41" s="11">
        <v>216414.50737892199</v>
      </c>
    </row>
    <row r="42" spans="1:5">
      <c r="A42" s="4">
        <v>2033</v>
      </c>
      <c r="B42" s="6">
        <v>28777925.061190899</v>
      </c>
      <c r="C42" s="6">
        <v>24974943.5031939</v>
      </c>
      <c r="D42" s="6">
        <v>3206399.23907009</v>
      </c>
      <c r="E42" s="11">
        <v>291110.52491401398</v>
      </c>
    </row>
    <row r="43" spans="1:5">
      <c r="A43" s="4">
        <v>2034</v>
      </c>
      <c r="B43" s="6">
        <v>26443846.8761032</v>
      </c>
      <c r="C43" s="6">
        <v>25795122.657752201</v>
      </c>
      <c r="D43" s="6">
        <v>3978181.0539048701</v>
      </c>
      <c r="E43" s="11">
        <v>381673.39796615101</v>
      </c>
    </row>
    <row r="44" spans="1:5">
      <c r="A44" s="4">
        <v>2035</v>
      </c>
      <c r="B44" s="6">
        <v>24114544.5813324</v>
      </c>
      <c r="C44" s="6">
        <v>26435527.098435201</v>
      </c>
      <c r="D44" s="6">
        <v>4857930.9525720803</v>
      </c>
      <c r="E44" s="11">
        <v>486774.738834463</v>
      </c>
    </row>
    <row r="45" spans="1:5">
      <c r="A45" s="4">
        <v>2036</v>
      </c>
      <c r="B45" s="6">
        <v>21826856.142520498</v>
      </c>
      <c r="C45" s="6">
        <v>26877709.167454299</v>
      </c>
      <c r="D45" s="6">
        <v>5835373.8012199597</v>
      </c>
      <c r="E45" s="11">
        <v>603422.09149944899</v>
      </c>
    </row>
    <row r="46" spans="1:5">
      <c r="A46" s="4">
        <v>2037</v>
      </c>
      <c r="B46" s="6">
        <v>19613192.639580801</v>
      </c>
      <c r="C46" s="6">
        <v>27114849.9490746</v>
      </c>
      <c r="D46" s="6">
        <v>6895331.5127699701</v>
      </c>
      <c r="E46" s="11">
        <v>727328.29380854196</v>
      </c>
    </row>
    <row r="47" spans="1:5">
      <c r="A47" s="4">
        <v>2038</v>
      </c>
      <c r="B47" s="6">
        <v>17499986.039517</v>
      </c>
      <c r="C47" s="6">
        <v>27150689.460169502</v>
      </c>
      <c r="D47" s="6">
        <v>8018889.3754709298</v>
      </c>
      <c r="E47" s="11">
        <v>853559.42771974101</v>
      </c>
    </row>
    <row r="48" spans="1:5">
      <c r="A48" s="4">
        <v>2039</v>
      </c>
      <c r="B48" s="6">
        <v>15507267.6304818</v>
      </c>
      <c r="C48" s="6">
        <v>26997422.357152801</v>
      </c>
      <c r="D48" s="6">
        <v>9184647.16189624</v>
      </c>
      <c r="E48" s="11">
        <v>977253.31685893994</v>
      </c>
    </row>
    <row r="49" spans="1:5">
      <c r="A49" s="4">
        <v>2040</v>
      </c>
      <c r="B49" s="6">
        <v>13648989.9017142</v>
      </c>
      <c r="C49" s="6">
        <v>26673331.432342201</v>
      </c>
      <c r="D49" s="6">
        <v>10369994.048570201</v>
      </c>
      <c r="E49" s="11">
        <v>1094198.3408581601</v>
      </c>
    </row>
    <row r="50" spans="1:5">
      <c r="A50" s="4">
        <v>2041</v>
      </c>
      <c r="B50" s="6">
        <v>11933943.0878876</v>
      </c>
      <c r="C50" s="6">
        <v>26206168.161696799</v>
      </c>
      <c r="D50" s="6">
        <v>11558270.6880941</v>
      </c>
      <c r="E50" s="11">
        <v>1201711.29052872</v>
      </c>
    </row>
    <row r="51" spans="1:5">
      <c r="A51" s="4">
        <v>2042</v>
      </c>
      <c r="B51" s="6">
        <v>10365927.2123631</v>
      </c>
      <c r="C51" s="6">
        <v>25616669.791012801</v>
      </c>
      <c r="D51" s="6">
        <v>12725206.6723525</v>
      </c>
      <c r="E51" s="11">
        <v>1297297.5151041399</v>
      </c>
    </row>
    <row r="52" spans="1:5">
      <c r="A52" s="4">
        <v>2043</v>
      </c>
      <c r="B52" s="6">
        <v>8945167.7401967794</v>
      </c>
      <c r="C52" s="6">
        <v>24929249.243622102</v>
      </c>
      <c r="D52" s="6">
        <v>13851444.817564899</v>
      </c>
      <c r="E52" s="11">
        <v>1379707.3234165399</v>
      </c>
    </row>
    <row r="53" spans="1:5">
      <c r="A53" s="4">
        <v>2044</v>
      </c>
      <c r="B53" s="6">
        <v>7668874.5911163799</v>
      </c>
      <c r="C53" s="6">
        <v>24167474.234528098</v>
      </c>
      <c r="D53" s="6">
        <v>14919872.2486031</v>
      </c>
      <c r="E53" s="11">
        <v>1448443.6003680299</v>
      </c>
    </row>
    <row r="54" spans="1:5">
      <c r="A54" s="4">
        <v>2045</v>
      </c>
      <c r="B54" s="6">
        <v>6531886.9202765403</v>
      </c>
      <c r="C54" s="6">
        <v>23353314.970163599</v>
      </c>
      <c r="D54" s="6">
        <v>15916021.4291036</v>
      </c>
      <c r="E54" s="11">
        <v>1503581.80846898</v>
      </c>
    </row>
    <row r="55" spans="1:5">
      <c r="A55" s="4">
        <v>2046</v>
      </c>
      <c r="B55" s="6">
        <v>5527231.9850720996</v>
      </c>
      <c r="C55" s="6">
        <v>22506661.3615846</v>
      </c>
      <c r="D55" s="6">
        <v>16828291.285415798</v>
      </c>
      <c r="E55" s="11">
        <v>1545612.4868608001</v>
      </c>
    </row>
    <row r="56" spans="1:5">
      <c r="A56" s="4">
        <v>2047</v>
      </c>
      <c r="B56" s="6">
        <v>4646609.50703617</v>
      </c>
      <c r="C56" s="6">
        <v>21645046.1200024</v>
      </c>
      <c r="D56" s="6">
        <v>17648006.0293887</v>
      </c>
      <c r="E56" s="11">
        <v>1575315.54459392</v>
      </c>
    </row>
    <row r="57" spans="1:5">
      <c r="A57" s="4">
        <v>2048</v>
      </c>
      <c r="B57" s="6">
        <v>3880812.25836825</v>
      </c>
      <c r="C57" s="6">
        <v>20783521.051901098</v>
      </c>
      <c r="D57" s="6">
        <v>18369336.913672201</v>
      </c>
      <c r="E57" s="11">
        <v>1593663.91798309</v>
      </c>
    </row>
    <row r="58" spans="1:5">
      <c r="A58" s="4">
        <v>2049</v>
      </c>
      <c r="B58" s="6">
        <v>3220090.7512840601</v>
      </c>
      <c r="C58" s="6">
        <v>19934646.4058077</v>
      </c>
      <c r="D58" s="6">
        <v>18989116.849438101</v>
      </c>
      <c r="E58" s="11">
        <v>1601750.2502532899</v>
      </c>
    </row>
    <row r="59" spans="1:5">
      <c r="A59" s="5">
        <v>2050</v>
      </c>
      <c r="B59" s="12">
        <v>2654467.02509331</v>
      </c>
      <c r="C59" s="12">
        <v>19108563.468879901</v>
      </c>
      <c r="D59" s="12">
        <v>19506578.267420899</v>
      </c>
      <c r="E59" s="13">
        <v>1600730.3064411699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1201D-EA9E-476F-AB6C-37339CD0C9B8}">
  <sheetPr codeName="Sheet13"/>
  <dimension ref="A1:E59"/>
  <sheetViews>
    <sheetView showGridLines="0" workbookViewId="0">
      <selection sqref="A1:E59"/>
    </sheetView>
  </sheetViews>
  <sheetFormatPr baseColWidth="10" defaultColWidth="8.83203125" defaultRowHeight="18"/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46384720.2182156</v>
      </c>
      <c r="C13" s="6">
        <v>78829.004216441594</v>
      </c>
      <c r="D13" s="6">
        <v>0</v>
      </c>
      <c r="E13" s="11">
        <v>0</v>
      </c>
    </row>
    <row r="14" spans="1:5">
      <c r="A14" s="4">
        <v>2005</v>
      </c>
      <c r="B14" s="6">
        <v>49039734.682649598</v>
      </c>
      <c r="C14" s="6">
        <v>180060.89198866501</v>
      </c>
      <c r="D14" s="6">
        <v>0</v>
      </c>
      <c r="E14" s="11">
        <v>0</v>
      </c>
    </row>
    <row r="15" spans="1:5">
      <c r="A15" s="4">
        <v>2006</v>
      </c>
      <c r="B15" s="6">
        <v>51276541.893108301</v>
      </c>
      <c r="C15" s="6">
        <v>309252.43435617897</v>
      </c>
      <c r="D15" s="6">
        <v>0</v>
      </c>
      <c r="E15" s="11">
        <v>0</v>
      </c>
    </row>
    <row r="16" spans="1:5">
      <c r="A16" s="4">
        <v>2007</v>
      </c>
      <c r="B16" s="6">
        <v>52977200.965550199</v>
      </c>
      <c r="C16" s="6">
        <v>463386.581868876</v>
      </c>
      <c r="D16" s="6">
        <v>0</v>
      </c>
      <c r="E16" s="11">
        <v>0</v>
      </c>
    </row>
    <row r="17" spans="1:5">
      <c r="A17" s="4">
        <v>2008</v>
      </c>
      <c r="B17" s="6">
        <v>54218081.398508601</v>
      </c>
      <c r="C17" s="6">
        <v>651340.15020783094</v>
      </c>
      <c r="D17" s="6">
        <v>0</v>
      </c>
      <c r="E17" s="11">
        <v>0</v>
      </c>
    </row>
    <row r="18" spans="1:5">
      <c r="A18" s="4">
        <v>2009</v>
      </c>
      <c r="B18" s="6">
        <v>54886679.844947599</v>
      </c>
      <c r="C18" s="6">
        <v>871965.91400803905</v>
      </c>
      <c r="D18" s="6">
        <v>1312.2585249731601</v>
      </c>
      <c r="E18" s="11">
        <v>0</v>
      </c>
    </row>
    <row r="19" spans="1:5">
      <c r="A19" s="4">
        <v>2010</v>
      </c>
      <c r="B19" s="6">
        <v>55555022.275598601</v>
      </c>
      <c r="C19" s="6">
        <v>1167950.1883690699</v>
      </c>
      <c r="D19" s="6">
        <v>3285.0792183446601</v>
      </c>
      <c r="E19" s="11">
        <v>0</v>
      </c>
    </row>
    <row r="20" spans="1:5">
      <c r="A20" s="4">
        <v>2011</v>
      </c>
      <c r="B20" s="6">
        <v>55333659.350579597</v>
      </c>
      <c r="C20" s="6">
        <v>1477386.2290103701</v>
      </c>
      <c r="D20" s="6">
        <v>5631.3482152695096</v>
      </c>
      <c r="E20" s="11">
        <v>0</v>
      </c>
    </row>
    <row r="21" spans="1:5">
      <c r="A21" s="4">
        <v>2012</v>
      </c>
      <c r="B21" s="6">
        <v>55817463.485235102</v>
      </c>
      <c r="C21" s="6">
        <v>1965891.7242352101</v>
      </c>
      <c r="D21" s="6">
        <v>9782.7458610704598</v>
      </c>
      <c r="E21" s="11">
        <v>0</v>
      </c>
    </row>
    <row r="22" spans="1:5">
      <c r="A22" s="4">
        <v>2013</v>
      </c>
      <c r="B22" s="6">
        <v>56056410.875866503</v>
      </c>
      <c r="C22" s="6">
        <v>2553616.0935021802</v>
      </c>
      <c r="D22" s="6">
        <v>15507.8119511404</v>
      </c>
      <c r="E22" s="11">
        <v>0</v>
      </c>
    </row>
    <row r="23" spans="1:5">
      <c r="A23" s="4">
        <v>2014</v>
      </c>
      <c r="B23" s="6">
        <v>56196549.585845903</v>
      </c>
      <c r="C23" s="6">
        <v>3268930.2605949198</v>
      </c>
      <c r="D23" s="6">
        <v>23580.1612194851</v>
      </c>
      <c r="E23" s="11">
        <v>0</v>
      </c>
    </row>
    <row r="24" spans="1:5">
      <c r="A24" s="4">
        <v>2015</v>
      </c>
      <c r="B24" s="6">
        <v>55743427.593811899</v>
      </c>
      <c r="C24" s="6">
        <v>4010206.04362329</v>
      </c>
      <c r="D24" s="6">
        <v>33496.523189110398</v>
      </c>
      <c r="E24" s="11">
        <v>7.8933681275087304</v>
      </c>
    </row>
    <row r="25" spans="1:5">
      <c r="A25" s="4">
        <v>2016</v>
      </c>
      <c r="B25" s="6">
        <v>55075665.052981503</v>
      </c>
      <c r="C25" s="6">
        <v>4831215.8255719598</v>
      </c>
      <c r="D25" s="6">
        <v>46660.718054457197</v>
      </c>
      <c r="E25" s="11">
        <v>19.308350951886599</v>
      </c>
    </row>
    <row r="26" spans="1:5">
      <c r="A26" s="4">
        <v>2017</v>
      </c>
      <c r="B26" s="6">
        <v>54458338.655512899</v>
      </c>
      <c r="C26" s="6">
        <v>5788335.0842980696</v>
      </c>
      <c r="D26" s="6">
        <v>65247.760507423598</v>
      </c>
      <c r="E26" s="11">
        <v>36.806209116056401</v>
      </c>
    </row>
    <row r="27" spans="1:5">
      <c r="A27" s="4">
        <v>2018</v>
      </c>
      <c r="B27" s="6">
        <v>53730191.745498098</v>
      </c>
      <c r="C27" s="6">
        <v>6818115.9005883802</v>
      </c>
      <c r="D27" s="6">
        <v>89970.321258016804</v>
      </c>
      <c r="E27" s="11">
        <v>62.157948996096898</v>
      </c>
    </row>
    <row r="28" spans="1:5">
      <c r="A28" s="4">
        <v>2019</v>
      </c>
      <c r="B28" s="6">
        <v>52592703.484296396</v>
      </c>
      <c r="C28" s="6">
        <v>8143835.0444810698</v>
      </c>
      <c r="D28" s="6">
        <v>110207.427037694</v>
      </c>
      <c r="E28" s="11">
        <v>764.99240598749998</v>
      </c>
    </row>
    <row r="29" spans="1:5">
      <c r="A29" s="4">
        <v>2020</v>
      </c>
      <c r="B29" s="6">
        <v>51378260.6633166</v>
      </c>
      <c r="C29" s="6">
        <v>9403684.3546031695</v>
      </c>
      <c r="D29" s="6">
        <v>134984.96130950999</v>
      </c>
      <c r="E29" s="11">
        <v>1724.4539105778899</v>
      </c>
    </row>
    <row r="30" spans="1:5">
      <c r="A30" s="4">
        <v>2021</v>
      </c>
      <c r="B30" s="6">
        <v>50137953.703902602</v>
      </c>
      <c r="C30" s="6">
        <v>10622973.038008099</v>
      </c>
      <c r="D30" s="6">
        <v>166116.56666122199</v>
      </c>
      <c r="E30" s="11">
        <v>3057.9033824011599</v>
      </c>
    </row>
    <row r="31" spans="1:5">
      <c r="A31" s="4">
        <v>2022</v>
      </c>
      <c r="B31" s="6">
        <v>48871653.0559536</v>
      </c>
      <c r="C31" s="6">
        <v>11806543.170081999</v>
      </c>
      <c r="D31" s="6">
        <v>205649.572095546</v>
      </c>
      <c r="E31" s="11">
        <v>4920.8171625261202</v>
      </c>
    </row>
    <row r="32" spans="1:5">
      <c r="A32" s="4">
        <v>2023</v>
      </c>
      <c r="B32" s="6">
        <v>47572795.809566699</v>
      </c>
      <c r="C32" s="6">
        <v>12961766.525110001</v>
      </c>
      <c r="D32" s="6">
        <v>256382.00185205601</v>
      </c>
      <c r="E32" s="11">
        <v>7541.9784602064801</v>
      </c>
    </row>
    <row r="33" spans="1:5">
      <c r="A33" s="4">
        <v>2024</v>
      </c>
      <c r="B33" s="6">
        <v>46230437.798542701</v>
      </c>
      <c r="C33" s="6">
        <v>14098642.7888219</v>
      </c>
      <c r="D33" s="6">
        <v>322147.05899231898</v>
      </c>
      <c r="E33" s="11">
        <v>11259.793342356499</v>
      </c>
    </row>
    <row r="34" spans="1:5">
      <c r="A34" s="4">
        <v>2025</v>
      </c>
      <c r="B34" s="6">
        <v>44828678.129692197</v>
      </c>
      <c r="C34" s="6">
        <v>15227581.074771</v>
      </c>
      <c r="D34" s="6">
        <v>408077.61434202897</v>
      </c>
      <c r="E34" s="11">
        <v>16568.755177573399</v>
      </c>
    </row>
    <row r="35" spans="1:5">
      <c r="A35" s="4">
        <v>2026</v>
      </c>
      <c r="B35" s="6">
        <v>43349187.081697799</v>
      </c>
      <c r="C35" s="6">
        <v>16358400.810428301</v>
      </c>
      <c r="D35" s="6">
        <v>520941.04428959801</v>
      </c>
      <c r="E35" s="11">
        <v>24182.567117510502</v>
      </c>
    </row>
    <row r="36" spans="1:5">
      <c r="A36" s="4">
        <v>2027</v>
      </c>
      <c r="B36" s="6">
        <v>41774690.643206298</v>
      </c>
      <c r="C36" s="6">
        <v>17499655.7121052</v>
      </c>
      <c r="D36" s="6">
        <v>669525.01710587705</v>
      </c>
      <c r="E36" s="11">
        <v>35115.160484922701</v>
      </c>
    </row>
    <row r="37" spans="1:5">
      <c r="A37" s="4">
        <v>2028</v>
      </c>
      <c r="B37" s="6">
        <v>40088924.147951797</v>
      </c>
      <c r="C37" s="6">
        <v>18653924.736936901</v>
      </c>
      <c r="D37" s="6">
        <v>864602.43979281897</v>
      </c>
      <c r="E37" s="11">
        <v>50743.0975427136</v>
      </c>
    </row>
    <row r="38" spans="1:5">
      <c r="A38" s="4">
        <v>2029</v>
      </c>
      <c r="B38" s="6">
        <v>38280168.493618101</v>
      </c>
      <c r="C38" s="6">
        <v>19815424.765966501</v>
      </c>
      <c r="D38" s="6">
        <v>1118641.5974198999</v>
      </c>
      <c r="E38" s="11">
        <v>72837.853918469002</v>
      </c>
    </row>
    <row r="39" spans="1:5">
      <c r="A39" s="4">
        <v>2030</v>
      </c>
      <c r="B39" s="6">
        <v>36345114.0058892</v>
      </c>
      <c r="C39" s="6">
        <v>20969247.9076095</v>
      </c>
      <c r="D39" s="6">
        <v>1445146.72084348</v>
      </c>
      <c r="E39" s="11">
        <v>103528.75135902</v>
      </c>
    </row>
    <row r="40" spans="1:5">
      <c r="A40" s="4">
        <v>2031</v>
      </c>
      <c r="B40" s="6">
        <v>34290493.483041398</v>
      </c>
      <c r="C40" s="6">
        <v>22090530.951263599</v>
      </c>
      <c r="D40" s="6">
        <v>1857256.4222273701</v>
      </c>
      <c r="E40" s="11">
        <v>145118.56541367099</v>
      </c>
    </row>
    <row r="41" spans="1:5">
      <c r="A41" s="4">
        <v>2032</v>
      </c>
      <c r="B41" s="6">
        <v>32133719.824034099</v>
      </c>
      <c r="C41" s="6">
        <v>23146329.326930199</v>
      </c>
      <c r="D41" s="6">
        <v>2365935.25021915</v>
      </c>
      <c r="E41" s="11">
        <v>199731.91883763901</v>
      </c>
    </row>
    <row r="42" spans="1:5">
      <c r="A42" s="4">
        <v>2033</v>
      </c>
      <c r="B42" s="6">
        <v>29902045.315683499</v>
      </c>
      <c r="C42" s="6">
        <v>24100974.596804101</v>
      </c>
      <c r="D42" s="6">
        <v>2978493.9520582301</v>
      </c>
      <c r="E42" s="11">
        <v>268864.463823047</v>
      </c>
    </row>
    <row r="43" spans="1:5">
      <c r="A43" s="4">
        <v>2034</v>
      </c>
      <c r="B43" s="6">
        <v>27628975.861708701</v>
      </c>
      <c r="C43" s="6">
        <v>24920025.3652815</v>
      </c>
      <c r="D43" s="6">
        <v>3696972.1015637699</v>
      </c>
      <c r="E43" s="11">
        <v>352850.657172326</v>
      </c>
    </row>
    <row r="44" spans="1:5">
      <c r="A44" s="4">
        <v>2035</v>
      </c>
      <c r="B44" s="6">
        <v>25350659.499467298</v>
      </c>
      <c r="C44" s="6">
        <v>25575797.5532475</v>
      </c>
      <c r="D44" s="6">
        <v>4517785.6194279799</v>
      </c>
      <c r="E44" s="11">
        <v>450534.69903137599</v>
      </c>
    </row>
    <row r="45" spans="1:5">
      <c r="A45" s="4">
        <v>2036</v>
      </c>
      <c r="B45" s="6">
        <v>23102096.580093499</v>
      </c>
      <c r="C45" s="6">
        <v>26050153.913254101</v>
      </c>
      <c r="D45" s="6">
        <v>5431885.6094239298</v>
      </c>
      <c r="E45" s="11">
        <v>559225.09992263699</v>
      </c>
    </row>
    <row r="46" spans="1:5">
      <c r="A46" s="4">
        <v>2037</v>
      </c>
      <c r="B46" s="6">
        <v>20914429.8766408</v>
      </c>
      <c r="C46" s="6">
        <v>26335581.149895798</v>
      </c>
      <c r="D46" s="6">
        <v>6425656.33580996</v>
      </c>
      <c r="E46" s="11">
        <v>675035.03288734297</v>
      </c>
    </row>
    <row r="47" spans="1:5">
      <c r="A47" s="4">
        <v>2038</v>
      </c>
      <c r="B47" s="6">
        <v>18813409.049868502</v>
      </c>
      <c r="C47" s="6">
        <v>26434241.8997542</v>
      </c>
      <c r="D47" s="6">
        <v>7481994.6432944201</v>
      </c>
      <c r="E47" s="11">
        <v>793478.70996006101</v>
      </c>
    </row>
    <row r="48" spans="1:5">
      <c r="A48" s="4">
        <v>2039</v>
      </c>
      <c r="B48" s="6">
        <v>16818933.7143762</v>
      </c>
      <c r="C48" s="6">
        <v>26356059.244665001</v>
      </c>
      <c r="D48" s="6">
        <v>8581466.5752562806</v>
      </c>
      <c r="E48" s="11">
        <v>910130.93209230003</v>
      </c>
    </row>
    <row r="49" spans="1:5">
      <c r="A49" s="4">
        <v>2040</v>
      </c>
      <c r="B49" s="6">
        <v>14945311.6656952</v>
      </c>
      <c r="C49" s="6">
        <v>26116563.003522702</v>
      </c>
      <c r="D49" s="6">
        <v>9703483.51614579</v>
      </c>
      <c r="E49" s="11">
        <v>1021155.53812113</v>
      </c>
    </row>
    <row r="50" spans="1:5">
      <c r="A50" s="4">
        <v>2041</v>
      </c>
      <c r="B50" s="6">
        <v>13202101.010226199</v>
      </c>
      <c r="C50" s="6">
        <v>25740478.989767302</v>
      </c>
      <c r="D50" s="6">
        <v>10833362.216249799</v>
      </c>
      <c r="E50" s="11">
        <v>1124151.0119638899</v>
      </c>
    </row>
    <row r="51" spans="1:5">
      <c r="A51" s="4">
        <v>2042</v>
      </c>
      <c r="B51" s="6">
        <v>11594206.5590418</v>
      </c>
      <c r="C51" s="6">
        <v>25245436.516408902</v>
      </c>
      <c r="D51" s="6">
        <v>11948660.390402401</v>
      </c>
      <c r="E51" s="11">
        <v>1216797.72497927</v>
      </c>
    </row>
    <row r="52" spans="1:5">
      <c r="A52" s="4">
        <v>2043</v>
      </c>
      <c r="B52" s="6">
        <v>10123222.230176199</v>
      </c>
      <c r="C52" s="6">
        <v>24652824.615044601</v>
      </c>
      <c r="D52" s="6">
        <v>13031605.7664988</v>
      </c>
      <c r="E52" s="11">
        <v>1297916.5130807799</v>
      </c>
    </row>
    <row r="53" spans="1:5">
      <c r="A53" s="4">
        <v>2044</v>
      </c>
      <c r="B53" s="6">
        <v>8787919.4994176198</v>
      </c>
      <c r="C53" s="6">
        <v>23983409.475285001</v>
      </c>
      <c r="D53" s="6">
        <v>14066347.9689794</v>
      </c>
      <c r="E53" s="11">
        <v>1366987.7309336099</v>
      </c>
    </row>
    <row r="54" spans="1:5">
      <c r="A54" s="4">
        <v>2045</v>
      </c>
      <c r="B54" s="6">
        <v>7584824.1062621102</v>
      </c>
      <c r="C54" s="6">
        <v>23256690.6843963</v>
      </c>
      <c r="D54" s="6">
        <v>15039303.228863999</v>
      </c>
      <c r="E54" s="11">
        <v>1423987.1084903199</v>
      </c>
    </row>
    <row r="55" spans="1:5">
      <c r="A55" s="4">
        <v>2046</v>
      </c>
      <c r="B55" s="6">
        <v>6508709.5035747904</v>
      </c>
      <c r="C55" s="6">
        <v>22490496.534226902</v>
      </c>
      <c r="D55" s="6">
        <v>15939345.6299363</v>
      </c>
      <c r="E55" s="11">
        <v>1469245.45119523</v>
      </c>
    </row>
    <row r="56" spans="1:5">
      <c r="A56" s="4">
        <v>2047</v>
      </c>
      <c r="B56" s="6">
        <v>5553019.30335542</v>
      </c>
      <c r="C56" s="6">
        <v>21700755.0784036</v>
      </c>
      <c r="D56" s="6">
        <v>16757862.959506501</v>
      </c>
      <c r="E56" s="11">
        <v>1503339.8597555801</v>
      </c>
    </row>
    <row r="57" spans="1:5">
      <c r="A57" s="4">
        <v>2048</v>
      </c>
      <c r="B57" s="6">
        <v>4710230.9123057304</v>
      </c>
      <c r="C57" s="6">
        <v>20901389.877905101</v>
      </c>
      <c r="D57" s="6">
        <v>17488700.0729638</v>
      </c>
      <c r="E57" s="11">
        <v>1527013.2787500599</v>
      </c>
    </row>
    <row r="58" spans="1:5">
      <c r="A58" s="4">
        <v>2049</v>
      </c>
      <c r="B58" s="6">
        <v>3972169.9977266099</v>
      </c>
      <c r="C58" s="6">
        <v>20104303.080142301</v>
      </c>
      <c r="D58" s="6">
        <v>18128015.517072499</v>
      </c>
      <c r="E58" s="11">
        <v>1541115.66184182</v>
      </c>
    </row>
    <row r="59" spans="1:5">
      <c r="A59" s="5">
        <v>2050</v>
      </c>
      <c r="B59" s="12">
        <v>3330282.48690743</v>
      </c>
      <c r="C59" s="12">
        <v>19319419.7596367</v>
      </c>
      <c r="D59" s="12">
        <v>18674076.597026799</v>
      </c>
      <c r="E59" s="13">
        <v>1546560.22426437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02D8-22EF-42D3-807B-0DCB4C78652E}">
  <sheetPr codeName="Sheet12"/>
  <dimension ref="A1:E59"/>
  <sheetViews>
    <sheetView showGridLines="0" workbookViewId="0"/>
  </sheetViews>
  <sheetFormatPr baseColWidth="10" defaultColWidth="8.83203125" defaultRowHeight="18"/>
  <sheetData>
    <row r="1" spans="1:5">
      <c r="A1" s="7"/>
      <c r="B1" s="1" t="s">
        <v>0</v>
      </c>
      <c r="C1" s="2" t="s">
        <v>1</v>
      </c>
      <c r="D1" s="2" t="s">
        <v>2</v>
      </c>
      <c r="E1" s="3" t="s">
        <v>3</v>
      </c>
    </row>
    <row r="2" spans="1:5">
      <c r="A2" s="4">
        <v>1993</v>
      </c>
      <c r="B2" s="14">
        <v>4199451</v>
      </c>
      <c r="C2" s="15">
        <v>0</v>
      </c>
      <c r="D2" s="15">
        <v>0</v>
      </c>
      <c r="E2" s="16">
        <v>0</v>
      </c>
    </row>
    <row r="3" spans="1:5">
      <c r="A3" s="4">
        <v>1994</v>
      </c>
      <c r="B3" s="17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17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17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17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17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17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17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17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17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17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17">
        <v>46389271.539985001</v>
      </c>
      <c r="C13" s="6">
        <v>74277.6824470274</v>
      </c>
      <c r="D13" s="6">
        <v>0</v>
      </c>
      <c r="E13" s="11">
        <v>0</v>
      </c>
    </row>
    <row r="14" spans="1:5">
      <c r="A14" s="4">
        <v>2005</v>
      </c>
      <c r="B14" s="17">
        <v>49049574.257005699</v>
      </c>
      <c r="C14" s="6">
        <v>170221.31763258501</v>
      </c>
      <c r="D14" s="6">
        <v>0</v>
      </c>
      <c r="E14" s="11">
        <v>0</v>
      </c>
    </row>
    <row r="15" spans="1:5">
      <c r="A15" s="4">
        <v>2006</v>
      </c>
      <c r="B15" s="17">
        <v>51293594.930457696</v>
      </c>
      <c r="C15" s="6">
        <v>292199.39700677199</v>
      </c>
      <c r="D15" s="6">
        <v>0</v>
      </c>
      <c r="E15" s="11">
        <v>0</v>
      </c>
    </row>
    <row r="16" spans="1:5">
      <c r="A16" s="4">
        <v>2007</v>
      </c>
      <c r="B16" s="17">
        <v>53002312.413135901</v>
      </c>
      <c r="C16" s="6">
        <v>438275.13428323402</v>
      </c>
      <c r="D16" s="6">
        <v>0</v>
      </c>
      <c r="E16" s="11">
        <v>0</v>
      </c>
    </row>
    <row r="17" spans="1:5">
      <c r="A17" s="4">
        <v>2008</v>
      </c>
      <c r="B17" s="17">
        <v>54253667.410974599</v>
      </c>
      <c r="C17" s="6">
        <v>615754.13774176</v>
      </c>
      <c r="D17" s="6">
        <v>0</v>
      </c>
      <c r="E17" s="11">
        <v>0</v>
      </c>
    </row>
    <row r="18" spans="1:5">
      <c r="A18" s="4">
        <v>2009</v>
      </c>
      <c r="B18" s="17">
        <v>54936098.530713998</v>
      </c>
      <c r="C18" s="6">
        <v>822635.84583720297</v>
      </c>
      <c r="D18" s="6">
        <v>1223.6409294387799</v>
      </c>
      <c r="E18" s="11">
        <v>0</v>
      </c>
    </row>
    <row r="19" spans="1:5">
      <c r="A19" s="4">
        <v>2010</v>
      </c>
      <c r="B19" s="17">
        <v>55622376.8289368</v>
      </c>
      <c r="C19" s="6">
        <v>1100815.34410665</v>
      </c>
      <c r="D19" s="6">
        <v>3065.3701425527302</v>
      </c>
      <c r="E19" s="11">
        <v>0</v>
      </c>
    </row>
    <row r="20" spans="1:5">
      <c r="A20" s="4">
        <v>2011</v>
      </c>
      <c r="B20" s="17">
        <v>55423517.371392399</v>
      </c>
      <c r="C20" s="6">
        <v>1387934.95695077</v>
      </c>
      <c r="D20" s="6">
        <v>5224.5994620858901</v>
      </c>
      <c r="E20" s="11">
        <v>0</v>
      </c>
    </row>
    <row r="21" spans="1:5">
      <c r="A21" s="4">
        <v>2012</v>
      </c>
      <c r="B21" s="17">
        <v>55934266.139261901</v>
      </c>
      <c r="C21" s="6">
        <v>1849751.9252589201</v>
      </c>
      <c r="D21" s="6">
        <v>9119.8908105483206</v>
      </c>
      <c r="E21" s="11">
        <v>0</v>
      </c>
    </row>
    <row r="22" spans="1:5">
      <c r="A22" s="4">
        <v>2013</v>
      </c>
      <c r="B22" s="17">
        <v>56203705.517977998</v>
      </c>
      <c r="C22" s="6">
        <v>2407320.3435675302</v>
      </c>
      <c r="D22" s="6">
        <v>14508.919774284701</v>
      </c>
      <c r="E22" s="11">
        <v>0</v>
      </c>
    </row>
    <row r="23" spans="1:5">
      <c r="A23" s="4">
        <v>2014</v>
      </c>
      <c r="B23" s="17">
        <v>56376285.9943882</v>
      </c>
      <c r="C23" s="6">
        <v>3090616.1916872999</v>
      </c>
      <c r="D23" s="6">
        <v>22157.8215848443</v>
      </c>
      <c r="E23" s="11">
        <v>0</v>
      </c>
    </row>
    <row r="24" spans="1:5">
      <c r="A24" s="4">
        <v>2015</v>
      </c>
      <c r="B24" s="17">
        <v>55955541.037674598</v>
      </c>
      <c r="C24" s="6">
        <v>3800030.7973150201</v>
      </c>
      <c r="D24" s="6">
        <v>31558.7675048604</v>
      </c>
      <c r="E24" s="11">
        <v>7.4514978945679102</v>
      </c>
    </row>
    <row r="25" spans="1:5">
      <c r="A25" s="4">
        <v>2016</v>
      </c>
      <c r="B25" s="17">
        <v>55318115.342194997</v>
      </c>
      <c r="C25" s="6">
        <v>4591316.7287604101</v>
      </c>
      <c r="D25" s="6">
        <v>44110.5547144222</v>
      </c>
      <c r="E25" s="11">
        <v>18.279289044866001</v>
      </c>
    </row>
    <row r="26" spans="1:5">
      <c r="A26" s="4">
        <v>2017</v>
      </c>
      <c r="B26" s="17">
        <v>54727628.832986102</v>
      </c>
      <c r="C26" s="6">
        <v>5522318.7130387798</v>
      </c>
      <c r="D26" s="6">
        <v>61975.751660079499</v>
      </c>
      <c r="E26" s="11">
        <v>35.008842514871702</v>
      </c>
    </row>
    <row r="27" spans="1:5">
      <c r="A27" s="4">
        <v>2018</v>
      </c>
      <c r="B27" s="17">
        <v>54022255.459597297</v>
      </c>
      <c r="C27" s="6">
        <v>6530190.1374831498</v>
      </c>
      <c r="D27" s="6">
        <v>85835.180131693094</v>
      </c>
      <c r="E27" s="11">
        <v>59.348081293545398</v>
      </c>
    </row>
    <row r="28" spans="1:5">
      <c r="A28" s="4">
        <v>2019</v>
      </c>
      <c r="B28" s="17">
        <v>52914334.176142901</v>
      </c>
      <c r="C28" s="6">
        <v>7826968.49532519</v>
      </c>
      <c r="D28" s="6">
        <v>105474.508516345</v>
      </c>
      <c r="E28" s="11">
        <v>733.76823668056602</v>
      </c>
    </row>
    <row r="29" spans="1:5">
      <c r="A29" s="4">
        <v>2020</v>
      </c>
      <c r="B29" s="17">
        <v>51724738.269134901</v>
      </c>
      <c r="C29" s="6">
        <v>9062750.7464511096</v>
      </c>
      <c r="D29" s="6">
        <v>129512.344123762</v>
      </c>
      <c r="E29" s="11">
        <v>1653.07343004361</v>
      </c>
    </row>
    <row r="30" spans="1:5">
      <c r="A30" s="4">
        <v>2021</v>
      </c>
      <c r="B30" s="17">
        <v>50507188.301135696</v>
      </c>
      <c r="C30" s="6">
        <v>10260349.3959148</v>
      </c>
      <c r="D30" s="6">
        <v>159635.899324723</v>
      </c>
      <c r="E30" s="11">
        <v>2927.6155791777801</v>
      </c>
    </row>
    <row r="31" spans="1:5">
      <c r="A31" s="4">
        <v>2022</v>
      </c>
      <c r="B31" s="17">
        <v>49264190.370466098</v>
      </c>
      <c r="C31" s="6">
        <v>11422179.1648864</v>
      </c>
      <c r="D31" s="6">
        <v>197695.894128157</v>
      </c>
      <c r="E31" s="11">
        <v>4701.1858131072504</v>
      </c>
    </row>
    <row r="32" spans="1:5">
      <c r="A32" s="4">
        <v>2023</v>
      </c>
      <c r="B32" s="17">
        <v>47991669.682733797</v>
      </c>
      <c r="C32" s="6">
        <v>12553424.919998899</v>
      </c>
      <c r="D32" s="6">
        <v>246208.05463561599</v>
      </c>
      <c r="E32" s="11">
        <v>7183.65762066755</v>
      </c>
    </row>
    <row r="33" spans="1:5">
      <c r="A33" s="4">
        <v>2024</v>
      </c>
      <c r="B33" s="17">
        <v>46680864.876495697</v>
      </c>
      <c r="C33" s="6">
        <v>13662318.698744999</v>
      </c>
      <c r="D33" s="6">
        <v>308619.83433657902</v>
      </c>
      <c r="E33" s="11">
        <v>10684.030122033801</v>
      </c>
    </row>
    <row r="34" spans="1:5">
      <c r="A34" s="4">
        <v>2025</v>
      </c>
      <c r="B34" s="17">
        <v>45317639.600587502</v>
      </c>
      <c r="C34" s="6">
        <v>14758054.713185901</v>
      </c>
      <c r="D34" s="6">
        <v>389558.50604851102</v>
      </c>
      <c r="E34" s="11">
        <v>15652.7541608478</v>
      </c>
    </row>
    <row r="35" spans="1:5">
      <c r="A35" s="4">
        <v>2026</v>
      </c>
      <c r="B35" s="17">
        <v>43884915.651772499</v>
      </c>
      <c r="C35" s="6">
        <v>15849900.6891037</v>
      </c>
      <c r="D35" s="6">
        <v>495155.11107513797</v>
      </c>
      <c r="E35" s="11">
        <v>22740.0515818206</v>
      </c>
    </row>
    <row r="36" spans="1:5">
      <c r="A36" s="4">
        <v>2027</v>
      </c>
      <c r="B36" s="17">
        <v>42366056.333307996</v>
      </c>
      <c r="C36" s="6">
        <v>16946625.9329031</v>
      </c>
      <c r="D36" s="6">
        <v>633432.06605904305</v>
      </c>
      <c r="E36" s="11">
        <v>32872.200632070198</v>
      </c>
    </row>
    <row r="37" spans="1:5">
      <c r="A37" s="4">
        <v>2028</v>
      </c>
      <c r="B37" s="17">
        <v>40744706.5247318</v>
      </c>
      <c r="C37" s="6">
        <v>18051884.3564291</v>
      </c>
      <c r="D37" s="6">
        <v>814292.66427569196</v>
      </c>
      <c r="E37" s="11">
        <v>47310.876787675799</v>
      </c>
    </row>
    <row r="38" spans="1:5">
      <c r="A38" s="4">
        <v>2029</v>
      </c>
      <c r="B38" s="17">
        <v>39008225.759454101</v>
      </c>
      <c r="C38" s="6">
        <v>19161871.6002221</v>
      </c>
      <c r="D38" s="6">
        <v>1049288.65351686</v>
      </c>
      <c r="E38" s="11">
        <v>67686.6977299563</v>
      </c>
    </row>
    <row r="39" spans="1:5">
      <c r="A39" s="4">
        <v>2030</v>
      </c>
      <c r="B39" s="17">
        <v>37151507.272905</v>
      </c>
      <c r="C39" s="6">
        <v>20264503.041611198</v>
      </c>
      <c r="D39" s="6">
        <v>1351055.9276855399</v>
      </c>
      <c r="E39" s="11">
        <v>95971.143499515296</v>
      </c>
    </row>
    <row r="40" spans="1:5">
      <c r="A40" s="4">
        <v>2031</v>
      </c>
      <c r="B40" s="17">
        <v>35178677.623021297</v>
      </c>
      <c r="C40" s="6">
        <v>21338371.5440626</v>
      </c>
      <c r="D40" s="6">
        <v>1732038.4374854499</v>
      </c>
      <c r="E40" s="11">
        <v>134311.81737671499</v>
      </c>
    </row>
    <row r="41" spans="1:5">
      <c r="A41" s="4">
        <v>2032</v>
      </c>
      <c r="B41" s="17">
        <v>33103940.1689444</v>
      </c>
      <c r="C41" s="6">
        <v>22354252.055923302</v>
      </c>
      <c r="D41" s="6">
        <v>2202812.5837553702</v>
      </c>
      <c r="E41" s="11">
        <v>184711.51139802299</v>
      </c>
    </row>
    <row r="42" spans="1:5">
      <c r="A42" s="4">
        <v>2033</v>
      </c>
      <c r="B42" s="17">
        <v>30951058.1203545</v>
      </c>
      <c r="C42" s="6">
        <v>23279991.463208199</v>
      </c>
      <c r="D42" s="6">
        <v>2770714.1007290902</v>
      </c>
      <c r="E42" s="11">
        <v>248614.64407712201</v>
      </c>
    </row>
    <row r="43" spans="1:5">
      <c r="A43" s="4">
        <v>2034</v>
      </c>
      <c r="B43" s="17">
        <v>28750141.2847104</v>
      </c>
      <c r="C43" s="6">
        <v>24084003.029771399</v>
      </c>
      <c r="D43" s="6">
        <v>3438270.64346981</v>
      </c>
      <c r="E43" s="11">
        <v>326409.02777475299</v>
      </c>
    </row>
    <row r="44" spans="1:5">
      <c r="A44" s="4">
        <v>2035</v>
      </c>
      <c r="B44" s="17">
        <v>26534368.565018099</v>
      </c>
      <c r="C44" s="6">
        <v>24740463.802924801</v>
      </c>
      <c r="D44" s="6">
        <v>4202830.1611638898</v>
      </c>
      <c r="E44" s="11">
        <v>417114.84206729103</v>
      </c>
    </row>
    <row r="45" spans="1:5">
      <c r="A45" s="4">
        <v>2036</v>
      </c>
      <c r="B45" s="17">
        <v>24336426.629284699</v>
      </c>
      <c r="C45" s="6">
        <v>25231960.093966901</v>
      </c>
      <c r="D45" s="6">
        <v>5056642.9654957596</v>
      </c>
      <c r="E45" s="11">
        <v>518331.51394682901</v>
      </c>
    </row>
    <row r="46" spans="1:5">
      <c r="A46" s="4">
        <v>2037</v>
      </c>
      <c r="B46" s="17">
        <v>22185899.7938422</v>
      </c>
      <c r="C46" s="6">
        <v>25550606.162456099</v>
      </c>
      <c r="D46" s="6">
        <v>5987652.6063772496</v>
      </c>
      <c r="E46" s="11">
        <v>626543.83255836705</v>
      </c>
    </row>
    <row r="47" spans="1:5">
      <c r="A47" s="4">
        <v>2038</v>
      </c>
      <c r="B47" s="17">
        <v>20107723.383924901</v>
      </c>
      <c r="C47" s="6">
        <v>25697268.253431302</v>
      </c>
      <c r="D47" s="6">
        <v>6980465.3259445298</v>
      </c>
      <c r="E47" s="11">
        <v>737667.33957642701</v>
      </c>
    </row>
    <row r="48" spans="1:5">
      <c r="A48" s="4">
        <v>2039</v>
      </c>
      <c r="B48" s="17">
        <v>18121643.9617186</v>
      </c>
      <c r="C48" s="6">
        <v>25679880.972456999</v>
      </c>
      <c r="D48" s="6">
        <v>8017409.7566658203</v>
      </c>
      <c r="E48" s="11">
        <v>847655.77554836101</v>
      </c>
    </row>
    <row r="49" spans="1:5">
      <c r="A49" s="4">
        <v>2040</v>
      </c>
      <c r="B49" s="17">
        <v>16242362.5891794</v>
      </c>
      <c r="C49" s="6">
        <v>25511529.217088901</v>
      </c>
      <c r="D49" s="6">
        <v>9079632.20696822</v>
      </c>
      <c r="E49" s="11">
        <v>952989.71024823096</v>
      </c>
    </row>
    <row r="50" spans="1:5">
      <c r="A50" s="4">
        <v>2041</v>
      </c>
      <c r="B50" s="17">
        <v>14480258.0745207</v>
      </c>
      <c r="C50" s="6">
        <v>25214246.4735061</v>
      </c>
      <c r="D50" s="6">
        <v>10154088.254418699</v>
      </c>
      <c r="E50" s="11">
        <v>1051500.4257617299</v>
      </c>
    </row>
    <row r="51" spans="1:5">
      <c r="A51" s="4">
        <v>2042</v>
      </c>
      <c r="B51" s="17">
        <v>12841375.337025899</v>
      </c>
      <c r="C51" s="6">
        <v>24802895.286544401</v>
      </c>
      <c r="D51" s="6">
        <v>11219818.6536997</v>
      </c>
      <c r="E51" s="11">
        <v>1141011.9135624</v>
      </c>
    </row>
    <row r="52" spans="1:5">
      <c r="A52" s="4">
        <v>2043</v>
      </c>
      <c r="B52" s="17">
        <v>11328675.4780186</v>
      </c>
      <c r="C52" s="6">
        <v>24296162.110951699</v>
      </c>
      <c r="D52" s="6">
        <v>12260326.2085847</v>
      </c>
      <c r="E52" s="11">
        <v>1220405.32724532</v>
      </c>
    </row>
    <row r="53" spans="1:5">
      <c r="A53" s="4">
        <v>2044</v>
      </c>
      <c r="B53" s="17">
        <v>9942446.7649547309</v>
      </c>
      <c r="C53" s="6">
        <v>23712282.985127501</v>
      </c>
      <c r="D53" s="6">
        <v>13260785.3865618</v>
      </c>
      <c r="E53" s="11">
        <v>1289149.5379715799</v>
      </c>
    </row>
    <row r="54" spans="1:5">
      <c r="A54" s="4">
        <v>2045</v>
      </c>
      <c r="B54" s="17">
        <v>8680816.1670144498</v>
      </c>
      <c r="C54" s="6">
        <v>23068481.8590023</v>
      </c>
      <c r="D54" s="6">
        <v>14208356.842385801</v>
      </c>
      <c r="E54" s="11">
        <v>1347150.2596102499</v>
      </c>
    </row>
    <row r="55" spans="1:5">
      <c r="A55" s="4">
        <v>2046</v>
      </c>
      <c r="B55" s="17">
        <v>7540187.2976986803</v>
      </c>
      <c r="C55" s="6">
        <v>22380625.0632677</v>
      </c>
      <c r="D55" s="6">
        <v>15092361.9943392</v>
      </c>
      <c r="E55" s="11">
        <v>1394622.7636277699</v>
      </c>
    </row>
    <row r="56" spans="1:5">
      <c r="A56" s="4">
        <v>2047</v>
      </c>
      <c r="B56" s="17">
        <v>6515615.0568506802</v>
      </c>
      <c r="C56" s="6">
        <v>21663030.790836599</v>
      </c>
      <c r="D56" s="6">
        <v>15904336.2600668</v>
      </c>
      <c r="E56" s="11">
        <v>1431995.0932670599</v>
      </c>
    </row>
    <row r="57" spans="1:5">
      <c r="A57" s="4">
        <v>2048</v>
      </c>
      <c r="B57" s="17">
        <v>5601128.0580327902</v>
      </c>
      <c r="C57" s="6">
        <v>20928384.359701298</v>
      </c>
      <c r="D57" s="6">
        <v>16637983.277267201</v>
      </c>
      <c r="E57" s="11">
        <v>1459838.44692338</v>
      </c>
    </row>
    <row r="58" spans="1:5">
      <c r="A58" s="4">
        <v>2049</v>
      </c>
      <c r="B58" s="17">
        <v>4790008.0583325103</v>
      </c>
      <c r="C58" s="6">
        <v>20187723.723728299</v>
      </c>
      <c r="D58" s="6">
        <v>17289054.390452299</v>
      </c>
      <c r="E58" s="11">
        <v>1478818.0842700801</v>
      </c>
    </row>
    <row r="59" spans="1:5">
      <c r="A59" s="5">
        <v>2050</v>
      </c>
      <c r="B59" s="18">
        <v>4075033.1021794602</v>
      </c>
      <c r="C59" s="12">
        <v>19450471.174694601</v>
      </c>
      <c r="D59" s="12">
        <v>17855176.501801599</v>
      </c>
      <c r="E59" s="13">
        <v>1489658.28915965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618C-0F04-4E7A-A938-AD41F4BE2400}">
  <sheetPr codeName="Sheet11"/>
  <dimension ref="A1:E59"/>
  <sheetViews>
    <sheetView showGridLines="0" topLeftCell="A36" workbookViewId="0">
      <selection activeCell="B15" sqref="B15"/>
    </sheetView>
  </sheetViews>
  <sheetFormatPr baseColWidth="10" defaultColWidth="8.83203125" defaultRowHeight="18"/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46393798.377821296</v>
      </c>
      <c r="C13" s="6">
        <v>69750.844610740707</v>
      </c>
      <c r="D13" s="6">
        <v>0</v>
      </c>
      <c r="E13" s="11">
        <v>0</v>
      </c>
    </row>
    <row r="14" spans="1:5">
      <c r="A14" s="4">
        <v>2005</v>
      </c>
      <c r="B14" s="6">
        <v>49059436.2912255</v>
      </c>
      <c r="C14" s="6">
        <v>160359.283412852</v>
      </c>
      <c r="D14" s="6">
        <v>0</v>
      </c>
      <c r="E14" s="11">
        <v>0</v>
      </c>
    </row>
    <row r="15" spans="1:5">
      <c r="A15" s="4">
        <v>2006</v>
      </c>
      <c r="B15" s="6">
        <v>51310272.834461004</v>
      </c>
      <c r="C15" s="6">
        <v>275521.49300344702</v>
      </c>
      <c r="D15" s="6">
        <v>0</v>
      </c>
      <c r="E15" s="11">
        <v>0</v>
      </c>
    </row>
    <row r="16" spans="1:5">
      <c r="A16" s="4">
        <v>2007</v>
      </c>
      <c r="B16" s="6">
        <v>53026558.883255802</v>
      </c>
      <c r="C16" s="6">
        <v>414028.66416333901</v>
      </c>
      <c r="D16" s="6">
        <v>0</v>
      </c>
      <c r="E16" s="11">
        <v>0</v>
      </c>
    </row>
    <row r="17" spans="1:5">
      <c r="A17" s="4">
        <v>2008</v>
      </c>
      <c r="B17" s="6">
        <v>54287199.845857203</v>
      </c>
      <c r="C17" s="6">
        <v>582221.70285918901</v>
      </c>
      <c r="D17" s="6">
        <v>0</v>
      </c>
      <c r="E17" s="11">
        <v>0</v>
      </c>
    </row>
    <row r="18" spans="1:5">
      <c r="A18" s="4">
        <v>2009</v>
      </c>
      <c r="B18" s="6">
        <v>54981415.818175301</v>
      </c>
      <c r="C18" s="6">
        <v>777394.08451818197</v>
      </c>
      <c r="D18" s="6">
        <v>1148.1147872065001</v>
      </c>
      <c r="E18" s="11">
        <v>0</v>
      </c>
    </row>
    <row r="19" spans="1:5">
      <c r="A19" s="4">
        <v>2010</v>
      </c>
      <c r="B19" s="6">
        <v>55682760.812393501</v>
      </c>
      <c r="C19" s="6">
        <v>1040617.34904386</v>
      </c>
      <c r="D19" s="6">
        <v>2879.3817486791299</v>
      </c>
      <c r="E19" s="11">
        <v>0</v>
      </c>
    </row>
    <row r="20" spans="1:5">
      <c r="A20" s="4">
        <v>2011</v>
      </c>
      <c r="B20" s="6">
        <v>55502971.1802577</v>
      </c>
      <c r="C20" s="6">
        <v>1308826.0826548899</v>
      </c>
      <c r="D20" s="6">
        <v>4879.66489273964</v>
      </c>
      <c r="E20" s="11">
        <v>0</v>
      </c>
    </row>
    <row r="21" spans="1:5">
      <c r="A21" s="4">
        <v>2012</v>
      </c>
      <c r="B21" s="6">
        <v>56037148.309675001</v>
      </c>
      <c r="C21" s="6">
        <v>1747437.2993862</v>
      </c>
      <c r="D21" s="6">
        <v>8552.3462702381403</v>
      </c>
      <c r="E21" s="11">
        <v>0</v>
      </c>
    </row>
    <row r="22" spans="1:5">
      <c r="A22" s="4">
        <v>2013</v>
      </c>
      <c r="B22" s="6">
        <v>56334113.357611597</v>
      </c>
      <c r="C22" s="6">
        <v>2277781.5349471001</v>
      </c>
      <c r="D22" s="6">
        <v>13639.888761143</v>
      </c>
      <c r="E22" s="11">
        <v>0</v>
      </c>
    </row>
    <row r="23" spans="1:5">
      <c r="A23" s="4">
        <v>2014</v>
      </c>
      <c r="B23" s="6">
        <v>56537341.856166802</v>
      </c>
      <c r="C23" s="6">
        <v>2930823.3496932099</v>
      </c>
      <c r="D23" s="6">
        <v>20894.801800351299</v>
      </c>
      <c r="E23" s="11">
        <v>0</v>
      </c>
    </row>
    <row r="24" spans="1:5">
      <c r="A24" s="4">
        <v>2015</v>
      </c>
      <c r="B24" s="6">
        <v>56148764.085342497</v>
      </c>
      <c r="C24" s="6">
        <v>3608568.5517723602</v>
      </c>
      <c r="D24" s="6">
        <v>29798.382783815199</v>
      </c>
      <c r="E24" s="11">
        <v>7.0340937071635903</v>
      </c>
    </row>
    <row r="25" spans="1:5">
      <c r="A25" s="4">
        <v>2016</v>
      </c>
      <c r="B25" s="6">
        <v>55543073.574912101</v>
      </c>
      <c r="C25" s="6">
        <v>4368729.0844046101</v>
      </c>
      <c r="D25" s="6">
        <v>41740.950634773799</v>
      </c>
      <c r="E25" s="11">
        <v>17.295007358582101</v>
      </c>
    </row>
    <row r="26" spans="1:5">
      <c r="A26" s="4">
        <v>2017</v>
      </c>
      <c r="B26" s="6">
        <v>54981993.542079397</v>
      </c>
      <c r="C26" s="6">
        <v>5271055.1519827396</v>
      </c>
      <c r="D26" s="6">
        <v>58876.337517399501</v>
      </c>
      <c r="E26" s="11">
        <v>33.274947958487999</v>
      </c>
    </row>
    <row r="27" spans="1:5">
      <c r="A27" s="4">
        <v>2018</v>
      </c>
      <c r="B27" s="6">
        <v>54302282.041728899</v>
      </c>
      <c r="C27" s="6">
        <v>6254131.8051335402</v>
      </c>
      <c r="D27" s="6">
        <v>81869.644342342202</v>
      </c>
      <c r="E27" s="11">
        <v>56.634088644784804</v>
      </c>
    </row>
    <row r="28" spans="1:5">
      <c r="A28" s="4">
        <v>2019</v>
      </c>
      <c r="B28" s="6">
        <v>53225318.3162935</v>
      </c>
      <c r="C28" s="6">
        <v>7520575.1512510004</v>
      </c>
      <c r="D28" s="6">
        <v>100912.80785754599</v>
      </c>
      <c r="E28" s="11">
        <v>704.67281905923005</v>
      </c>
    </row>
    <row r="29" spans="1:5">
      <c r="A29" s="4">
        <v>2020</v>
      </c>
      <c r="B29" s="6">
        <v>52059991.626723804</v>
      </c>
      <c r="C29" s="6">
        <v>8732812.5011225399</v>
      </c>
      <c r="D29" s="6">
        <v>124261.773301753</v>
      </c>
      <c r="E29" s="11">
        <v>1588.5319917168599</v>
      </c>
    </row>
    <row r="30" spans="1:5">
      <c r="A30" s="4">
        <v>2021</v>
      </c>
      <c r="B30" s="6">
        <v>50862017.930937603</v>
      </c>
      <c r="C30" s="6">
        <v>9911747.3859884702</v>
      </c>
      <c r="D30" s="6">
        <v>153522.12799993801</v>
      </c>
      <c r="E30" s="11">
        <v>2813.76702840396</v>
      </c>
    </row>
    <row r="31" spans="1:5">
      <c r="A31" s="4">
        <v>2022</v>
      </c>
      <c r="B31" s="6">
        <v>49636308.687911101</v>
      </c>
      <c r="C31" s="6">
        <v>11057538.662499599</v>
      </c>
      <c r="D31" s="6">
        <v>190403.55013153201</v>
      </c>
      <c r="E31" s="11">
        <v>4515.7147515814404</v>
      </c>
    </row>
    <row r="32" spans="1:5">
      <c r="A32" s="4">
        <v>2023</v>
      </c>
      <c r="B32" s="6">
        <v>48381442.171760499</v>
      </c>
      <c r="C32" s="6">
        <v>12172952.7620844</v>
      </c>
      <c r="D32" s="6">
        <v>237201.632277019</v>
      </c>
      <c r="E32" s="11">
        <v>6889.7488670304601</v>
      </c>
    </row>
    <row r="33" spans="1:5">
      <c r="A33" s="4">
        <v>2024</v>
      </c>
      <c r="B33" s="6">
        <v>47091354.553461201</v>
      </c>
      <c r="C33" s="6">
        <v>13263871.010991201</v>
      </c>
      <c r="D33" s="6">
        <v>297040.82138743799</v>
      </c>
      <c r="E33" s="11">
        <v>10221.053859424501</v>
      </c>
    </row>
    <row r="34" spans="1:5">
      <c r="A34" s="4">
        <v>2025</v>
      </c>
      <c r="B34" s="6">
        <v>45754459.6459646</v>
      </c>
      <c r="C34" s="6">
        <v>14337425.403560599</v>
      </c>
      <c r="D34" s="6">
        <v>374097.935144977</v>
      </c>
      <c r="E34" s="11">
        <v>14922.5893125945</v>
      </c>
    </row>
    <row r="35" spans="1:5">
      <c r="A35" s="4">
        <v>2026</v>
      </c>
      <c r="B35" s="6">
        <v>44355890.844749197</v>
      </c>
      <c r="C35" s="6">
        <v>15401327.328011099</v>
      </c>
      <c r="D35" s="6">
        <v>473905.27310335397</v>
      </c>
      <c r="E35" s="11">
        <v>21588.057669491998</v>
      </c>
    </row>
    <row r="36" spans="1:5">
      <c r="A36" s="4">
        <v>2027</v>
      </c>
      <c r="B36" s="6">
        <v>42880680.162922502</v>
      </c>
      <c r="C36" s="6">
        <v>16463514.4632445</v>
      </c>
      <c r="D36" s="6">
        <v>603729.39528619603</v>
      </c>
      <c r="E36" s="11">
        <v>31062.511448981499</v>
      </c>
    </row>
    <row r="37" spans="1:5">
      <c r="A37" s="4">
        <v>2028</v>
      </c>
      <c r="B37" s="6">
        <v>41313380.011368901</v>
      </c>
      <c r="C37" s="6">
        <v>17527741.0491216</v>
      </c>
      <c r="D37" s="6">
        <v>772576.03821938101</v>
      </c>
      <c r="E37" s="11">
        <v>44497.323514406598</v>
      </c>
    </row>
    <row r="38" spans="1:5">
      <c r="A38" s="4">
        <v>2029</v>
      </c>
      <c r="B38" s="6">
        <v>39641290.188687801</v>
      </c>
      <c r="C38" s="6">
        <v>18591387.928507499</v>
      </c>
      <c r="D38" s="6">
        <v>991011.02356094599</v>
      </c>
      <c r="E38" s="11">
        <v>63383.570166748803</v>
      </c>
    </row>
    <row r="39" spans="1:5">
      <c r="A39" s="4">
        <v>2030</v>
      </c>
      <c r="B39" s="6">
        <v>37858138.673771799</v>
      </c>
      <c r="C39" s="6">
        <v>19644670.789973099</v>
      </c>
      <c r="D39" s="6">
        <v>1270696.00749855</v>
      </c>
      <c r="E39" s="11">
        <v>89531.914457771796</v>
      </c>
    </row>
    <row r="40" spans="1:5">
      <c r="A40" s="4">
        <v>2031</v>
      </c>
      <c r="B40" s="6">
        <v>35965779.079541303</v>
      </c>
      <c r="C40" s="6">
        <v>20669438.633767799</v>
      </c>
      <c r="D40" s="6">
        <v>1623254.16626467</v>
      </c>
      <c r="E40" s="11">
        <v>124927.54237237701</v>
      </c>
    </row>
    <row r="41" spans="1:5">
      <c r="A41" s="4">
        <v>2032</v>
      </c>
      <c r="B41" s="6">
        <v>33975214.350837097</v>
      </c>
      <c r="C41" s="6">
        <v>21640307.622520499</v>
      </c>
      <c r="D41" s="6">
        <v>2058753.0169832399</v>
      </c>
      <c r="E41" s="11">
        <v>171441.32968019901</v>
      </c>
    </row>
    <row r="42" spans="1:5">
      <c r="A42" s="4">
        <v>2033</v>
      </c>
      <c r="B42" s="6">
        <v>31906432.189185198</v>
      </c>
      <c r="C42" s="6">
        <v>22529025.013930101</v>
      </c>
      <c r="D42" s="6">
        <v>2584465.1999121201</v>
      </c>
      <c r="E42" s="11">
        <v>230455.925341539</v>
      </c>
    </row>
    <row r="43" spans="1:5">
      <c r="A43" s="4">
        <v>2034</v>
      </c>
      <c r="B43" s="6">
        <v>29785641.536590401</v>
      </c>
      <c r="C43" s="6">
        <v>23307409.60675</v>
      </c>
      <c r="D43" s="6">
        <v>3203369.3565642498</v>
      </c>
      <c r="E43" s="11">
        <v>302403.48582172301</v>
      </c>
    </row>
    <row r="44" spans="1:5">
      <c r="A44" s="4">
        <v>2035</v>
      </c>
      <c r="B44" s="6">
        <v>27642432.299637102</v>
      </c>
      <c r="C44" s="6">
        <v>23952111.886026699</v>
      </c>
      <c r="D44" s="6">
        <v>3913760.52662283</v>
      </c>
      <c r="E44" s="11">
        <v>386472.65888745902</v>
      </c>
    </row>
    <row r="45" spans="1:5">
      <c r="A45" s="4">
        <v>2036</v>
      </c>
      <c r="B45" s="6">
        <v>25506542.628041402</v>
      </c>
      <c r="C45" s="6">
        <v>24447035.017285999</v>
      </c>
      <c r="D45" s="6">
        <v>4709238.3103001704</v>
      </c>
      <c r="E45" s="11">
        <v>480545.24706666003</v>
      </c>
    </row>
    <row r="46" spans="1:5">
      <c r="A46" s="4">
        <v>2037</v>
      </c>
      <c r="B46" s="6">
        <v>23405422.9878974</v>
      </c>
      <c r="C46" s="6">
        <v>24784453.455843098</v>
      </c>
      <c r="D46" s="6">
        <v>5579361.5777117703</v>
      </c>
      <c r="E46" s="11">
        <v>581464.37378167501</v>
      </c>
    </row>
    <row r="47" spans="1:5">
      <c r="A47" s="4">
        <v>2038</v>
      </c>
      <c r="B47" s="6">
        <v>21362718.354958002</v>
      </c>
      <c r="C47" s="6">
        <v>24964402.341452599</v>
      </c>
      <c r="D47" s="6">
        <v>6510477.1707990104</v>
      </c>
      <c r="E47" s="11">
        <v>685526.43566761503</v>
      </c>
    </row>
    <row r="48" spans="1:5">
      <c r="A48" s="4">
        <v>2039</v>
      </c>
      <c r="B48" s="6">
        <v>19397654.817832299</v>
      </c>
      <c r="C48" s="6">
        <v>24993239.0823205</v>
      </c>
      <c r="D48" s="6">
        <v>7486659.4861882096</v>
      </c>
      <c r="E48" s="11">
        <v>789037.08004874503</v>
      </c>
    </row>
    <row r="49" spans="1:5">
      <c r="A49" s="4">
        <v>2040</v>
      </c>
      <c r="B49" s="6">
        <v>17525056.571548302</v>
      </c>
      <c r="C49" s="6">
        <v>24881978.596324299</v>
      </c>
      <c r="D49" s="6">
        <v>8490714.8054584805</v>
      </c>
      <c r="E49" s="11">
        <v>888763.75015368406</v>
      </c>
    </row>
    <row r="50" spans="1:5">
      <c r="A50" s="4">
        <v>2041</v>
      </c>
      <c r="B50" s="6">
        <v>15755929.2415624</v>
      </c>
      <c r="C50" s="6">
        <v>24650312.280442201</v>
      </c>
      <c r="D50" s="6">
        <v>9511108.5674419403</v>
      </c>
      <c r="E50" s="11">
        <v>982743.13876070501</v>
      </c>
    </row>
    <row r="51" spans="1:5">
      <c r="A51" s="4">
        <v>2042</v>
      </c>
      <c r="B51" s="6">
        <v>14097317.5861682</v>
      </c>
      <c r="C51" s="6">
        <v>24310663.2048795</v>
      </c>
      <c r="D51" s="6">
        <v>10528197.5020578</v>
      </c>
      <c r="E51" s="11">
        <v>1068922.89772696</v>
      </c>
    </row>
    <row r="52" spans="1:5">
      <c r="A52" s="4">
        <v>2043</v>
      </c>
      <c r="B52" s="6">
        <v>12553443.775810299</v>
      </c>
      <c r="C52" s="6">
        <v>23879312.395090301</v>
      </c>
      <c r="D52" s="6">
        <v>11526577.642421501</v>
      </c>
      <c r="E52" s="11">
        <v>1146235.3114781999</v>
      </c>
    </row>
    <row r="53" spans="1:5">
      <c r="A53" s="4">
        <v>2044</v>
      </c>
      <c r="B53" s="6">
        <v>11126026.695963301</v>
      </c>
      <c r="C53" s="6">
        <v>23372220.133260299</v>
      </c>
      <c r="D53" s="6">
        <v>12492277.149668399</v>
      </c>
      <c r="E53" s="11">
        <v>1214140.6957235299</v>
      </c>
    </row>
    <row r="54" spans="1:5">
      <c r="A54" s="4">
        <v>2045</v>
      </c>
      <c r="B54" s="6">
        <v>9814719.5923532303</v>
      </c>
      <c r="C54" s="6">
        <v>22804532.319335598</v>
      </c>
      <c r="D54" s="6">
        <v>13413063.8467704</v>
      </c>
      <c r="E54" s="11">
        <v>1272489.3695535699</v>
      </c>
    </row>
    <row r="55" spans="1:5">
      <c r="A55" s="4">
        <v>2046</v>
      </c>
      <c r="B55" s="6">
        <v>8617488.5712921601</v>
      </c>
      <c r="C55" s="6">
        <v>22190281.917890001</v>
      </c>
      <c r="D55" s="6">
        <v>14278620.935714699</v>
      </c>
      <c r="E55" s="11">
        <v>1321405.6940363999</v>
      </c>
    </row>
    <row r="56" spans="1:5">
      <c r="A56" s="4">
        <v>2047</v>
      </c>
      <c r="B56" s="6">
        <v>7530939.17588438</v>
      </c>
      <c r="C56" s="6">
        <v>21542228.812119599</v>
      </c>
      <c r="D56" s="6">
        <v>15080608.3887557</v>
      </c>
      <c r="E56" s="11">
        <v>1361200.82426143</v>
      </c>
    </row>
    <row r="57" spans="1:5">
      <c r="A57" s="4">
        <v>2048</v>
      </c>
      <c r="B57" s="6">
        <v>6550599.8085330501</v>
      </c>
      <c r="C57" s="6">
        <v>20871791.796297699</v>
      </c>
      <c r="D57" s="6">
        <v>15812631.4198342</v>
      </c>
      <c r="E57" s="11">
        <v>1392311.1172597299</v>
      </c>
    </row>
    <row r="58" spans="1:5">
      <c r="A58" s="4">
        <v>2049</v>
      </c>
      <c r="B58" s="6">
        <v>5671169.6557514099</v>
      </c>
      <c r="C58" s="6">
        <v>20189039.181527302</v>
      </c>
      <c r="D58" s="6">
        <v>16470139.4968716</v>
      </c>
      <c r="E58" s="11">
        <v>1415255.92263284</v>
      </c>
    </row>
    <row r="59" spans="1:5">
      <c r="A59" s="5">
        <v>2050</v>
      </c>
      <c r="B59" s="12">
        <v>4886736.8504460296</v>
      </c>
      <c r="C59" s="12">
        <v>19502715.470256001</v>
      </c>
      <c r="D59" s="12">
        <v>17050278.170588601</v>
      </c>
      <c r="E59" s="13">
        <v>1430608.5765446599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42B1-929C-5E40-85F6-D259CBEF2EA6}">
  <dimension ref="A1:E59"/>
  <sheetViews>
    <sheetView showGridLines="0" workbookViewId="0">
      <selection activeCell="C39" sqref="C39"/>
    </sheetView>
  </sheetViews>
  <sheetFormatPr baseColWidth="10" defaultColWidth="8.83203125" defaultRowHeight="14"/>
  <cols>
    <col min="1" max="16384" width="8.83203125" style="6"/>
  </cols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4</v>
      </c>
    </row>
    <row r="2" spans="1:5">
      <c r="A2" s="4">
        <v>1993</v>
      </c>
      <c r="B2" s="6">
        <f>'0'!B2/SUM('0'!$B2:$E2)</f>
        <v>1</v>
      </c>
      <c r="C2" s="6">
        <f>('0'!C2+'0'!E2)/SUM('0'!$B2:$E2)</f>
        <v>0</v>
      </c>
      <c r="D2" s="6">
        <f>'0'!D2/SUM('0'!$B2:$E2)</f>
        <v>0</v>
      </c>
      <c r="E2" s="20" t="s">
        <v>6</v>
      </c>
    </row>
    <row r="3" spans="1:5">
      <c r="A3" s="4">
        <v>1994</v>
      </c>
      <c r="B3" s="6">
        <f>'0'!B3/SUM('0'!$B3:$E3)</f>
        <v>1</v>
      </c>
      <c r="C3" s="6">
        <f>('0'!C3+'0'!E3)/SUM('0'!$B3:$E3)</f>
        <v>0</v>
      </c>
      <c r="D3" s="6">
        <f>'0'!D3/SUM('0'!$B3:$E3)</f>
        <v>0</v>
      </c>
      <c r="E3" s="20" t="s">
        <v>5</v>
      </c>
    </row>
    <row r="4" spans="1:5">
      <c r="A4" s="4">
        <v>1995</v>
      </c>
      <c r="B4" s="6">
        <f>'0'!B4/SUM('0'!$B4:$E4)</f>
        <v>1</v>
      </c>
      <c r="C4" s="6">
        <f>('0'!C4+'0'!E4)/SUM('0'!$B4:$E4)</f>
        <v>0</v>
      </c>
      <c r="D4" s="6">
        <f>'0'!D4/SUM('0'!$B4:$E4)</f>
        <v>0</v>
      </c>
      <c r="E4" s="20" t="s">
        <v>5</v>
      </c>
    </row>
    <row r="5" spans="1:5">
      <c r="A5" s="4">
        <v>1996</v>
      </c>
      <c r="B5" s="6">
        <f>'0'!B5/SUM('0'!$B5:$E5)</f>
        <v>1</v>
      </c>
      <c r="C5" s="6">
        <f>('0'!C5+'0'!E5)/SUM('0'!$B5:$E5)</f>
        <v>0</v>
      </c>
      <c r="D5" s="6">
        <f>'0'!D5/SUM('0'!$B5:$E5)</f>
        <v>0</v>
      </c>
      <c r="E5" s="20" t="s">
        <v>5</v>
      </c>
    </row>
    <row r="6" spans="1:5">
      <c r="A6" s="4">
        <v>1997</v>
      </c>
      <c r="B6" s="6">
        <f>'0'!B6/SUM('0'!$B6:$E6)</f>
        <v>1</v>
      </c>
      <c r="C6" s="6">
        <f>('0'!C6+'0'!E6)/SUM('0'!$B6:$E6)</f>
        <v>0</v>
      </c>
      <c r="D6" s="6">
        <f>'0'!D6/SUM('0'!$B6:$E6)</f>
        <v>0</v>
      </c>
      <c r="E6" s="20" t="s">
        <v>5</v>
      </c>
    </row>
    <row r="7" spans="1:5">
      <c r="A7" s="4">
        <v>1998</v>
      </c>
      <c r="B7" s="6">
        <f>'0'!B7/SUM('0'!$B7:$E7)</f>
        <v>1</v>
      </c>
      <c r="C7" s="6">
        <f>('0'!C7+'0'!E7)/SUM('0'!$B7:$E7)</f>
        <v>0</v>
      </c>
      <c r="D7" s="6">
        <f>'0'!D7/SUM('0'!$B7:$E7)</f>
        <v>0</v>
      </c>
      <c r="E7" s="20" t="s">
        <v>5</v>
      </c>
    </row>
    <row r="8" spans="1:5">
      <c r="A8" s="4">
        <v>1999</v>
      </c>
      <c r="B8" s="6">
        <f>'0'!B8/SUM('0'!$B8:$E8)</f>
        <v>1</v>
      </c>
      <c r="C8" s="6">
        <f>('0'!C8+'0'!E8)/SUM('0'!$B8:$E8)</f>
        <v>0</v>
      </c>
      <c r="D8" s="6">
        <f>'0'!D8/SUM('0'!$B8:$E8)</f>
        <v>0</v>
      </c>
      <c r="E8" s="20" t="s">
        <v>5</v>
      </c>
    </row>
    <row r="9" spans="1:5">
      <c r="A9" s="4">
        <v>2000</v>
      </c>
      <c r="B9" s="6">
        <f>'0'!B9/SUM('0'!$B9:$E9)</f>
        <v>1</v>
      </c>
      <c r="C9" s="6">
        <f>('0'!C9+'0'!E9)/SUM('0'!$B9:$E9)</f>
        <v>0</v>
      </c>
      <c r="D9" s="6">
        <f>'0'!D9/SUM('0'!$B9:$E9)</f>
        <v>0</v>
      </c>
      <c r="E9" s="20" t="s">
        <v>5</v>
      </c>
    </row>
    <row r="10" spans="1:5">
      <c r="A10" s="4">
        <v>2001</v>
      </c>
      <c r="B10" s="6">
        <f>'0'!B10/SUM('0'!$B10:$E10)</f>
        <v>1</v>
      </c>
      <c r="C10" s="6">
        <f>('0'!C10+'0'!E10)/SUM('0'!$B10:$E10)</f>
        <v>0</v>
      </c>
      <c r="D10" s="6">
        <f>'0'!D10/SUM('0'!$B10:$E10)</f>
        <v>0</v>
      </c>
      <c r="E10" s="20" t="s">
        <v>5</v>
      </c>
    </row>
    <row r="11" spans="1:5">
      <c r="A11" s="4">
        <v>2002</v>
      </c>
      <c r="B11" s="6">
        <f>'0'!B11/SUM('0'!$B11:$E11)</f>
        <v>1</v>
      </c>
      <c r="C11" s="6">
        <f>('0'!C11+'0'!E11)/SUM('0'!$B11:$E11)</f>
        <v>0</v>
      </c>
      <c r="D11" s="6">
        <f>'0'!D11/SUM('0'!$B11:$E11)</f>
        <v>0</v>
      </c>
      <c r="E11" s="20" t="s">
        <v>5</v>
      </c>
    </row>
    <row r="12" spans="1:5">
      <c r="A12" s="4">
        <v>2003</v>
      </c>
      <c r="B12" s="6">
        <f>'0'!B12/SUM('0'!$B12:$E12)</f>
        <v>1</v>
      </c>
      <c r="C12" s="6">
        <f>('0'!C12+'0'!E12)/SUM('0'!$B12:$E12)</f>
        <v>0</v>
      </c>
      <c r="D12" s="6">
        <f>'0'!D12/SUM('0'!$B12:$E12)</f>
        <v>0</v>
      </c>
      <c r="E12" s="20" t="s">
        <v>5</v>
      </c>
    </row>
    <row r="13" spans="1:5">
      <c r="A13" s="4">
        <v>2004</v>
      </c>
      <c r="B13" s="6">
        <f>'0'!B13/SUM('0'!$B13:$E13)</f>
        <v>0.99849880506810129</v>
      </c>
      <c r="C13" s="6">
        <f>('0'!C13+'0'!E13)/SUM('0'!$B13:$E13)</f>
        <v>1.5011949318986988E-3</v>
      </c>
      <c r="D13" s="6">
        <f>'0'!D13/SUM('0'!$B13:$E13)</f>
        <v>0</v>
      </c>
      <c r="E13" s="20" t="s">
        <v>5</v>
      </c>
    </row>
    <row r="14" spans="1:5">
      <c r="A14" s="4">
        <v>2005</v>
      </c>
      <c r="B14" s="6">
        <f>'0'!B14/SUM('0'!$B14:$E14)</f>
        <v>0.99674197583430268</v>
      </c>
      <c r="C14" s="6">
        <f>('0'!C14+'0'!E14)/SUM('0'!$B14:$E14)</f>
        <v>3.2580241656972844E-3</v>
      </c>
      <c r="D14" s="6">
        <f>'0'!D14/SUM('0'!$B14:$E14)</f>
        <v>0</v>
      </c>
      <c r="E14" s="20" t="s">
        <v>5</v>
      </c>
    </row>
    <row r="15" spans="1:5">
      <c r="A15" s="4">
        <v>2006</v>
      </c>
      <c r="B15" s="6">
        <f>'0'!B15/SUM('0'!$B15:$E15)</f>
        <v>0.99465896577545265</v>
      </c>
      <c r="C15" s="6">
        <f>('0'!C15+'0'!E15)/SUM('0'!$B15:$E15)</f>
        <v>5.3410342245473275E-3</v>
      </c>
      <c r="D15" s="6">
        <f>'0'!D15/SUM('0'!$B15:$E15)</f>
        <v>0</v>
      </c>
      <c r="E15" s="20" t="s">
        <v>5</v>
      </c>
    </row>
    <row r="16" spans="1:5">
      <c r="A16" s="4">
        <v>2007</v>
      </c>
      <c r="B16" s="6">
        <f>'0'!B16/SUM('0'!$B16:$E16)</f>
        <v>0.99225254281128628</v>
      </c>
      <c r="C16" s="6">
        <f>('0'!C16+'0'!E16)/SUM('0'!$B16:$E16)</f>
        <v>7.7474571887137522E-3</v>
      </c>
      <c r="D16" s="6">
        <f>'0'!D16/SUM('0'!$B16:$E16)</f>
        <v>0</v>
      </c>
      <c r="E16" s="20" t="s">
        <v>5</v>
      </c>
    </row>
    <row r="17" spans="1:5">
      <c r="A17" s="4">
        <v>2008</v>
      </c>
      <c r="B17" s="6">
        <f>'0'!B17/SUM('0'!$B17:$E17)</f>
        <v>0.98938895861436682</v>
      </c>
      <c r="C17" s="6">
        <f>('0'!C17+'0'!E17)/SUM('0'!$B17:$E17)</f>
        <v>1.0611041385633296E-2</v>
      </c>
      <c r="D17" s="6">
        <f>'0'!D17/SUM('0'!$B17:$E17)</f>
        <v>0</v>
      </c>
      <c r="E17" s="20" t="s">
        <v>5</v>
      </c>
    </row>
    <row r="18" spans="1:5">
      <c r="A18" s="4">
        <v>2009</v>
      </c>
      <c r="B18" s="6">
        <f>'0'!B18/SUM('0'!$B18:$E18)</f>
        <v>0.98603761145119029</v>
      </c>
      <c r="C18" s="6">
        <f>('0'!C18+'0'!E18)/SUM('0'!$B18:$E18)</f>
        <v>1.3941798239418863E-2</v>
      </c>
      <c r="D18" s="6">
        <f>'0'!D18/SUM('0'!$B18:$E18)</f>
        <v>2.0590309390953403E-5</v>
      </c>
      <c r="E18" s="20" t="s">
        <v>5</v>
      </c>
    </row>
    <row r="19" spans="1:5">
      <c r="A19" s="4">
        <v>2010</v>
      </c>
      <c r="B19" s="6">
        <f>'0'!B19/SUM('0'!$B19:$E19)</f>
        <v>0.98160469637895431</v>
      </c>
      <c r="C19" s="6">
        <f>('0'!C19+'0'!E19)/SUM('0'!$B19:$E19)</f>
        <v>1.8344544380556601E-2</v>
      </c>
      <c r="D19" s="6">
        <f>'0'!D19/SUM('0'!$B19:$E19)</f>
        <v>5.0759240489063457E-5</v>
      </c>
      <c r="E19" s="20" t="s">
        <v>5</v>
      </c>
    </row>
    <row r="20" spans="1:5">
      <c r="A20" s="4">
        <v>2011</v>
      </c>
      <c r="B20" s="6">
        <f>'0'!B20/SUM('0'!$B20:$E20)</f>
        <v>0.97687816643664482</v>
      </c>
      <c r="C20" s="6">
        <f>('0'!C20+'0'!E20)/SUM('0'!$B20:$E20)</f>
        <v>2.3035949186503157E-2</v>
      </c>
      <c r="D20" s="6">
        <f>'0'!D20/SUM('0'!$B20:$E20)</f>
        <v>8.5884376851888636E-5</v>
      </c>
      <c r="E20" s="20" t="s">
        <v>5</v>
      </c>
    </row>
    <row r="21" spans="1:5">
      <c r="A21" s="4">
        <v>2012</v>
      </c>
      <c r="B21" s="6">
        <f>'0'!B21/SUM('0'!$B21:$E21)</f>
        <v>0.96961594909392779</v>
      </c>
      <c r="C21" s="6">
        <f>('0'!C21+'0'!E21)/SUM('0'!$B21:$E21)</f>
        <v>3.0236068869228066E-2</v>
      </c>
      <c r="D21" s="6">
        <f>'0'!D21/SUM('0'!$B21:$E21)</f>
        <v>1.4798203684403301E-4</v>
      </c>
      <c r="E21" s="20" t="s">
        <v>5</v>
      </c>
    </row>
    <row r="22" spans="1:5">
      <c r="A22" s="4">
        <v>2013</v>
      </c>
      <c r="B22" s="6">
        <f>'0'!B22/SUM('0'!$B22:$E22)</f>
        <v>0.96091427682057806</v>
      </c>
      <c r="C22" s="6">
        <f>('0'!C22+'0'!E22)/SUM('0'!$B22:$E22)</f>
        <v>3.8853061954035796E-2</v>
      </c>
      <c r="D22" s="6">
        <f>'0'!D22/SUM('0'!$B22:$E22)</f>
        <v>2.3266122538619726E-4</v>
      </c>
      <c r="E22" s="20" t="s">
        <v>5</v>
      </c>
    </row>
    <row r="23" spans="1:5">
      <c r="A23" s="4">
        <v>2014</v>
      </c>
      <c r="B23" s="6">
        <f>'0'!B23/SUM('0'!$B23:$E23)</f>
        <v>0.95038216856824653</v>
      </c>
      <c r="C23" s="6">
        <f>('0'!C23+'0'!E23)/SUM('0'!$B23:$E23)</f>
        <v>4.9266593711781798E-2</v>
      </c>
      <c r="D23" s="6">
        <f>'0'!D23/SUM('0'!$B23:$E23)</f>
        <v>3.5123771997171735E-4</v>
      </c>
      <c r="E23" s="20" t="s">
        <v>5</v>
      </c>
    </row>
    <row r="24" spans="1:5">
      <c r="A24" s="4">
        <v>2015</v>
      </c>
      <c r="B24" s="6">
        <f>'0'!B24/SUM('0'!$B24:$E24)</f>
        <v>0.93914453698445721</v>
      </c>
      <c r="C24" s="6">
        <f>('0'!C24+'0'!E24)/SUM('0'!$B24:$E24)</f>
        <v>6.0357055101169857E-2</v>
      </c>
      <c r="D24" s="6">
        <f>'0'!D24/SUM('0'!$B24:$E24)</f>
        <v>4.9840791437290354E-4</v>
      </c>
      <c r="E24" s="20" t="s">
        <v>5</v>
      </c>
    </row>
    <row r="25" spans="1:5">
      <c r="A25" s="4">
        <v>2016</v>
      </c>
      <c r="B25" s="6">
        <f>'0'!B25/SUM('0'!$B25:$E25)</f>
        <v>0.92643493958534928</v>
      </c>
      <c r="C25" s="6">
        <f>('0'!C25+'0'!E25)/SUM('0'!$B25:$E25)</f>
        <v>7.2868839039227501E-2</v>
      </c>
      <c r="D25" s="6">
        <f>'0'!D25/SUM('0'!$B25:$E25)</f>
        <v>6.962213754232795E-4</v>
      </c>
      <c r="E25" s="20" t="s">
        <v>5</v>
      </c>
    </row>
    <row r="26" spans="1:5">
      <c r="A26" s="4">
        <v>2017</v>
      </c>
      <c r="B26" s="6">
        <f>'0'!B26/SUM('0'!$B26:$E26)</f>
        <v>0.91162673350184942</v>
      </c>
      <c r="C26" s="6">
        <f>('0'!C26+'0'!E26)/SUM('0'!$B26:$E26)</f>
        <v>8.7397069750928869E-2</v>
      </c>
      <c r="D26" s="6">
        <f>'0'!D26/SUM('0'!$B26:$E26)</f>
        <v>9.761967472216431E-4</v>
      </c>
      <c r="E26" s="20" t="s">
        <v>5</v>
      </c>
    </row>
    <row r="27" spans="1:5">
      <c r="A27" s="4">
        <v>2018</v>
      </c>
      <c r="B27" s="6">
        <f>'0'!B27/SUM('0'!$B27:$E27)</f>
        <v>0.8955106938865296</v>
      </c>
      <c r="C27" s="6">
        <f>('0'!C27+'0'!E27)/SUM('0'!$B27:$E27)</f>
        <v>0.10313917607737159</v>
      </c>
      <c r="D27" s="6">
        <f>'0'!D27/SUM('0'!$B27:$E27)</f>
        <v>1.35013003609894E-3</v>
      </c>
      <c r="E27" s="20" t="s">
        <v>5</v>
      </c>
    </row>
    <row r="28" spans="1:5">
      <c r="A28" s="4">
        <v>2019</v>
      </c>
      <c r="B28" s="6">
        <f>'0'!B28/SUM('0'!$B28:$E28)</f>
        <v>0.87473287710299608</v>
      </c>
      <c r="C28" s="6">
        <f>('0'!C28+'0'!E28)/SUM('0'!$B28:$E28)</f>
        <v>0.12360866873371994</v>
      </c>
      <c r="D28" s="6">
        <f>'0'!D28/SUM('0'!$B28:$E28)</f>
        <v>1.6584541632839989E-3</v>
      </c>
      <c r="E28" s="20" t="s">
        <v>5</v>
      </c>
    </row>
    <row r="29" spans="1:5">
      <c r="A29" s="4">
        <v>2020</v>
      </c>
      <c r="B29" s="6">
        <f>'0'!B29/SUM('0'!$B29:$E29)</f>
        <v>0.85458209986993916</v>
      </c>
      <c r="C29" s="6">
        <f>('0'!C29+'0'!E29)/SUM('0'!$B29:$E29)</f>
        <v>0.14337810173894341</v>
      </c>
      <c r="D29" s="6">
        <f>'0'!D29/SUM('0'!$B29:$E29)</f>
        <v>2.0397983911173596E-3</v>
      </c>
      <c r="E29" s="20" t="s">
        <v>5</v>
      </c>
    </row>
    <row r="30" spans="1:5">
      <c r="A30" s="4">
        <v>2021</v>
      </c>
      <c r="B30" s="6">
        <f>'0'!B30/SUM('0'!$B30:$E30)</f>
        <v>0.83476010903061704</v>
      </c>
      <c r="C30" s="6">
        <f>('0'!C30+'0'!E30)/SUM('0'!$B30:$E30)</f>
        <v>0.16272024755920886</v>
      </c>
      <c r="D30" s="6">
        <f>'0'!D30/SUM('0'!$B30:$E30)</f>
        <v>2.519643410174036E-3</v>
      </c>
      <c r="E30" s="20" t="s">
        <v>5</v>
      </c>
    </row>
    <row r="31" spans="1:5">
      <c r="A31" s="4">
        <v>2022</v>
      </c>
      <c r="B31" s="6">
        <f>'0'!B31/SUM('0'!$B31:$E31)</f>
        <v>0.81519648774497666</v>
      </c>
      <c r="C31" s="6">
        <f>('0'!C31+'0'!E31)/SUM('0'!$B31:$E31)</f>
        <v>0.18167644037106601</v>
      </c>
      <c r="D31" s="6">
        <f>'0'!D31/SUM('0'!$B31:$E31)</f>
        <v>3.1270718839574454E-3</v>
      </c>
      <c r="E31" s="20" t="s">
        <v>5</v>
      </c>
    </row>
    <row r="32" spans="1:5">
      <c r="A32" s="4">
        <v>2023</v>
      </c>
      <c r="B32" s="6">
        <f>'0'!B32/SUM('0'!$B32:$E32)</f>
        <v>0.79576721566886754</v>
      </c>
      <c r="C32" s="6">
        <f>('0'!C32+'0'!E32)/SUM('0'!$B32:$E32)</f>
        <v>0.20033134456422602</v>
      </c>
      <c r="D32" s="6">
        <f>'0'!D32/SUM('0'!$B32:$E32)</f>
        <v>3.901439766906508E-3</v>
      </c>
      <c r="E32" s="20" t="s">
        <v>5</v>
      </c>
    </row>
    <row r="33" spans="1:5">
      <c r="A33" s="4">
        <v>2024</v>
      </c>
      <c r="B33" s="6">
        <f>'0'!B33/SUM('0'!$B33:$E33)</f>
        <v>0.77628459598317212</v>
      </c>
      <c r="C33" s="6">
        <f>('0'!C33+'0'!E33)/SUM('0'!$B33:$E33)</f>
        <v>0.21881878942147825</v>
      </c>
      <c r="D33" s="6">
        <f>'0'!D33/SUM('0'!$B33:$E33)</f>
        <v>4.8966145953495133E-3</v>
      </c>
      <c r="E33" s="20" t="s">
        <v>5</v>
      </c>
    </row>
    <row r="34" spans="1:5">
      <c r="A34" s="4">
        <v>2025</v>
      </c>
      <c r="B34" s="6">
        <f>'0'!B34/SUM('0'!$B34:$E34)</f>
        <v>0.75651082290750149</v>
      </c>
      <c r="C34" s="6">
        <f>('0'!C34+'0'!E34)/SUM('0'!$B34:$E34)</f>
        <v>0.23730378797514531</v>
      </c>
      <c r="D34" s="6">
        <f>'0'!D34/SUM('0'!$B34:$E34)</f>
        <v>6.1853891173531579E-3</v>
      </c>
      <c r="E34" s="20" t="s">
        <v>5</v>
      </c>
    </row>
    <row r="35" spans="1:5">
      <c r="A35" s="4">
        <v>2026</v>
      </c>
      <c r="B35" s="6">
        <f>'0'!B35/SUM('0'!$B35:$E35)</f>
        <v>0.73616422793102387</v>
      </c>
      <c r="C35" s="6">
        <f>('0'!C35+'0'!E35)/SUM('0'!$B35:$E35)</f>
        <v>0.25597047835392789</v>
      </c>
      <c r="D35" s="6">
        <f>'0'!D35/SUM('0'!$B35:$E35)</f>
        <v>7.86529371504824E-3</v>
      </c>
      <c r="E35" s="20" t="s">
        <v>5</v>
      </c>
    </row>
    <row r="36" spans="1:5">
      <c r="A36" s="4">
        <v>2027</v>
      </c>
      <c r="B36" s="6">
        <f>'0'!B36/SUM('0'!$B36:$E36)</f>
        <v>0.7149283881180587</v>
      </c>
      <c r="C36" s="6">
        <f>('0'!C36+'0'!E36)/SUM('0'!$B36:$E36)</f>
        <v>0.27500593004593682</v>
      </c>
      <c r="D36" s="6">
        <f>'0'!D36/SUM('0'!$B36:$E36)</f>
        <v>1.0065681836004568E-2</v>
      </c>
      <c r="E36" s="20" t="s">
        <v>5</v>
      </c>
    </row>
    <row r="37" spans="1:5">
      <c r="A37" s="4">
        <v>2028</v>
      </c>
      <c r="B37" s="6">
        <f>'0'!B37/SUM('0'!$B37:$E37)</f>
        <v>0.69250134724121903</v>
      </c>
      <c r="C37" s="6">
        <f>('0'!C37+'0'!E37)/SUM('0'!$B37:$E37)</f>
        <v>0.2945486121867924</v>
      </c>
      <c r="D37" s="6">
        <f>'0'!D37/SUM('0'!$B37:$E37)</f>
        <v>1.2950040571988473E-2</v>
      </c>
      <c r="E37" s="20" t="s">
        <v>5</v>
      </c>
    </row>
    <row r="38" spans="1:5">
      <c r="A38" s="4">
        <v>2029</v>
      </c>
      <c r="B38" s="6">
        <f>'0'!B38/SUM('0'!$B38:$E38)</f>
        <v>0.66863294772494852</v>
      </c>
      <c r="C38" s="6">
        <f>('0'!C38+'0'!E38)/SUM('0'!$B38:$E38)</f>
        <v>0.3146515866896108</v>
      </c>
      <c r="D38" s="6">
        <f>'0'!D38/SUM('0'!$B38:$E38)</f>
        <v>1.6715465585440566E-2</v>
      </c>
      <c r="E38" s="20" t="s">
        <v>5</v>
      </c>
    </row>
    <row r="39" spans="1:5">
      <c r="A39" s="4">
        <v>2030</v>
      </c>
      <c r="B39" s="6">
        <f>'0'!B39/SUM('0'!$B39:$E39)</f>
        <v>0.6431563907534299</v>
      </c>
      <c r="C39" s="6">
        <f>('0'!C39+'0'!E39)/SUM('0'!$B39:$E39)</f>
        <v>0.3352562759397229</v>
      </c>
      <c r="D39" s="6">
        <f>'0'!D39/SUM('0'!$B39:$E39)</f>
        <v>2.1587333306847374E-2</v>
      </c>
      <c r="E39" s="20" t="s">
        <v>5</v>
      </c>
    </row>
    <row r="40" spans="1:5">
      <c r="A40" s="4">
        <v>2031</v>
      </c>
      <c r="B40" s="6">
        <f>'0'!B40/SUM('0'!$B40:$E40)</f>
        <v>0.61602749130126666</v>
      </c>
      <c r="C40" s="6">
        <f>('0'!C40+'0'!E40)/SUM('0'!$B40:$E40)</f>
        <v>0.35616915736365351</v>
      </c>
      <c r="D40" s="6">
        <f>'0'!D40/SUM('0'!$B40:$E40)</f>
        <v>2.7803351335079909E-2</v>
      </c>
      <c r="E40" s="20" t="s">
        <v>5</v>
      </c>
    </row>
    <row r="41" spans="1:5">
      <c r="A41" s="4">
        <v>2032</v>
      </c>
      <c r="B41" s="6">
        <f>'0'!B41/SUM('0'!$B41:$E41)</f>
        <v>0.58734192455799716</v>
      </c>
      <c r="C41" s="6">
        <f>('0'!C41+'0'!E41)/SUM('0'!$B41:$E41)</f>
        <v>0.37706766100934974</v>
      </c>
      <c r="D41" s="6">
        <f>'0'!D41/SUM('0'!$B41:$E41)</f>
        <v>3.5590414432653213E-2</v>
      </c>
      <c r="E41" s="20" t="s">
        <v>5</v>
      </c>
    </row>
    <row r="42" spans="1:5">
      <c r="A42" s="4">
        <v>2033</v>
      </c>
      <c r="B42" s="6">
        <f>'0'!B42/SUM('0'!$B42:$E42)</f>
        <v>0.55731390989559249</v>
      </c>
      <c r="C42" s="6">
        <f>('0'!C42+'0'!E42)/SUM('0'!$B42:$E42)</f>
        <v>0.39754289148502903</v>
      </c>
      <c r="D42" s="6">
        <f>'0'!D42/SUM('0'!$B42:$E42)</f>
        <v>4.5143198619378461E-2</v>
      </c>
      <c r="E42" s="20" t="s">
        <v>5</v>
      </c>
    </row>
    <row r="43" spans="1:5">
      <c r="A43" s="4">
        <v>2034</v>
      </c>
      <c r="B43" s="6">
        <f>'0'!B43/SUM('0'!$B43:$E43)</f>
        <v>0.52625901810436959</v>
      </c>
      <c r="C43" s="6">
        <f>('0'!C43+'0'!E43)/SUM('0'!$B43:$E43)</f>
        <v>0.41714317418548963</v>
      </c>
      <c r="D43" s="6">
        <f>'0'!D43/SUM('0'!$B43:$E43)</f>
        <v>5.659780771014087E-2</v>
      </c>
      <c r="E43" s="20" t="s">
        <v>5</v>
      </c>
    </row>
    <row r="44" spans="1:5">
      <c r="A44" s="4">
        <v>2035</v>
      </c>
      <c r="B44" s="6">
        <f>'0'!B44/SUM('0'!$B44:$E44)</f>
        <v>0.49454409874602673</v>
      </c>
      <c r="C44" s="6">
        <f>('0'!C44+'0'!E44)/SUM('0'!$B44:$E44)</f>
        <v>0.43543575427971898</v>
      </c>
      <c r="D44" s="6">
        <f>'0'!D44/SUM('0'!$B44:$E44)</f>
        <v>7.0020146974254238E-2</v>
      </c>
      <c r="E44" s="20" t="s">
        <v>5</v>
      </c>
    </row>
    <row r="45" spans="1:5">
      <c r="A45" s="4">
        <v>2036</v>
      </c>
      <c r="B45" s="6">
        <f>'0'!B45/SUM('0'!$B45:$E45)</f>
        <v>0.46254965369784501</v>
      </c>
      <c r="C45" s="6">
        <f>('0'!C45+'0'!E45)/SUM('0'!$B45:$E45)</f>
        <v>0.45205043219481383</v>
      </c>
      <c r="D45" s="6">
        <f>'0'!D45/SUM('0'!$B45:$E45)</f>
        <v>8.5399914107341046E-2</v>
      </c>
      <c r="E45" s="20" t="s">
        <v>5</v>
      </c>
    </row>
    <row r="46" spans="1:5">
      <c r="A46" s="4">
        <v>2037</v>
      </c>
      <c r="B46" s="6">
        <f>'0'!B46/SUM('0'!$B46:$E46)</f>
        <v>0.43063699191401505</v>
      </c>
      <c r="C46" s="6">
        <f>('0'!C46+'0'!E46)/SUM('0'!$B46:$E46)</f>
        <v>0.4667081879672107</v>
      </c>
      <c r="D46" s="6">
        <f>'0'!D46/SUM('0'!$B46:$E46)</f>
        <v>0.10265482011877419</v>
      </c>
      <c r="E46" s="20" t="s">
        <v>5</v>
      </c>
    </row>
    <row r="47" spans="1:5">
      <c r="A47" s="4">
        <v>2038</v>
      </c>
      <c r="B47" s="6">
        <f>'0'!B47/SUM('0'!$B47:$E47)</f>
        <v>0.39913063060501525</v>
      </c>
      <c r="C47" s="6">
        <f>('0'!C47+'0'!E47)/SUM('0'!$B47:$E47)</f>
        <v>0.47923078316527501</v>
      </c>
      <c r="D47" s="6">
        <f>'0'!D47/SUM('0'!$B47:$E47)</f>
        <v>0.12163858622970987</v>
      </c>
      <c r="E47" s="20" t="s">
        <v>5</v>
      </c>
    </row>
    <row r="48" spans="1:5">
      <c r="A48" s="4">
        <v>2039</v>
      </c>
      <c r="B48" s="6">
        <f>'0'!B48/SUM('0'!$B48:$E48)</f>
        <v>0.36831043449093787</v>
      </c>
      <c r="C48" s="6">
        <f>('0'!C48+'0'!E48)/SUM('0'!$B48:$E48)</f>
        <v>0.48953759744183023</v>
      </c>
      <c r="D48" s="6">
        <f>'0'!D48/SUM('0'!$B48:$E48)</f>
        <v>0.14215196806723177</v>
      </c>
      <c r="E48" s="20" t="s">
        <v>5</v>
      </c>
    </row>
    <row r="49" spans="1:5">
      <c r="A49" s="4">
        <v>2040</v>
      </c>
      <c r="B49" s="6">
        <f>'0'!B49/SUM('0'!$B49:$E49)</f>
        <v>0.33840966134781209</v>
      </c>
      <c r="C49" s="6">
        <f>('0'!C49+'0'!E49)/SUM('0'!$B49:$E49)</f>
        <v>0.49763423898510395</v>
      </c>
      <c r="D49" s="6">
        <f>'0'!D49/SUM('0'!$B49:$E49)</f>
        <v>0.16395609966708399</v>
      </c>
      <c r="E49" s="20" t="s">
        <v>5</v>
      </c>
    </row>
    <row r="50" spans="1:5">
      <c r="A50" s="4">
        <v>2041</v>
      </c>
      <c r="B50" s="6">
        <f>'0'!B50/SUM('0'!$B50:$E50)</f>
        <v>0.30954617648580163</v>
      </c>
      <c r="C50" s="6">
        <f>('0'!C50+'0'!E50)/SUM('0'!$B50:$E50)</f>
        <v>0.50359545127508454</v>
      </c>
      <c r="D50" s="6">
        <f>'0'!D50/SUM('0'!$B50:$E50)</f>
        <v>0.18685837223911367</v>
      </c>
      <c r="E50" s="20" t="s">
        <v>5</v>
      </c>
    </row>
    <row r="51" spans="1:5">
      <c r="A51" s="4">
        <v>2042</v>
      </c>
      <c r="B51" s="6">
        <f>'0'!B51/SUM('0'!$B51:$E51)</f>
        <v>0.28191758941491135</v>
      </c>
      <c r="C51" s="6">
        <f>('0'!C51+'0'!E51)/SUM('0'!$B51:$E51)</f>
        <v>0.50753994089025767</v>
      </c>
      <c r="D51" s="6">
        <f>'0'!D51/SUM('0'!$B51:$E51)</f>
        <v>0.21054246969483098</v>
      </c>
      <c r="E51" s="20" t="s">
        <v>5</v>
      </c>
    </row>
    <row r="52" spans="1:5">
      <c r="A52" s="4">
        <v>2043</v>
      </c>
      <c r="B52" s="6">
        <f>'0'!B52/SUM('0'!$B52:$E52)</f>
        <v>0.25564195669754092</v>
      </c>
      <c r="C52" s="6">
        <f>('0'!C52+'0'!E52)/SUM('0'!$B52:$E52)</f>
        <v>0.50962748528515867</v>
      </c>
      <c r="D52" s="6">
        <f>'0'!D52/SUM('0'!$B52:$E52)</f>
        <v>0.23473055801730061</v>
      </c>
      <c r="E52" s="20" t="s">
        <v>5</v>
      </c>
    </row>
    <row r="53" spans="1:5">
      <c r="A53" s="4">
        <v>2044</v>
      </c>
      <c r="B53" s="6">
        <f>'0'!B53/SUM('0'!$B53:$E53)</f>
        <v>0.23080809235090979</v>
      </c>
      <c r="C53" s="6">
        <f>('0'!C53+'0'!E53)/SUM('0'!$B53:$E53)</f>
        <v>0.51004111313590261</v>
      </c>
      <c r="D53" s="6">
        <f>'0'!D53/SUM('0'!$B53:$E53)</f>
        <v>0.25915079451318751</v>
      </c>
      <c r="E53" s="20" t="s">
        <v>5</v>
      </c>
    </row>
    <row r="54" spans="1:5">
      <c r="A54" s="4">
        <v>2045</v>
      </c>
      <c r="B54" s="6">
        <f>'0'!B54/SUM('0'!$B54:$E54)</f>
        <v>0.20747827976023483</v>
      </c>
      <c r="C54" s="6">
        <f>('0'!C54+'0'!E54)/SUM('0'!$B54:$E54)</f>
        <v>0.50897623663671576</v>
      </c>
      <c r="D54" s="6">
        <f>'0'!D54/SUM('0'!$B54:$E54)</f>
        <v>0.28354548360304938</v>
      </c>
      <c r="E54" s="20" t="s">
        <v>5</v>
      </c>
    </row>
    <row r="55" spans="1:5">
      <c r="A55" s="4">
        <v>2046</v>
      </c>
      <c r="B55" s="6">
        <f>'0'!B55/SUM('0'!$B55:$E55)</f>
        <v>0.18569053276128103</v>
      </c>
      <c r="C55" s="6">
        <f>('0'!C55+'0'!E55)/SUM('0'!$B55:$E55)</f>
        <v>0.50663227025559887</v>
      </c>
      <c r="D55" s="6">
        <f>'0'!D55/SUM('0'!$B55:$E55)</f>
        <v>0.30767719698312002</v>
      </c>
      <c r="E55" s="20" t="s">
        <v>5</v>
      </c>
    </row>
    <row r="56" spans="1:5">
      <c r="A56" s="4">
        <v>2047</v>
      </c>
      <c r="B56" s="6">
        <f>'0'!B56/SUM('0'!$B56:$E56)</f>
        <v>0.16546068215355333</v>
      </c>
      <c r="C56" s="6">
        <f>('0'!C56+'0'!E56)/SUM('0'!$B56:$E56)</f>
        <v>0.5032064398324515</v>
      </c>
      <c r="D56" s="6">
        <f>'0'!D56/SUM('0'!$B56:$E56)</f>
        <v>0.33133287801399525</v>
      </c>
      <c r="E56" s="20" t="s">
        <v>5</v>
      </c>
    </row>
    <row r="57" spans="1:5">
      <c r="A57" s="4">
        <v>2048</v>
      </c>
      <c r="B57" s="6">
        <f>'0'!B57/SUM('0'!$B57:$E57)</f>
        <v>0.14678447490725549</v>
      </c>
      <c r="C57" s="6">
        <f>('0'!C57+'0'!E57)/SUM('0'!$B57:$E57)</f>
        <v>0.49888937669350158</v>
      </c>
      <c r="D57" s="6">
        <f>'0'!D57/SUM('0'!$B57:$E57)</f>
        <v>0.35432614839924276</v>
      </c>
      <c r="E57" s="20" t="s">
        <v>5</v>
      </c>
    </row>
    <row r="58" spans="1:5">
      <c r="A58" s="4">
        <v>2049</v>
      </c>
      <c r="B58" s="6">
        <f>'0'!B58/SUM('0'!$B58:$E58)</f>
        <v>0.12963976043083331</v>
      </c>
      <c r="C58" s="6">
        <f>('0'!C58+'0'!E58)/SUM('0'!$B58:$E58)</f>
        <v>0.49386207988680819</v>
      </c>
      <c r="D58" s="6">
        <f>'0'!D58/SUM('0'!$B58:$E58)</f>
        <v>0.37649815968235834</v>
      </c>
      <c r="E58" s="20" t="s">
        <v>5</v>
      </c>
    </row>
    <row r="59" spans="1:5">
      <c r="A59" s="5">
        <v>2050</v>
      </c>
      <c r="B59" s="12">
        <f>'0'!B59/SUM('0'!$B59:$E59)</f>
        <v>0.11398876138379893</v>
      </c>
      <c r="C59" s="12">
        <f>('0'!C59+'0'!E59)/SUM('0'!$B59:$E59)</f>
        <v>0.48829387641831118</v>
      </c>
      <c r="D59" s="12">
        <f>'0'!D59/SUM('0'!$B59:$E59)</f>
        <v>0.39771736219789</v>
      </c>
      <c r="E59" s="21" t="s">
        <v>5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67F7-0EE9-F24F-B0EE-8880497CE6B4}">
  <dimension ref="A1:I9"/>
  <sheetViews>
    <sheetView showGridLines="0" tabSelected="1" workbookViewId="0">
      <selection activeCell="F4" sqref="F4"/>
    </sheetView>
  </sheetViews>
  <sheetFormatPr baseColWidth="10" defaultColWidth="8.83203125" defaultRowHeight="14"/>
  <cols>
    <col min="1" max="16384" width="8.83203125" style="6"/>
  </cols>
  <sheetData>
    <row r="1" spans="1:9">
      <c r="A1" s="7"/>
      <c r="B1" s="9" t="s">
        <v>0</v>
      </c>
      <c r="C1" s="10" t="s">
        <v>1</v>
      </c>
      <c r="D1" s="10" t="s">
        <v>2</v>
      </c>
      <c r="E1" s="22" t="s">
        <v>4</v>
      </c>
      <c r="F1" s="6" t="s">
        <v>7</v>
      </c>
    </row>
    <row r="2" spans="1:9">
      <c r="A2" s="4">
        <v>2015</v>
      </c>
      <c r="B2" s="6">
        <f>'0'!B24/SUM('0'!$B24:$E24)</f>
        <v>0.93914453698445721</v>
      </c>
      <c r="C2" s="6">
        <f>('0'!C24+'0'!E24)/SUM('0'!$B24:$E24)</f>
        <v>6.0357055101169857E-2</v>
      </c>
      <c r="D2" s="6">
        <f>'0'!D24/SUM('0'!$B24:$E24)</f>
        <v>4.9840791437290354E-4</v>
      </c>
      <c r="E2" s="20" t="s">
        <v>5</v>
      </c>
      <c r="F2" s="6">
        <v>0</v>
      </c>
      <c r="H2" s="6" t="s">
        <v>8</v>
      </c>
      <c r="I2" s="6">
        <f>1/1.6</f>
        <v>0.625</v>
      </c>
    </row>
    <row r="3" spans="1:9">
      <c r="A3" s="4">
        <v>2020</v>
      </c>
      <c r="B3" s="6">
        <f>'0'!B29/SUM('0'!$B29:$E29)</f>
        <v>0.85458209986993916</v>
      </c>
      <c r="C3" s="6">
        <f>('0'!C29+'0'!E29)/SUM('0'!$B29:$E29)</f>
        <v>0.14337810173894341</v>
      </c>
      <c r="D3" s="6">
        <f>'0'!D29/SUM('0'!$B29:$E29)</f>
        <v>2.0397983911173596E-3</v>
      </c>
      <c r="E3" s="20" t="s">
        <v>5</v>
      </c>
      <c r="F3" s="6">
        <v>0</v>
      </c>
    </row>
    <row r="4" spans="1:9">
      <c r="A4" s="4">
        <v>2025</v>
      </c>
      <c r="B4" s="6">
        <f>'0'!B34/SUM('0'!$B34:$E34)</f>
        <v>0.75651082290750149</v>
      </c>
      <c r="C4" s="6">
        <f>('0'!C34+'0'!E34)/SUM('0'!$B34:$E34)</f>
        <v>0.23730378797514531</v>
      </c>
      <c r="D4" s="6">
        <f>'0'!D34/SUM('0'!$B34:$E34)</f>
        <v>6.1853891173531579E-3</v>
      </c>
      <c r="E4" s="20" t="s">
        <v>5</v>
      </c>
      <c r="F4" s="6">
        <f t="shared" ref="F3:F8" si="0">(C4+D4)-(C4+D4)*(1/(1+$I$2))</f>
        <v>9.3649683497114805E-2</v>
      </c>
    </row>
    <row r="5" spans="1:9">
      <c r="A5" s="4">
        <v>2030</v>
      </c>
      <c r="B5" s="6">
        <f>'0'!B39/SUM('0'!$B39:$E39)</f>
        <v>0.6431563907534299</v>
      </c>
      <c r="C5" s="6">
        <f>('0'!C39+'0'!E39)/SUM('0'!$B39:$E39)</f>
        <v>0.3352562759397229</v>
      </c>
      <c r="D5" s="6">
        <f>'0'!D39/SUM('0'!$B39:$E39)</f>
        <v>2.1587333306847374E-2</v>
      </c>
      <c r="E5" s="20" t="s">
        <v>5</v>
      </c>
      <c r="F5" s="6">
        <f t="shared" si="0"/>
        <v>0.13724754201791162</v>
      </c>
    </row>
    <row r="6" spans="1:9">
      <c r="A6" s="4">
        <v>2035</v>
      </c>
      <c r="B6" s="6">
        <f>'0'!B44/SUM('0'!$B44:$E44)</f>
        <v>0.49454409874602673</v>
      </c>
      <c r="C6" s="6">
        <f>('0'!C44+'0'!E44)/SUM('0'!$B44:$E44)</f>
        <v>0.43543575427971898</v>
      </c>
      <c r="D6" s="6">
        <f>'0'!D44/SUM('0'!$B44:$E44)</f>
        <v>7.0020146974254238E-2</v>
      </c>
      <c r="E6" s="20" t="s">
        <v>5</v>
      </c>
      <c r="F6" s="6">
        <f t="shared" si="0"/>
        <v>0.19440611586691275</v>
      </c>
    </row>
    <row r="7" spans="1:9">
      <c r="A7" s="4">
        <v>2040</v>
      </c>
      <c r="B7" s="6">
        <f>'0'!B49/SUM('0'!$B49:$E49)</f>
        <v>0.33840966134781209</v>
      </c>
      <c r="C7" s="6">
        <f>('0'!C49+'0'!E49)/SUM('0'!$B49:$E49)</f>
        <v>0.49763423898510395</v>
      </c>
      <c r="D7" s="6">
        <f>'0'!D49/SUM('0'!$B49:$E49)</f>
        <v>0.16395609966708399</v>
      </c>
      <c r="E7" s="20" t="s">
        <v>5</v>
      </c>
      <c r="F7" s="6">
        <f t="shared" si="0"/>
        <v>0.25445782255853383</v>
      </c>
    </row>
    <row r="8" spans="1:9">
      <c r="A8" s="4">
        <v>2045</v>
      </c>
      <c r="B8" s="6">
        <f>'0'!B54/SUM('0'!$B54:$E54)</f>
        <v>0.20747827976023483</v>
      </c>
      <c r="C8" s="6">
        <f>('0'!C54+'0'!E54)/SUM('0'!$B54:$E54)</f>
        <v>0.50897623663671576</v>
      </c>
      <c r="D8" s="6">
        <f>'0'!D54/SUM('0'!$B54:$E54)</f>
        <v>0.28354548360304938</v>
      </c>
      <c r="E8" s="20" t="s">
        <v>5</v>
      </c>
      <c r="F8" s="6">
        <f>(C8+D8)-(C8+D8)*(1/(1+$I$2))</f>
        <v>0.30481604624606351</v>
      </c>
    </row>
    <row r="9" spans="1:9">
      <c r="A9" s="5">
        <v>2050</v>
      </c>
      <c r="B9" s="12">
        <f>'0'!B59/SUM('0'!$B59:$E59)</f>
        <v>0.11398876138379893</v>
      </c>
      <c r="C9" s="12">
        <f>('0'!C59+'0'!E59)/SUM('0'!$B59:$E59)</f>
        <v>0.48829387641831118</v>
      </c>
      <c r="D9" s="12">
        <f>'0'!D59/SUM('0'!$B59:$E59)</f>
        <v>0.39771736219789</v>
      </c>
      <c r="E9" s="21" t="s">
        <v>5</v>
      </c>
      <c r="F9" s="6">
        <f>(C9+D9)-(C9+D9)*(1/(1+$I$2))</f>
        <v>0.34077355331392345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6691-306B-4E23-B44C-54CAA24B649B}">
  <sheetPr codeName="Sheet10"/>
  <dimension ref="A1:E59"/>
  <sheetViews>
    <sheetView showGridLines="0" workbookViewId="0">
      <selection sqref="A1:E59"/>
    </sheetView>
  </sheetViews>
  <sheetFormatPr baseColWidth="10" defaultColWidth="8.83203125" defaultRowHeight="18"/>
  <sheetData>
    <row r="1" spans="1:5">
      <c r="A1" s="7"/>
      <c r="B1" s="9" t="s">
        <v>0</v>
      </c>
      <c r="C1" s="10" t="s">
        <v>1</v>
      </c>
      <c r="D1" s="10" t="s">
        <v>2</v>
      </c>
      <c r="E1" s="3" t="s">
        <v>3</v>
      </c>
    </row>
    <row r="2" spans="1:5">
      <c r="A2" s="4">
        <v>1993</v>
      </c>
      <c r="B2" s="6">
        <v>4199451</v>
      </c>
      <c r="C2" s="6">
        <v>0</v>
      </c>
      <c r="D2" s="6">
        <v>0</v>
      </c>
      <c r="E2" s="11">
        <v>0</v>
      </c>
    </row>
    <row r="3" spans="1:5">
      <c r="A3" s="4">
        <v>1994</v>
      </c>
      <c r="B3" s="6">
        <v>8409562.8877877202</v>
      </c>
      <c r="C3" s="6">
        <v>0</v>
      </c>
      <c r="D3" s="6">
        <v>0</v>
      </c>
      <c r="E3" s="11">
        <v>0</v>
      </c>
    </row>
    <row r="4" spans="1:5">
      <c r="A4" s="4">
        <v>1995</v>
      </c>
      <c r="B4" s="6">
        <v>12849254.1108709</v>
      </c>
      <c r="C4" s="6">
        <v>0</v>
      </c>
      <c r="D4" s="6">
        <v>0</v>
      </c>
      <c r="E4" s="11">
        <v>0</v>
      </c>
    </row>
    <row r="5" spans="1:5">
      <c r="A5" s="4">
        <v>1996</v>
      </c>
      <c r="B5" s="6">
        <v>17490461.792031299</v>
      </c>
      <c r="C5" s="6">
        <v>0</v>
      </c>
      <c r="D5" s="6">
        <v>0</v>
      </c>
      <c r="E5" s="11">
        <v>0</v>
      </c>
    </row>
    <row r="6" spans="1:5">
      <c r="A6" s="4">
        <v>1997</v>
      </c>
      <c r="B6" s="6">
        <v>21895006.845613498</v>
      </c>
      <c r="C6" s="6">
        <v>0</v>
      </c>
      <c r="D6" s="6">
        <v>0</v>
      </c>
      <c r="E6" s="11">
        <v>0</v>
      </c>
    </row>
    <row r="7" spans="1:5">
      <c r="A7" s="4">
        <v>1998</v>
      </c>
      <c r="B7" s="6">
        <v>25791838.510039698</v>
      </c>
      <c r="C7" s="6">
        <v>0</v>
      </c>
      <c r="D7" s="6">
        <v>0</v>
      </c>
      <c r="E7" s="11">
        <v>0</v>
      </c>
    </row>
    <row r="8" spans="1:5">
      <c r="A8" s="4">
        <v>1999</v>
      </c>
      <c r="B8" s="6">
        <v>29587152.151223101</v>
      </c>
      <c r="C8" s="6">
        <v>0</v>
      </c>
      <c r="D8" s="6">
        <v>0</v>
      </c>
      <c r="E8" s="11">
        <v>0</v>
      </c>
    </row>
    <row r="9" spans="1:5">
      <c r="A9" s="4">
        <v>2000</v>
      </c>
      <c r="B9" s="6">
        <v>33275580.390759099</v>
      </c>
      <c r="C9" s="6">
        <v>0</v>
      </c>
      <c r="D9" s="6">
        <v>0</v>
      </c>
      <c r="E9" s="11">
        <v>0</v>
      </c>
    </row>
    <row r="10" spans="1:5">
      <c r="A10" s="4">
        <v>2001</v>
      </c>
      <c r="B10" s="6">
        <v>36740878.523475699</v>
      </c>
      <c r="C10" s="6">
        <v>0</v>
      </c>
      <c r="D10" s="6">
        <v>0</v>
      </c>
      <c r="E10" s="11">
        <v>0</v>
      </c>
    </row>
    <row r="11" spans="1:5">
      <c r="A11" s="4">
        <v>2002</v>
      </c>
      <c r="B11" s="6">
        <v>40077502.357026704</v>
      </c>
      <c r="C11" s="6">
        <v>0</v>
      </c>
      <c r="D11" s="6">
        <v>0</v>
      </c>
      <c r="E11" s="11">
        <v>0</v>
      </c>
    </row>
    <row r="12" spans="1:5">
      <c r="A12" s="4">
        <v>2003</v>
      </c>
      <c r="B12" s="6">
        <v>43393698.6955375</v>
      </c>
      <c r="C12" s="6">
        <v>0</v>
      </c>
      <c r="D12" s="6">
        <v>0</v>
      </c>
      <c r="E12" s="11">
        <v>0</v>
      </c>
    </row>
    <row r="13" spans="1:5">
      <c r="A13" s="4">
        <v>2004</v>
      </c>
      <c r="B13" s="6">
        <v>46398252.389009699</v>
      </c>
      <c r="C13" s="6">
        <v>65296.833422317002</v>
      </c>
      <c r="D13" s="6">
        <v>0</v>
      </c>
      <c r="E13" s="11">
        <v>0</v>
      </c>
    </row>
    <row r="14" spans="1:5">
      <c r="A14" s="4">
        <v>2005</v>
      </c>
      <c r="B14" s="6">
        <v>49069340.802597798</v>
      </c>
      <c r="C14" s="6">
        <v>150454.772040504</v>
      </c>
      <c r="D14" s="6">
        <v>0</v>
      </c>
      <c r="E14" s="11">
        <v>0</v>
      </c>
    </row>
    <row r="15" spans="1:5">
      <c r="A15" s="4">
        <v>2006</v>
      </c>
      <c r="B15" s="6">
        <v>51326976.576938502</v>
      </c>
      <c r="C15" s="6">
        <v>258817.750525988</v>
      </c>
      <c r="D15" s="6">
        <v>0</v>
      </c>
      <c r="E15" s="11">
        <v>0</v>
      </c>
    </row>
    <row r="16" spans="1:5">
      <c r="A16" s="4">
        <v>2007</v>
      </c>
      <c r="B16" s="6">
        <v>53050901.369315602</v>
      </c>
      <c r="C16" s="6">
        <v>389686.17810356698</v>
      </c>
      <c r="D16" s="6">
        <v>0</v>
      </c>
      <c r="E16" s="11">
        <v>0</v>
      </c>
    </row>
    <row r="17" spans="1:5">
      <c r="A17" s="4">
        <v>2008</v>
      </c>
      <c r="B17" s="6">
        <v>54320660.386685103</v>
      </c>
      <c r="C17" s="6">
        <v>548761.16203128698</v>
      </c>
      <c r="D17" s="6">
        <v>0</v>
      </c>
      <c r="E17" s="11">
        <v>0</v>
      </c>
    </row>
    <row r="18" spans="1:5">
      <c r="A18" s="4">
        <v>2009</v>
      </c>
      <c r="B18" s="6">
        <v>55026036.836368099</v>
      </c>
      <c r="C18" s="6">
        <v>732841.21232296596</v>
      </c>
      <c r="D18" s="6">
        <v>1079.96878952617</v>
      </c>
      <c r="E18" s="11">
        <v>0</v>
      </c>
    </row>
    <row r="19" spans="1:5">
      <c r="A19" s="4">
        <v>2010</v>
      </c>
      <c r="B19" s="6">
        <v>55741204.117913701</v>
      </c>
      <c r="C19" s="6">
        <v>982338.32753549004</v>
      </c>
      <c r="D19" s="6">
        <v>2715.0977368570898</v>
      </c>
      <c r="E19" s="11">
        <v>0</v>
      </c>
    </row>
    <row r="20" spans="1:5">
      <c r="A20" s="4">
        <v>2011</v>
      </c>
      <c r="B20" s="6">
        <v>55578604.070607401</v>
      </c>
      <c r="C20" s="6">
        <v>1233493.55668425</v>
      </c>
      <c r="D20" s="6">
        <v>4579.3005136581196</v>
      </c>
      <c r="E20" s="11">
        <v>0</v>
      </c>
    </row>
    <row r="21" spans="1:5">
      <c r="A21" s="4">
        <v>2012</v>
      </c>
      <c r="B21" s="6">
        <v>56133876.220073096</v>
      </c>
      <c r="C21" s="6">
        <v>1651200.5613627899</v>
      </c>
      <c r="D21" s="6">
        <v>8061.1738955322298</v>
      </c>
      <c r="E21" s="11">
        <v>0</v>
      </c>
    </row>
    <row r="22" spans="1:5">
      <c r="A22" s="4">
        <v>2013</v>
      </c>
      <c r="B22" s="6">
        <v>56455958.048288196</v>
      </c>
      <c r="C22" s="6">
        <v>2156690.16889545</v>
      </c>
      <c r="D22" s="6">
        <v>12886.564136172299</v>
      </c>
      <c r="E22" s="11">
        <v>0</v>
      </c>
    </row>
    <row r="23" spans="1:5">
      <c r="A23" s="4">
        <v>2014</v>
      </c>
      <c r="B23" s="6">
        <v>56687843.6725021</v>
      </c>
      <c r="C23" s="6">
        <v>2781425.3882391201</v>
      </c>
      <c r="D23" s="6">
        <v>19790.946919109301</v>
      </c>
      <c r="E23" s="11">
        <v>0</v>
      </c>
    </row>
    <row r="24" spans="1:5">
      <c r="A24" s="4">
        <v>2015</v>
      </c>
      <c r="B24" s="6">
        <v>56330334.310701497</v>
      </c>
      <c r="C24" s="6">
        <v>3428557.2735724798</v>
      </c>
      <c r="D24" s="6">
        <v>28239.812548945702</v>
      </c>
      <c r="E24" s="11">
        <v>6.6571694409158102</v>
      </c>
    </row>
    <row r="25" spans="1:5">
      <c r="A25" s="4">
        <v>2016</v>
      </c>
      <c r="B25" s="6">
        <v>55756472.608715802</v>
      </c>
      <c r="C25" s="6">
        <v>4157461.8743759198</v>
      </c>
      <c r="D25" s="6">
        <v>39610.026961760297</v>
      </c>
      <c r="E25" s="11">
        <v>16.394905354697499</v>
      </c>
    </row>
    <row r="26" spans="1:5">
      <c r="A26" s="4">
        <v>2017</v>
      </c>
      <c r="B26" s="6">
        <v>55226091.278492101</v>
      </c>
      <c r="C26" s="6">
        <v>5029791.0550790504</v>
      </c>
      <c r="D26" s="6">
        <v>56044.3024654037</v>
      </c>
      <c r="E26" s="11">
        <v>31.670490888786201</v>
      </c>
    </row>
    <row r="27" spans="1:5">
      <c r="A27" s="4">
        <v>2018</v>
      </c>
      <c r="B27" s="6">
        <v>54574199.117035702</v>
      </c>
      <c r="C27" s="6">
        <v>5985890.7721430399</v>
      </c>
      <c r="D27" s="6">
        <v>78196.135562454205</v>
      </c>
      <c r="E27" s="11">
        <v>54.100552223192899</v>
      </c>
    </row>
    <row r="28" spans="1:5">
      <c r="A28" s="4">
        <v>2019</v>
      </c>
      <c r="B28" s="6">
        <v>53529946.498973899</v>
      </c>
      <c r="C28" s="6">
        <v>7220237.0009977203</v>
      </c>
      <c r="D28" s="6">
        <v>96649.943375876697</v>
      </c>
      <c r="E28" s="11">
        <v>677.50487358503005</v>
      </c>
    </row>
    <row r="29" spans="1:5">
      <c r="A29" s="4">
        <v>2020</v>
      </c>
      <c r="B29" s="6">
        <v>52390101.641635001</v>
      </c>
      <c r="C29" s="6">
        <v>8407687.4210035801</v>
      </c>
      <c r="D29" s="6">
        <v>119336.247350191</v>
      </c>
      <c r="E29" s="11">
        <v>1529.1231510205801</v>
      </c>
    </row>
    <row r="30" spans="1:5">
      <c r="A30" s="4">
        <v>2021</v>
      </c>
      <c r="B30" s="6">
        <v>51211590.229762003</v>
      </c>
      <c r="C30" s="6">
        <v>9567989.1728144009</v>
      </c>
      <c r="D30" s="6">
        <v>147810.61312053699</v>
      </c>
      <c r="E30" s="11">
        <v>2711.1962573829801</v>
      </c>
    </row>
    <row r="31" spans="1:5">
      <c r="A31" s="4">
        <v>2022</v>
      </c>
      <c r="B31" s="6">
        <v>50001126.535186402</v>
      </c>
      <c r="C31" s="6">
        <v>10699600.2209941</v>
      </c>
      <c r="D31" s="6">
        <v>183686.808493358</v>
      </c>
      <c r="E31" s="11">
        <v>4353.05061993447</v>
      </c>
    </row>
    <row r="32" spans="1:5">
      <c r="A32" s="4">
        <v>2023</v>
      </c>
      <c r="B32" s="6">
        <v>48759577.045534998</v>
      </c>
      <c r="C32" s="6">
        <v>11803171.456681199</v>
      </c>
      <c r="D32" s="6">
        <v>229098.511870899</v>
      </c>
      <c r="E32" s="11">
        <v>6639.3009018446201</v>
      </c>
    </row>
    <row r="33" spans="1:5">
      <c r="A33" s="4">
        <v>2024</v>
      </c>
      <c r="B33" s="6">
        <v>47483483.288022801</v>
      </c>
      <c r="C33" s="6">
        <v>12882251.286556499</v>
      </c>
      <c r="D33" s="6">
        <v>286916.22961001901</v>
      </c>
      <c r="E33" s="11">
        <v>9836.6355100089095</v>
      </c>
    </row>
    <row r="34" spans="1:5">
      <c r="A34" s="4">
        <v>2025</v>
      </c>
      <c r="B34" s="6">
        <v>46163997.666185901</v>
      </c>
      <c r="C34" s="6">
        <v>13941639.1745467</v>
      </c>
      <c r="D34" s="6">
        <v>360941.17643550801</v>
      </c>
      <c r="E34" s="11">
        <v>14327.556814691899</v>
      </c>
    </row>
    <row r="35" spans="1:5">
      <c r="A35" s="4">
        <v>2026</v>
      </c>
      <c r="B35" s="6">
        <v>44788919.177665301</v>
      </c>
      <c r="C35" s="6">
        <v>14986955.533182301</v>
      </c>
      <c r="D35" s="6">
        <v>456178.96161873097</v>
      </c>
      <c r="E35" s="11">
        <v>20657.8310668089</v>
      </c>
    </row>
    <row r="36" spans="1:5">
      <c r="A36" s="4">
        <v>2027</v>
      </c>
      <c r="B36" s="6">
        <v>43345632.447803199</v>
      </c>
      <c r="C36" s="6">
        <v>16024556.2108863</v>
      </c>
      <c r="D36" s="6">
        <v>579197.13578455604</v>
      </c>
      <c r="E36" s="11">
        <v>29600.738428168199</v>
      </c>
    </row>
    <row r="37" spans="1:5">
      <c r="A37" s="4">
        <v>2028</v>
      </c>
      <c r="B37" s="6">
        <v>41820453.684282601</v>
      </c>
      <c r="C37" s="6">
        <v>17057404.304394599</v>
      </c>
      <c r="D37" s="6">
        <v>738130.14523987705</v>
      </c>
      <c r="E37" s="11">
        <v>42206.288307201699</v>
      </c>
    </row>
    <row r="38" spans="1:5">
      <c r="A38" s="4">
        <v>2029</v>
      </c>
      <c r="B38" s="6">
        <v>40201569.466353498</v>
      </c>
      <c r="C38" s="6">
        <v>18083132.853302099</v>
      </c>
      <c r="D38" s="6">
        <v>942538.07044552499</v>
      </c>
      <c r="E38" s="11">
        <v>59832.320821918001</v>
      </c>
    </row>
    <row r="39" spans="1:5">
      <c r="A39" s="4">
        <v>2030</v>
      </c>
      <c r="B39" s="6">
        <v>38482474.170143597</v>
      </c>
      <c r="C39" s="6">
        <v>19093401.447886702</v>
      </c>
      <c r="D39" s="6">
        <v>1203031.9384103699</v>
      </c>
      <c r="E39" s="11">
        <v>84129.829260658502</v>
      </c>
    </row>
    <row r="40" spans="1:5">
      <c r="A40" s="4">
        <v>2031</v>
      </c>
      <c r="B40" s="6">
        <v>36663549.235955097</v>
      </c>
      <c r="C40" s="6">
        <v>20072652.912506901</v>
      </c>
      <c r="D40" s="6">
        <v>1530281.8257359799</v>
      </c>
      <c r="E40" s="11">
        <v>116915.447748183</v>
      </c>
    </row>
    <row r="41" spans="1:5">
      <c r="A41" s="4">
        <v>2032</v>
      </c>
      <c r="B41" s="6">
        <v>34753163.703152202</v>
      </c>
      <c r="C41" s="6">
        <v>20998964.6725327</v>
      </c>
      <c r="D41" s="6">
        <v>1933673.86603746</v>
      </c>
      <c r="E41" s="11">
        <v>159914.078298662</v>
      </c>
    </row>
    <row r="42" spans="1:5">
      <c r="A42" s="4">
        <v>2033</v>
      </c>
      <c r="B42" s="6">
        <v>32767798.376051702</v>
      </c>
      <c r="C42" s="6">
        <v>21847919.6777336</v>
      </c>
      <c r="D42" s="6">
        <v>2420234.0586017701</v>
      </c>
      <c r="E42" s="11">
        <v>214426.21598182101</v>
      </c>
    </row>
    <row r="43" spans="1:5">
      <c r="A43" s="4">
        <v>2034</v>
      </c>
      <c r="B43" s="6">
        <v>30729725.343072899</v>
      </c>
      <c r="C43" s="6">
        <v>22594962.005915001</v>
      </c>
      <c r="D43" s="6">
        <v>2993231.4428900001</v>
      </c>
      <c r="E43" s="11">
        <v>280905.19384837098</v>
      </c>
    </row>
    <row r="44" spans="1:5">
      <c r="A44" s="4">
        <v>2035</v>
      </c>
      <c r="B44" s="6">
        <v>28664652.758993398</v>
      </c>
      <c r="C44" s="6">
        <v>23219640.866356801</v>
      </c>
      <c r="D44" s="6">
        <v>3651797.5750493901</v>
      </c>
      <c r="E44" s="11">
        <v>358686.17077443202</v>
      </c>
    </row>
    <row r="45" spans="1:5">
      <c r="A45" s="4">
        <v>2036</v>
      </c>
      <c r="B45" s="6">
        <v>26598902.796411201</v>
      </c>
      <c r="C45" s="6">
        <v>23707711.543318</v>
      </c>
      <c r="D45" s="6">
        <v>4390831.7363993498</v>
      </c>
      <c r="E45" s="11">
        <v>445915.12656560203</v>
      </c>
    </row>
    <row r="46" spans="1:5">
      <c r="A46" s="4">
        <v>2037</v>
      </c>
      <c r="B46" s="6">
        <v>24557239.197842799</v>
      </c>
      <c r="C46" s="6">
        <v>24052171.704057701</v>
      </c>
      <c r="D46" s="6">
        <v>5201512.2721099397</v>
      </c>
      <c r="E46" s="11">
        <v>539779.22122352896</v>
      </c>
    </row>
    <row r="47" spans="1:5">
      <c r="A47" s="4">
        <v>2038</v>
      </c>
      <c r="B47" s="6">
        <v>22561453.276168399</v>
      </c>
      <c r="C47" s="6">
        <v>24252763.1451254</v>
      </c>
      <c r="D47" s="6">
        <v>6071964.1793553699</v>
      </c>
      <c r="E47" s="11">
        <v>636943.70222806302</v>
      </c>
    </row>
    <row r="48" spans="1:5">
      <c r="A48" s="4">
        <v>2039</v>
      </c>
      <c r="B48" s="6">
        <v>20629727.419486001</v>
      </c>
      <c r="C48" s="6">
        <v>24314754.7890254</v>
      </c>
      <c r="D48" s="6">
        <v>6988053.5475904001</v>
      </c>
      <c r="E48" s="11">
        <v>734054.71028797398</v>
      </c>
    </row>
    <row r="49" spans="1:5">
      <c r="A49" s="4">
        <v>2040</v>
      </c>
      <c r="B49" s="6">
        <v>18776552.044759601</v>
      </c>
      <c r="C49" s="6">
        <v>24247527.202678099</v>
      </c>
      <c r="D49" s="6">
        <v>7934279.1910124104</v>
      </c>
      <c r="E49" s="11">
        <v>828155.28503470297</v>
      </c>
    </row>
    <row r="50" spans="1:5">
      <c r="A50" s="4">
        <v>2041</v>
      </c>
      <c r="B50" s="6">
        <v>17013176.783562601</v>
      </c>
      <c r="C50" s="6">
        <v>24068816.855130401</v>
      </c>
      <c r="D50" s="6">
        <v>8900622.1554595493</v>
      </c>
      <c r="E50" s="11">
        <v>917477.43405472604</v>
      </c>
    </row>
    <row r="51" spans="1:5">
      <c r="A51" s="4">
        <v>2042</v>
      </c>
      <c r="B51" s="6">
        <v>15347334.056504</v>
      </c>
      <c r="C51" s="6">
        <v>23788951.185724501</v>
      </c>
      <c r="D51" s="6">
        <v>9868730.50285336</v>
      </c>
      <c r="E51" s="11">
        <v>1000085.4457505899</v>
      </c>
    </row>
    <row r="52" spans="1:5">
      <c r="A52" s="4">
        <v>2043</v>
      </c>
      <c r="B52" s="6">
        <v>13784256.8515964</v>
      </c>
      <c r="C52" s="6">
        <v>23422108.018431898</v>
      </c>
      <c r="D52" s="6">
        <v>10824243.623288</v>
      </c>
      <c r="E52" s="11">
        <v>1074960.6314840601</v>
      </c>
    </row>
    <row r="53" spans="1:5">
      <c r="A53" s="4">
        <v>2044</v>
      </c>
      <c r="B53" s="6">
        <v>12326896.441192299</v>
      </c>
      <c r="C53" s="6">
        <v>22982230.2351739</v>
      </c>
      <c r="D53" s="6">
        <v>11753979.2415042</v>
      </c>
      <c r="E53" s="11">
        <v>1141558.7567451601</v>
      </c>
    </row>
    <row r="54" spans="1:5">
      <c r="A54" s="4">
        <v>2045</v>
      </c>
      <c r="B54" s="6">
        <v>10976277.223646799</v>
      </c>
      <c r="C54" s="6">
        <v>22482595.2274496</v>
      </c>
      <c r="D54" s="6">
        <v>12646247.498182399</v>
      </c>
      <c r="E54" s="11">
        <v>1199685.17873393</v>
      </c>
    </row>
    <row r="55" spans="1:5">
      <c r="A55" s="4">
        <v>2046</v>
      </c>
      <c r="B55" s="6">
        <v>9731808.7387452908</v>
      </c>
      <c r="C55" s="6">
        <v>21935557.582961801</v>
      </c>
      <c r="D55" s="6">
        <v>13491041.065703999</v>
      </c>
      <c r="E55" s="11">
        <v>1249389.7315221999</v>
      </c>
    </row>
    <row r="56" spans="1:5">
      <c r="A56" s="4">
        <v>2047</v>
      </c>
      <c r="B56" s="6">
        <v>8591559.1012198795</v>
      </c>
      <c r="C56" s="6">
        <v>21352414.5520592</v>
      </c>
      <c r="D56" s="6">
        <v>14280115.5992087</v>
      </c>
      <c r="E56" s="11">
        <v>1290887.9485333001</v>
      </c>
    </row>
    <row r="57" spans="1:5">
      <c r="A57" s="4">
        <v>2048</v>
      </c>
      <c r="B57" s="6">
        <v>7552495.9998732703</v>
      </c>
      <c r="C57" s="6">
        <v>20743352.250659298</v>
      </c>
      <c r="D57" s="6">
        <v>15006979.8278073</v>
      </c>
      <c r="E57" s="11">
        <v>1324506.0635848001</v>
      </c>
    </row>
    <row r="58" spans="1:5">
      <c r="A58" s="4">
        <v>2049</v>
      </c>
      <c r="B58" s="6">
        <v>6610700.8957882198</v>
      </c>
      <c r="C58" s="6">
        <v>20117441.7572104</v>
      </c>
      <c r="D58" s="6">
        <v>15666817.516042</v>
      </c>
      <c r="E58" s="11">
        <v>1350644.0877425801</v>
      </c>
    </row>
    <row r="59" spans="1:5">
      <c r="A59" s="5">
        <v>2050</v>
      </c>
      <c r="B59" s="12">
        <v>5761560.7027380504</v>
      </c>
      <c r="C59" s="12">
        <v>19482664.22453</v>
      </c>
      <c r="D59" s="12">
        <v>16256362.9154975</v>
      </c>
      <c r="E59" s="13">
        <v>1369751.2250697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-5</vt:lpstr>
      <vt:lpstr>-4</vt:lpstr>
      <vt:lpstr>-3</vt:lpstr>
      <vt:lpstr>-2</vt:lpstr>
      <vt:lpstr>-1</vt:lpstr>
      <vt:lpstr>0</vt:lpstr>
      <vt:lpstr>0_rate</vt:lpstr>
      <vt:lpstr>0_rate_MFT</vt:lpstr>
      <vt:lpstr>+1</vt:lpstr>
      <vt:lpstr>+2</vt:lpstr>
      <vt:lpstr>+3</vt:lpstr>
      <vt:lpstr>+4</vt:lpstr>
      <vt:lpstr>+5</vt:lpstr>
      <vt:lpstr>+6</vt:lpstr>
      <vt:lpstr>+7</vt:lpstr>
      <vt:lpstr>+8</vt:lpstr>
      <vt:lpstr>+9</vt:lpstr>
      <vt:lpstr>+10</vt:lpstr>
      <vt:lpstr>+10_rate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鬼頭みなみ</dc:creator>
  <cp:lastModifiedBy>Microsoft Office User</cp:lastModifiedBy>
  <dcterms:created xsi:type="dcterms:W3CDTF">2023-07-24T06:58:18Z</dcterms:created>
  <dcterms:modified xsi:type="dcterms:W3CDTF">2023-08-27T14:25:44Z</dcterms:modified>
</cp:coreProperties>
</file>