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0020" yWindow="0" windowWidth="15580" windowHeight="14240" tabRatio="500" activeTab="2"/>
  </bookViews>
  <sheets>
    <sheet name="主観" sheetId="2" r:id="rId1"/>
    <sheet name="入力時間" sheetId="3" r:id="rId2"/>
    <sheet name="文字数" sheetId="6" r:id="rId3"/>
    <sheet name="入力数" sheetId="5" r:id="rId4"/>
    <sheet name="練習時間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6" l="1"/>
  <c r="C11" i="6"/>
  <c r="F19" i="5"/>
  <c r="E19" i="5"/>
  <c r="F5" i="5"/>
  <c r="B5" i="5"/>
  <c r="L19" i="3"/>
  <c r="K19" i="3"/>
  <c r="H28" i="3"/>
  <c r="H27" i="3"/>
  <c r="C9" i="4"/>
  <c r="C8" i="4"/>
  <c r="B17" i="5"/>
  <c r="B16" i="5"/>
  <c r="J3" i="6"/>
  <c r="J2" i="6"/>
  <c r="L11" i="2"/>
  <c r="L12" i="2"/>
  <c r="L13" i="2"/>
  <c r="L10" i="2"/>
  <c r="J11" i="2"/>
  <c r="J12" i="2"/>
  <c r="J13" i="2"/>
  <c r="J10" i="2"/>
  <c r="K10" i="2"/>
  <c r="K11" i="2"/>
  <c r="K12" i="2"/>
  <c r="K13" i="2"/>
  <c r="I12" i="2"/>
  <c r="I11" i="2"/>
  <c r="I13" i="2"/>
  <c r="I10" i="2"/>
  <c r="D11" i="2"/>
  <c r="D22" i="3"/>
  <c r="D12" i="3"/>
  <c r="G9" i="3"/>
  <c r="F6" i="6"/>
  <c r="B6" i="6"/>
  <c r="A6" i="5"/>
  <c r="A9" i="4"/>
  <c r="A8" i="4"/>
  <c r="K9" i="3"/>
  <c r="D5" i="3"/>
  <c r="D12" i="2"/>
  <c r="D10" i="2"/>
  <c r="D9" i="2"/>
</calcChain>
</file>

<file path=xl/sharedStrings.xml><?xml version="1.0" encoding="utf-8"?>
<sst xmlns="http://schemas.openxmlformats.org/spreadsheetml/2006/main" count="127" uniqueCount="64">
  <si>
    <t>操作のわかりやすさ</t>
  </si>
  <si>
    <t>構成のわかりやすさ</t>
  </si>
  <si>
    <t>音声</t>
    <rPh sb="0" eb="2">
      <t>オンセ</t>
    </rPh>
    <phoneticPr fontId="1"/>
  </si>
  <si>
    <t>白石</t>
    <rPh sb="0" eb="2">
      <t>シr</t>
    </rPh>
    <phoneticPr fontId="1"/>
  </si>
  <si>
    <t>見易さ</t>
  </si>
  <si>
    <t>反応のよさ</t>
  </si>
  <si>
    <t>kogane</t>
    <phoneticPr fontId="1"/>
  </si>
  <si>
    <t>iwamoto</t>
    <phoneticPr fontId="1"/>
  </si>
  <si>
    <t>orimi</t>
    <phoneticPr fontId="1"/>
  </si>
  <si>
    <t>mitani</t>
    <phoneticPr fontId="1"/>
  </si>
  <si>
    <t>tutida</t>
    <phoneticPr fontId="1"/>
  </si>
  <si>
    <t>テキスト</t>
    <phoneticPr fontId="1"/>
  </si>
  <si>
    <t>検定</t>
    <rPh sb="0" eb="2">
      <t>ケン</t>
    </rPh>
    <phoneticPr fontId="1"/>
  </si>
  <si>
    <t>有意差あり</t>
    <rPh sb="0" eb="3">
      <t>ユウ</t>
    </rPh>
    <phoneticPr fontId="1"/>
  </si>
  <si>
    <t>テキスト入力時間</t>
    <rPh sb="4" eb="8">
      <t>ニュウリョk</t>
    </rPh>
    <phoneticPr fontId="1"/>
  </si>
  <si>
    <t>音声入力時間</t>
    <rPh sb="0" eb="6">
      <t>オンセ</t>
    </rPh>
    <phoneticPr fontId="1"/>
  </si>
  <si>
    <t>入力時間平均の検定</t>
    <rPh sb="0" eb="4">
      <t>ニュ</t>
    </rPh>
    <rPh sb="4" eb="6">
      <t>ヘイキン</t>
    </rPh>
    <rPh sb="7" eb="9">
      <t>ケン</t>
    </rPh>
    <phoneticPr fontId="1"/>
  </si>
  <si>
    <t>音声入力時間(s/文字数)</t>
    <rPh sb="0" eb="6">
      <t>オンセ</t>
    </rPh>
    <rPh sb="9" eb="12">
      <t>モz</t>
    </rPh>
    <phoneticPr fontId="1"/>
  </si>
  <si>
    <t>規約</t>
    <rPh sb="0" eb="2">
      <t>キヤk</t>
    </rPh>
    <phoneticPr fontId="1"/>
  </si>
  <si>
    <t>小文字は含まない</t>
    <rPh sb="0" eb="3">
      <t>コm</t>
    </rPh>
    <rPh sb="4" eb="8">
      <t>フk</t>
    </rPh>
    <phoneticPr fontId="1"/>
  </si>
  <si>
    <t>伸ばし、っは含む</t>
    <rPh sb="0" eb="3">
      <t>ノバs</t>
    </rPh>
    <rPh sb="6" eb="8">
      <t>フk</t>
    </rPh>
    <phoneticPr fontId="1"/>
  </si>
  <si>
    <t>テキストの場合はすべての文字数を入れる</t>
    <rPh sb="5" eb="7">
      <t>バア</t>
    </rPh>
    <rPh sb="12" eb="15">
      <t>モz</t>
    </rPh>
    <rPh sb="16" eb="19">
      <t>イr</t>
    </rPh>
    <phoneticPr fontId="1"/>
  </si>
  <si>
    <t>練習時間</t>
    <rPh sb="0" eb="4">
      <t>レンシュ</t>
    </rPh>
    <phoneticPr fontId="1"/>
  </si>
  <si>
    <t>入力時間（平均）</t>
    <rPh sb="0" eb="4">
      <t>ニュ</t>
    </rPh>
    <rPh sb="5" eb="7">
      <t>ヘ</t>
    </rPh>
    <phoneticPr fontId="1"/>
  </si>
  <si>
    <t>平均</t>
    <rPh sb="0" eb="2">
      <t>ヘイk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</si>
  <si>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</si>
  <si>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</si>
  <si>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</si>
  <si>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</si>
  <si>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</si>
  <si>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</si>
  <si>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</si>
  <si>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</si>
  <si>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テキスト</t>
  </si>
  <si>
    <t>orimi</t>
  </si>
  <si>
    <t>mitani</t>
  </si>
  <si>
    <t>tutida</t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</si>
  <si>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</si>
  <si>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</si>
  <si>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</si>
  <si>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</si>
  <si>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</si>
  <si>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</si>
  <si>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</si>
  <si>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</si>
  <si>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</si>
  <si>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</si>
  <si>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</si>
  <si>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</si>
  <si>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文字数</t>
    <rPh sb="0" eb="3">
      <t>モz</t>
    </rPh>
    <phoneticPr fontId="1"/>
  </si>
  <si>
    <t>時間</t>
    <rPh sb="0" eb="2">
      <t>ジカン</t>
    </rPh>
    <phoneticPr fontId="1"/>
  </si>
  <si>
    <t>音声</t>
    <rPh sb="0" eb="2">
      <t>オンセ</t>
    </rPh>
    <phoneticPr fontId="1"/>
  </si>
  <si>
    <t>テキスト</t>
    <phoneticPr fontId="1"/>
  </si>
  <si>
    <t>誤差</t>
    <rPh sb="0" eb="2">
      <t>ゴs</t>
    </rPh>
    <phoneticPr fontId="1"/>
  </si>
  <si>
    <t>有意差あり</t>
    <rPh sb="0" eb="3">
      <t>ユウ</t>
    </rPh>
    <phoneticPr fontId="1"/>
  </si>
  <si>
    <t>音声</t>
    <rPh sb="0" eb="2">
      <t>オンセ</t>
    </rPh>
    <phoneticPr fontId="1"/>
  </si>
  <si>
    <t>テキスト</t>
    <phoneticPr fontId="1"/>
  </si>
  <si>
    <t>入力時間</t>
    <rPh sb="0" eb="4">
      <t>ニュウリョk</t>
    </rPh>
    <phoneticPr fontId="1"/>
  </si>
  <si>
    <t>誤差</t>
    <rPh sb="0" eb="2">
      <t>ゴs</t>
    </rPh>
    <phoneticPr fontId="1"/>
  </si>
  <si>
    <t>平均</t>
    <rPh sb="0" eb="2">
      <t>ヘイk</t>
    </rPh>
    <phoneticPr fontId="1"/>
  </si>
  <si>
    <t>テキスト</t>
    <phoneticPr fontId="1"/>
  </si>
  <si>
    <t>入力数</t>
    <rPh sb="0" eb="3">
      <t>ニュウリョk</t>
    </rPh>
    <phoneticPr fontId="1"/>
  </si>
  <si>
    <t>テキスト</t>
    <phoneticPr fontId="1"/>
  </si>
  <si>
    <t>文字数</t>
    <rPh sb="0" eb="3">
      <t>モz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</si>
</sst>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1"/>
      <color theme="1"/>
      <name val="ヒラギノ角ゴ ProN W3"/>
      <family val="3"/>
      <charset val="128"/>
    </font>
    <font>
      <sz val="12"/>
      <color rgb="FF000000"/>
      <name val="ＭＳ Ｐゴシック"/>
      <family val="3"/>
      <charset val="128"/>
      <scheme val="minor"/>
    </font>
    <font>
      <sz val="12"/>
      <color theme="5"/>
      <name val="ＭＳ Ｐゴシック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0" fillId="0" borderId="2" xfId="0" applyBorder="1"/>
    <xf numFmtId="0" fontId="0" fillId="0" borderId="1" xfId="0" applyBorder="1" applyAlignment="1"/>
    <xf numFmtId="0" fontId="0" fillId="0" borderId="7" xfId="0" applyBorder="1" applyAlignment="1"/>
    <xf numFmtId="0" fontId="6" fillId="0" borderId="0" xfId="0" applyFo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8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7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主観!$I$9</c:f>
              <c:strCache>
                <c:ptCount val="1"/>
                <c:pt idx="0">
                  <c:v>音声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主観!$J$10:$J$13</c:f>
                <c:numCache>
                  <c:formatCode>General</c:formatCode>
                  <c:ptCount val="4"/>
                  <c:pt idx="0">
                    <c:v>0.69388866648871</c:v>
                  </c:pt>
                  <c:pt idx="1">
                    <c:v>1.763834207376393</c:v>
                  </c:pt>
                  <c:pt idx="2">
                    <c:v>0.769800358919493</c:v>
                  </c:pt>
                  <c:pt idx="3">
                    <c:v>0.577350269189626</c:v>
                  </c:pt>
                </c:numCache>
              </c:numRef>
            </c:plus>
            <c:minus>
              <c:numRef>
                <c:f>主観!$J$10:$J$13</c:f>
                <c:numCache>
                  <c:formatCode>General</c:formatCode>
                  <c:ptCount val="4"/>
                  <c:pt idx="0">
                    <c:v>0.69388866648871</c:v>
                  </c:pt>
                  <c:pt idx="1">
                    <c:v>1.763834207376393</c:v>
                  </c:pt>
                  <c:pt idx="2">
                    <c:v>0.769800358919493</c:v>
                  </c:pt>
                  <c:pt idx="3">
                    <c:v>0.577350269189626</c:v>
                  </c:pt>
                </c:numCache>
              </c:numRef>
            </c:minus>
          </c:errBars>
          <c:cat>
            <c:strRef>
              <c:f>主観!$H$10:$H$13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見易さ</c:v>
                </c:pt>
                <c:pt idx="3">
                  <c:v>反応のよさ</c:v>
                </c:pt>
              </c:strCache>
            </c:strRef>
          </c:cat>
          <c:val>
            <c:numRef>
              <c:f>主観!$I$10:$I$13</c:f>
              <c:numCache>
                <c:formatCode>General</c:formatCode>
                <c:ptCount val="4"/>
                <c:pt idx="0">
                  <c:v>5.444444444444445</c:v>
                </c:pt>
                <c:pt idx="1">
                  <c:v>4.0</c:v>
                </c:pt>
                <c:pt idx="2">
                  <c:v>6.111111111111112</c:v>
                </c:pt>
                <c:pt idx="3">
                  <c:v>6.666666666666667</c:v>
                </c:pt>
              </c:numCache>
            </c:numRef>
          </c:val>
        </c:ser>
        <c:ser>
          <c:idx val="1"/>
          <c:order val="1"/>
          <c:tx>
            <c:strRef>
              <c:f>主観!$K$9</c:f>
              <c:strCache>
                <c:ptCount val="1"/>
                <c:pt idx="0">
                  <c:v>テキスト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主観!$L$10:$L$13</c:f>
                <c:numCache>
                  <c:formatCode>General</c:formatCode>
                  <c:ptCount val="4"/>
                  <c:pt idx="0">
                    <c:v>0.192450089729875</c:v>
                  </c:pt>
                  <c:pt idx="1">
                    <c:v>0.333333333333333</c:v>
                  </c:pt>
                  <c:pt idx="2">
                    <c:v>0.577350269189626</c:v>
                  </c:pt>
                  <c:pt idx="3">
                    <c:v>0.333333333333333</c:v>
                  </c:pt>
                </c:numCache>
              </c:numRef>
            </c:plus>
            <c:minus>
              <c:numRef>
                <c:f>主観!$L$10:$L$13</c:f>
                <c:numCache>
                  <c:formatCode>General</c:formatCode>
                  <c:ptCount val="4"/>
                  <c:pt idx="0">
                    <c:v>0.192450089729875</c:v>
                  </c:pt>
                  <c:pt idx="1">
                    <c:v>0.333333333333333</c:v>
                  </c:pt>
                  <c:pt idx="2">
                    <c:v>0.577350269189626</c:v>
                  </c:pt>
                  <c:pt idx="3">
                    <c:v>0.333333333333333</c:v>
                  </c:pt>
                </c:numCache>
              </c:numRef>
            </c:minus>
          </c:errBars>
          <c:cat>
            <c:strRef>
              <c:f>主観!$H$10:$H$13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見易さ</c:v>
                </c:pt>
                <c:pt idx="3">
                  <c:v>反応のよさ</c:v>
                </c:pt>
              </c:strCache>
            </c:strRef>
          </c:cat>
          <c:val>
            <c:numRef>
              <c:f>主観!$K$10:$K$13</c:f>
              <c:numCache>
                <c:formatCode>General</c:formatCode>
                <c:ptCount val="4"/>
                <c:pt idx="0">
                  <c:v>6.111111111111111</c:v>
                </c:pt>
                <c:pt idx="1">
                  <c:v>5.333333333333332</c:v>
                </c:pt>
                <c:pt idx="2">
                  <c:v>5.0</c:v>
                </c:pt>
                <c:pt idx="3">
                  <c:v>6.333333333333332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745736"/>
        <c:axId val="2118661096"/>
      </c:barChart>
      <c:catAx>
        <c:axId val="-2126745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18661096"/>
        <c:crosses val="autoZero"/>
        <c:auto val="1"/>
        <c:lblAlgn val="ctr"/>
        <c:lblOffset val="100"/>
        <c:noMultiLvlLbl val="0"/>
      </c:catAx>
      <c:valAx>
        <c:axId val="2118661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en-US" sz="1400"/>
                  <a:t>SCORE</a:t>
                </a:r>
                <a:endParaRPr lang="ja-JP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67457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928809156587"/>
          <c:y val="0.0591608002642054"/>
          <c:w val="0.808566036204237"/>
          <c:h val="0.684386504667049"/>
        </c:manualLayout>
      </c:layout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cat>
            <c:strRef>
              <c:f>(入力時間!$D$7:$F$7,入力時間!$H$7:$J$7)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(入力時間!$D$9:$F$9,入力時間!$H$9:$J$9)</c:f>
              <c:numCache>
                <c:formatCode>General</c:formatCode>
                <c:ptCount val="6"/>
                <c:pt idx="0">
                  <c:v>0.690573568810464</c:v>
                </c:pt>
                <c:pt idx="1">
                  <c:v>0.530428571428571</c:v>
                </c:pt>
                <c:pt idx="2">
                  <c:v>0.559937720458554</c:v>
                </c:pt>
                <c:pt idx="3">
                  <c:v>1.211776741387268</c:v>
                </c:pt>
                <c:pt idx="4">
                  <c:v>1.097999818780004</c:v>
                </c:pt>
                <c:pt idx="5">
                  <c:v>1.575409090909091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737944"/>
        <c:axId val="-2123747368"/>
      </c:barChart>
      <c:catAx>
        <c:axId val="-212373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sz="1200"/>
                  <a:t>被験者</a:t>
                </a:r>
              </a:p>
            </c:rich>
          </c:tx>
          <c:layout>
            <c:manualLayout>
              <c:xMode val="edge"/>
              <c:yMode val="edge"/>
              <c:x val="0.506799456124685"/>
              <c:y val="0.883443708609272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3747368"/>
        <c:crosses val="autoZero"/>
        <c:auto val="1"/>
        <c:lblAlgn val="ctr"/>
        <c:lblOffset val="100"/>
        <c:noMultiLvlLbl val="0"/>
      </c:catAx>
      <c:valAx>
        <c:axId val="-2123747368"/>
        <c:scaling>
          <c:orientation val="minMax"/>
          <c:max val="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sz="1200"/>
                  <a:t>入力時間</a:t>
                </a:r>
                <a:r>
                  <a:rPr lang="en-US" sz="1200"/>
                  <a:t>[</a:t>
                </a:r>
                <a:r>
                  <a:rPr lang="ja-JP" sz="1200"/>
                  <a:t>秒</a:t>
                </a:r>
                <a:r>
                  <a:rPr lang="en-US" sz="1200"/>
                  <a:t>]</a:t>
                </a:r>
                <a:endParaRPr lang="ja-JP" sz="1200"/>
              </a:p>
            </c:rich>
          </c:tx>
          <c:layout>
            <c:manualLayout>
              <c:xMode val="edge"/>
              <c:yMode val="edge"/>
              <c:x val="0.00257731958762887"/>
              <c:y val="0.237896090803219"/>
            </c:manualLayout>
          </c:layout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3737944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入力時間!$D$17:$I$17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入力時間!$D$25:$I$25</c:f>
              <c:numCache>
                <c:formatCode>General</c:formatCode>
                <c:ptCount val="6"/>
                <c:pt idx="0">
                  <c:v>0.690573568810464</c:v>
                </c:pt>
                <c:pt idx="1">
                  <c:v>0.530428571428571</c:v>
                </c:pt>
                <c:pt idx="2">
                  <c:v>0.559937720458554</c:v>
                </c:pt>
                <c:pt idx="3">
                  <c:v>1.211776741387268</c:v>
                </c:pt>
                <c:pt idx="4">
                  <c:v>1.097999818780004</c:v>
                </c:pt>
                <c:pt idx="5">
                  <c:v>1.575409090909091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911112"/>
        <c:axId val="-2123702904"/>
      </c:barChart>
      <c:scatterChart>
        <c:scatterStyle val="lineMarker"/>
        <c:varyColors val="0"/>
        <c:ser>
          <c:idx val="1"/>
          <c:order val="1"/>
          <c:spPr>
            <a:ln w="25400"/>
            <a:effectLst/>
          </c:spPr>
          <c:marker>
            <c:symbol val="circle"/>
            <c:size val="7"/>
            <c:spPr>
              <a:effectLst/>
            </c:spPr>
          </c:marker>
          <c:yVal>
            <c:numRef>
              <c:f>入力時間!$D$20:$I$20</c:f>
              <c:numCache>
                <c:formatCode>General</c:formatCode>
                <c:ptCount val="6"/>
                <c:pt idx="0">
                  <c:v>21.5</c:v>
                </c:pt>
                <c:pt idx="1">
                  <c:v>17.0</c:v>
                </c:pt>
                <c:pt idx="2">
                  <c:v>18.33333333333333</c:v>
                </c:pt>
                <c:pt idx="3">
                  <c:v>13.4</c:v>
                </c:pt>
                <c:pt idx="4">
                  <c:v>12.75</c:v>
                </c:pt>
                <c:pt idx="5">
                  <c:v>10.63636363636364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243480"/>
        <c:axId val="-2123604360"/>
      </c:scatterChart>
      <c:catAx>
        <c:axId val="-212391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被験者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23702904"/>
        <c:crosses val="autoZero"/>
        <c:auto val="1"/>
        <c:lblAlgn val="ctr"/>
        <c:lblOffset val="100"/>
        <c:noMultiLvlLbl val="0"/>
      </c:catAx>
      <c:valAx>
        <c:axId val="-2123702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入力時間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秒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23911112"/>
        <c:crosses val="autoZero"/>
        <c:crossBetween val="between"/>
        <c:majorUnit val="0.5"/>
      </c:valAx>
      <c:valAx>
        <c:axId val="-21236043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文字数</a:t>
                </a:r>
              </a:p>
            </c:rich>
          </c:tx>
          <c:layout>
            <c:manualLayout>
              <c:xMode val="edge"/>
              <c:yMode val="edge"/>
              <c:x val="0.959019264448336"/>
              <c:y val="0.3358626183400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02243480"/>
        <c:crosses val="max"/>
        <c:crossBetween val="midCat"/>
      </c:valAx>
      <c:valAx>
        <c:axId val="21022434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36043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文字数の合計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入力時間!$I$36:$I$41</c:f>
              <c:numCache>
                <c:formatCode>General</c:formatCode>
                <c:ptCount val="6"/>
                <c:pt idx="0">
                  <c:v>21.5</c:v>
                </c:pt>
                <c:pt idx="1">
                  <c:v>17.0</c:v>
                </c:pt>
                <c:pt idx="2">
                  <c:v>18.33333333333333</c:v>
                </c:pt>
                <c:pt idx="3">
                  <c:v>13.4</c:v>
                </c:pt>
                <c:pt idx="4">
                  <c:v>12.75</c:v>
                </c:pt>
                <c:pt idx="5">
                  <c:v>10.63636363636364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入力時間!$J$36:$J$41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0"/>
        <c:axId val="2120543160"/>
        <c:axId val="-2127099848"/>
      </c:barChart>
      <c:barChart>
        <c:barDir val="col"/>
        <c:grouping val="clustered"/>
        <c:varyColors val="0"/>
        <c:ser>
          <c:idx val="2"/>
          <c:order val="2"/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入力時間!$K$36:$K$41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v>入力時間/文字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入力時間!$L$36:$L$41</c:f>
              <c:numCache>
                <c:formatCode>General</c:formatCode>
                <c:ptCount val="6"/>
                <c:pt idx="0">
                  <c:v>0.690573568810464</c:v>
                </c:pt>
                <c:pt idx="1">
                  <c:v>0.530428571428571</c:v>
                </c:pt>
                <c:pt idx="2">
                  <c:v>0.559937720458554</c:v>
                </c:pt>
                <c:pt idx="3">
                  <c:v>1.211776741387268</c:v>
                </c:pt>
                <c:pt idx="4">
                  <c:v>1.097999818780004</c:v>
                </c:pt>
                <c:pt idx="5">
                  <c:v>1.575409090909091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456264"/>
        <c:axId val="-2127997336"/>
      </c:barChart>
      <c:catAx>
        <c:axId val="212054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音声入力　　　　　　　　　　　　　テキスト入力</a:t>
                </a:r>
              </a:p>
            </c:rich>
          </c:tx>
          <c:layout>
            <c:manualLayout>
              <c:xMode val="edge"/>
              <c:yMode val="edge"/>
              <c:x val="0.204991789127963"/>
              <c:y val="0.918149466192171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7099848"/>
        <c:crosses val="autoZero"/>
        <c:auto val="1"/>
        <c:lblAlgn val="ctr"/>
        <c:lblOffset val="100"/>
        <c:noMultiLvlLbl val="0"/>
      </c:catAx>
      <c:valAx>
        <c:axId val="-2127099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文字数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20543160"/>
        <c:crosses val="autoZero"/>
        <c:crossBetween val="between"/>
      </c:valAx>
      <c:valAx>
        <c:axId val="-2127997336"/>
        <c:scaling>
          <c:orientation val="minMax"/>
          <c:max val="2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時間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秒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01456264"/>
        <c:crosses val="max"/>
        <c:crossBetween val="between"/>
        <c:majorUnit val="0.5"/>
      </c:valAx>
      <c:catAx>
        <c:axId val="21014562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7997336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入力時間!$K$19:$L$19</c:f>
                <c:numCache>
                  <c:formatCode>General</c:formatCode>
                  <c:ptCount val="2"/>
                  <c:pt idx="0">
                    <c:v>2.311404895857191</c:v>
                  </c:pt>
                  <c:pt idx="1">
                    <c:v>1.444970854844437</c:v>
                  </c:pt>
                </c:numCache>
              </c:numRef>
            </c:plus>
            <c:minus>
              <c:numRef>
                <c:f>入力時間!$K$19:$L$19</c:f>
                <c:numCache>
                  <c:formatCode>General</c:formatCode>
                  <c:ptCount val="2"/>
                  <c:pt idx="0">
                    <c:v>2.311404895857191</c:v>
                  </c:pt>
                  <c:pt idx="1">
                    <c:v>1.444970854844437</c:v>
                  </c:pt>
                </c:numCache>
              </c:numRef>
            </c:minus>
          </c:errBars>
          <c:cat>
            <c:strRef>
              <c:f>入力時間!$K$17:$L$17</c:f>
              <c:strCache>
                <c:ptCount val="2"/>
                <c:pt idx="0">
                  <c:v>音声</c:v>
                </c:pt>
                <c:pt idx="1">
                  <c:v>テキスト</c:v>
                </c:pt>
              </c:strCache>
            </c:strRef>
          </c:cat>
          <c:val>
            <c:numRef>
              <c:f>入力時間!$K$18:$L$18</c:f>
              <c:numCache>
                <c:formatCode>General</c:formatCode>
                <c:ptCount val="2"/>
                <c:pt idx="0">
                  <c:v>18.94444444444444</c:v>
                </c:pt>
                <c:pt idx="1">
                  <c:v>12.26212121212121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593176"/>
        <c:axId val="2119852424"/>
      </c:barChart>
      <c:catAx>
        <c:axId val="-2124593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19852424"/>
        <c:crosses val="autoZero"/>
        <c:auto val="1"/>
        <c:lblAlgn val="ctr"/>
        <c:lblOffset val="100"/>
        <c:noMultiLvlLbl val="0"/>
      </c:catAx>
      <c:valAx>
        <c:axId val="2119852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入力時間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秒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245931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文字数!$B$10</c:f>
              <c:strCache>
                <c:ptCount val="1"/>
                <c:pt idx="0">
                  <c:v>文字数</c:v>
                </c:pt>
              </c:strCache>
            </c:strRef>
          </c:tx>
          <c:spPr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文字数!$C$11:$D$11</c:f>
                <c:numCache>
                  <c:formatCode>General</c:formatCode>
                  <c:ptCount val="2"/>
                  <c:pt idx="0">
                    <c:v>2.311404895857191</c:v>
                  </c:pt>
                  <c:pt idx="1">
                    <c:v>1.444970854844437</c:v>
                  </c:pt>
                </c:numCache>
              </c:numRef>
            </c:plus>
            <c:minus>
              <c:numRef>
                <c:f>文字数!$C$11:$D$11</c:f>
                <c:numCache>
                  <c:formatCode>General</c:formatCode>
                  <c:ptCount val="2"/>
                  <c:pt idx="0">
                    <c:v>2.311404895857191</c:v>
                  </c:pt>
                  <c:pt idx="1">
                    <c:v>1.444970854844437</c:v>
                  </c:pt>
                </c:numCache>
              </c:numRef>
            </c:minus>
          </c:errBars>
          <c:cat>
            <c:strRef>
              <c:f>文字数!$C$9:$D$9</c:f>
              <c:strCache>
                <c:ptCount val="2"/>
                <c:pt idx="0">
                  <c:v>音声</c:v>
                </c:pt>
                <c:pt idx="1">
                  <c:v>テキスト</c:v>
                </c:pt>
              </c:strCache>
            </c:strRef>
          </c:cat>
          <c:val>
            <c:numRef>
              <c:f>文字数!$C$10:$D$10</c:f>
              <c:numCache>
                <c:formatCode>General</c:formatCode>
                <c:ptCount val="2"/>
                <c:pt idx="0">
                  <c:v>18.94444444444444</c:v>
                </c:pt>
                <c:pt idx="1">
                  <c:v>12.26212121212121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518664"/>
        <c:axId val="2080725736"/>
      </c:barChart>
      <c:catAx>
        <c:axId val="-21225186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080725736"/>
        <c:crosses val="autoZero"/>
        <c:auto val="1"/>
        <c:lblAlgn val="ctr"/>
        <c:lblOffset val="100"/>
        <c:noMultiLvlLbl val="0"/>
      </c:catAx>
      <c:valAx>
        <c:axId val="2080725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文字数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225186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14348206474"/>
          <c:y val="0.0620366724992709"/>
          <c:w val="0.826174540682415"/>
          <c:h val="0.6875627004957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cat>
            <c:strRef>
              <c:f>(入力数!$B$12:$D$12,入力数!$F$5:$H$5)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11</c:v>
                </c:pt>
              </c:strCache>
            </c:strRef>
          </c:cat>
          <c:val>
            <c:numRef>
              <c:f>(入力数!$B$4:$D$4,入力数!$F$4:$H$4)</c:f>
              <c:numCache>
                <c:formatCode>General</c:formatCode>
                <c:ptCount val="6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10.0</c:v>
                </c:pt>
                <c:pt idx="4">
                  <c:v>12.0</c:v>
                </c:pt>
                <c:pt idx="5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504568"/>
        <c:axId val="-2123258600"/>
      </c:barChart>
      <c:catAx>
        <c:axId val="211950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被験者</a:t>
                </a:r>
              </a:p>
            </c:rich>
          </c:tx>
          <c:layout>
            <c:manualLayout>
              <c:xMode val="edge"/>
              <c:yMode val="edge"/>
              <c:x val="0.491079396325459"/>
              <c:y val="0.891666666666667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3258600"/>
        <c:crosses val="autoZero"/>
        <c:auto val="1"/>
        <c:lblAlgn val="ctr"/>
        <c:lblOffset val="100"/>
        <c:noMultiLvlLbl val="0"/>
      </c:catAx>
      <c:valAx>
        <c:axId val="-21232586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入力数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回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00277777777777778"/>
              <c:y val="0.2524697433654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19504568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音声入力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入力数!$B$12:$G$12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入力数!$B$13:$G$13</c:f>
              <c:numCache>
                <c:formatCode>General</c:formatCode>
                <c:ptCount val="6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10.0</c:v>
                </c:pt>
                <c:pt idx="4">
                  <c:v>12.0</c:v>
                </c:pt>
                <c:pt idx="5">
                  <c:v>11.0</c:v>
                </c:pt>
              </c:numCache>
            </c:numRef>
          </c:val>
        </c:ser>
        <c:ser>
          <c:idx val="1"/>
          <c:order val="1"/>
          <c:tx>
            <c:v>テキスト入力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入力数!$B$12:$G$12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入力数!$B$14:$G$14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846072"/>
        <c:axId val="-2121045032"/>
      </c:barChart>
      <c:catAx>
        <c:axId val="2104846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1045032"/>
        <c:crosses val="autoZero"/>
        <c:auto val="1"/>
        <c:lblAlgn val="ctr"/>
        <c:lblOffset val="100"/>
        <c:noMultiLvlLbl val="0"/>
      </c:catAx>
      <c:valAx>
        <c:axId val="-2121045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入力回数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048460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入力数!$D$18</c:f>
              <c:strCache>
                <c:ptCount val="1"/>
                <c:pt idx="0">
                  <c:v>入力数</c:v>
                </c:pt>
              </c:strCache>
            </c:strRef>
          </c:tx>
          <c:spPr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入力数!$E$19:$F$19</c:f>
                <c:numCache>
                  <c:formatCode>General</c:formatCode>
                  <c:ptCount val="2"/>
                  <c:pt idx="0">
                    <c:v>1.154700538379253</c:v>
                  </c:pt>
                  <c:pt idx="1">
                    <c:v>1.0</c:v>
                  </c:pt>
                </c:numCache>
              </c:numRef>
            </c:plus>
            <c:minus>
              <c:numRef>
                <c:f>入力数!$E$19:$F$19</c:f>
                <c:numCache>
                  <c:formatCode>General</c:formatCode>
                  <c:ptCount val="2"/>
                  <c:pt idx="0">
                    <c:v>1.154700538379253</c:v>
                  </c:pt>
                  <c:pt idx="1">
                    <c:v>1.0</c:v>
                  </c:pt>
                </c:numCache>
              </c:numRef>
            </c:minus>
          </c:errBars>
          <c:cat>
            <c:strRef>
              <c:f>入力数!$E$17:$F$17</c:f>
              <c:strCache>
                <c:ptCount val="2"/>
                <c:pt idx="0">
                  <c:v>音声</c:v>
                </c:pt>
                <c:pt idx="1">
                  <c:v>テキスト</c:v>
                </c:pt>
              </c:strCache>
            </c:strRef>
          </c:cat>
          <c:val>
            <c:numRef>
              <c:f>入力数!$E$18:$F$18</c:f>
              <c:numCache>
                <c:formatCode>General</c:formatCode>
                <c:ptCount val="2"/>
                <c:pt idx="0">
                  <c:v>4.666666666666667</c:v>
                </c:pt>
                <c:pt idx="1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704968"/>
        <c:axId val="2093366232"/>
      </c:barChart>
      <c:catAx>
        <c:axId val="-21217049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093366232"/>
        <c:crosses val="autoZero"/>
        <c:auto val="1"/>
        <c:lblAlgn val="ctr"/>
        <c:lblOffset val="100"/>
        <c:noMultiLvlLbl val="0"/>
      </c:catAx>
      <c:valAx>
        <c:axId val="2093366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2170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19</xdr:row>
      <xdr:rowOff>25400</xdr:rowOff>
    </xdr:from>
    <xdr:to>
      <xdr:col>11</xdr:col>
      <xdr:colOff>952500</xdr:colOff>
      <xdr:row>36</xdr:row>
      <xdr:rowOff>63500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939800</xdr:colOff>
      <xdr:row>2</xdr:row>
      <xdr:rowOff>31750</xdr:rowOff>
    </xdr:from>
    <xdr:to>
      <xdr:col>18</xdr:col>
      <xdr:colOff>0</xdr:colOff>
      <xdr:row>14</xdr:row>
      <xdr:rowOff>165100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609600</xdr:colOff>
      <xdr:row>27</xdr:row>
      <xdr:rowOff>127000</xdr:rowOff>
    </xdr:from>
    <xdr:to>
      <xdr:col>6</xdr:col>
      <xdr:colOff>825500</xdr:colOff>
      <xdr:row>41</xdr:row>
      <xdr:rowOff>101600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30</xdr:row>
      <xdr:rowOff>152400</xdr:rowOff>
    </xdr:from>
    <xdr:to>
      <xdr:col>19</xdr:col>
      <xdr:colOff>952500</xdr:colOff>
      <xdr:row>46</xdr:row>
      <xdr:rowOff>63500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50800</xdr:colOff>
      <xdr:row>15</xdr:row>
      <xdr:rowOff>184150</xdr:rowOff>
    </xdr:from>
    <xdr:to>
      <xdr:col>18</xdr:col>
      <xdr:colOff>558800</xdr:colOff>
      <xdr:row>32</xdr:row>
      <xdr:rowOff>177800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8</xdr:row>
      <xdr:rowOff>19050</xdr:rowOff>
    </xdr:from>
    <xdr:to>
      <xdr:col>11</xdr:col>
      <xdr:colOff>647700</xdr:colOff>
      <xdr:row>24</xdr:row>
      <xdr:rowOff>101600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11</xdr:row>
      <xdr:rowOff>69850</xdr:rowOff>
    </xdr:from>
    <xdr:to>
      <xdr:col>16</xdr:col>
      <xdr:colOff>25400</xdr:colOff>
      <xdr:row>23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965200</xdr:colOff>
      <xdr:row>24</xdr:row>
      <xdr:rowOff>12700</xdr:rowOff>
    </xdr:from>
    <xdr:to>
      <xdr:col>17</xdr:col>
      <xdr:colOff>927100</xdr:colOff>
      <xdr:row>38</xdr:row>
      <xdr:rowOff>152400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469900</xdr:colOff>
      <xdr:row>21</xdr:row>
      <xdr:rowOff>57150</xdr:rowOff>
    </xdr:from>
    <xdr:to>
      <xdr:col>5</xdr:col>
      <xdr:colOff>152400</xdr:colOff>
      <xdr:row>33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3"/>
  <sheetViews>
    <sheetView topLeftCell="B1" workbookViewId="0">
      <selection activeCell="J10" sqref="J10"/>
    </sheetView>
  </sheetViews>
  <sheetFormatPr baseColWidth="12" defaultRowHeight="18" x14ac:dyDescent="0"/>
  <cols>
    <col min="3" max="3" width="20.6640625" customWidth="1"/>
  </cols>
  <sheetData>
    <row r="1" spans="3:12">
      <c r="D1" s="13" t="s">
        <v>2</v>
      </c>
      <c r="E1" s="13"/>
      <c r="F1" s="13"/>
      <c r="H1" s="14" t="s">
        <v>11</v>
      </c>
      <c r="I1" s="14"/>
      <c r="J1" s="14"/>
    </row>
    <row r="2" spans="3:12">
      <c r="D2" t="s">
        <v>3</v>
      </c>
      <c r="E2" t="s">
        <v>6</v>
      </c>
      <c r="F2" t="s">
        <v>7</v>
      </c>
      <c r="H2" s="5" t="s">
        <v>8</v>
      </c>
      <c r="I2" s="5" t="s">
        <v>9</v>
      </c>
      <c r="J2" s="5" t="s">
        <v>10</v>
      </c>
    </row>
    <row r="3" spans="3:12">
      <c r="C3" s="1" t="s">
        <v>0</v>
      </c>
      <c r="D3">
        <v>5.666666666666667</v>
      </c>
      <c r="E3">
        <v>4.666666666666667</v>
      </c>
      <c r="F3" s="5">
        <v>6</v>
      </c>
      <c r="H3" s="5">
        <v>6</v>
      </c>
      <c r="I3" s="5">
        <v>6</v>
      </c>
      <c r="J3" s="5">
        <v>6.333333333333333</v>
      </c>
    </row>
    <row r="4" spans="3:12">
      <c r="C4" s="2" t="s">
        <v>1</v>
      </c>
      <c r="D4">
        <v>2.6666666666666665</v>
      </c>
      <c r="E4">
        <v>3.3333333333333335</v>
      </c>
      <c r="F4" s="5">
        <v>6</v>
      </c>
      <c r="H4" s="5">
        <v>5</v>
      </c>
      <c r="I4" s="5">
        <v>5.666666666666667</v>
      </c>
      <c r="J4" s="5">
        <v>5.333333333333333</v>
      </c>
    </row>
    <row r="5" spans="3:12">
      <c r="C5" s="3" t="s">
        <v>4</v>
      </c>
      <c r="D5">
        <v>5.666666666666667</v>
      </c>
      <c r="E5">
        <v>5.666666666666667</v>
      </c>
      <c r="F5" s="5">
        <v>7</v>
      </c>
      <c r="H5" s="5">
        <v>4.666666666666667</v>
      </c>
      <c r="I5" s="5">
        <v>4.666666666666667</v>
      </c>
      <c r="J5" s="5">
        <v>5.666666666666667</v>
      </c>
    </row>
    <row r="6" spans="3:12">
      <c r="C6" s="4" t="s">
        <v>5</v>
      </c>
      <c r="D6">
        <v>6</v>
      </c>
      <c r="E6">
        <v>7</v>
      </c>
      <c r="F6" s="5">
        <v>7</v>
      </c>
      <c r="H6" s="5">
        <v>6</v>
      </c>
      <c r="I6" s="5">
        <v>6.666666666666667</v>
      </c>
      <c r="J6" s="5">
        <v>6.333333333333333</v>
      </c>
    </row>
    <row r="8" spans="3:12">
      <c r="D8" t="s">
        <v>12</v>
      </c>
    </row>
    <row r="9" spans="3:12">
      <c r="C9" s="1" t="s">
        <v>0</v>
      </c>
      <c r="D9">
        <f>TTEST(D3:F3, H3:J3, 2, 1)</f>
        <v>0.18350341907227463</v>
      </c>
      <c r="I9" t="s">
        <v>51</v>
      </c>
      <c r="J9" t="s">
        <v>53</v>
      </c>
      <c r="K9" t="s">
        <v>52</v>
      </c>
      <c r="L9" t="s">
        <v>53</v>
      </c>
    </row>
    <row r="10" spans="3:12">
      <c r="C10" s="2" t="s">
        <v>1</v>
      </c>
      <c r="D10">
        <f>TTEST(D4:F4, H4:J4, 2, 1)</f>
        <v>0.31400565942996472</v>
      </c>
      <c r="H10" s="1" t="s">
        <v>0</v>
      </c>
      <c r="I10">
        <f>AVERAGE(D3:F3)</f>
        <v>5.4444444444444455</v>
      </c>
      <c r="J10">
        <f>STDEV(D3:F3)</f>
        <v>0.6938886664887105</v>
      </c>
      <c r="K10">
        <f>AVERAGE(H3:J3)</f>
        <v>6.1111111111111107</v>
      </c>
      <c r="L10">
        <f>STDEV(H3:J3)</f>
        <v>0.1924500897298751</v>
      </c>
    </row>
    <row r="11" spans="3:12">
      <c r="C11" s="3" t="s">
        <v>4</v>
      </c>
      <c r="D11">
        <f>TTEST(D5:F5, H5:J5, 2, 1)</f>
        <v>9.8524570233256663E-3</v>
      </c>
      <c r="E11" t="s">
        <v>13</v>
      </c>
      <c r="H11" s="2" t="s">
        <v>1</v>
      </c>
      <c r="I11">
        <f>AVERAGE(D4:F4)</f>
        <v>4</v>
      </c>
      <c r="J11">
        <f>STDEV(D4:F4)</f>
        <v>1.7638342073763935</v>
      </c>
      <c r="K11">
        <f>AVERAGE(H4:J4)</f>
        <v>5.333333333333333</v>
      </c>
      <c r="L11">
        <f t="shared" ref="L11:L13" si="0">STDEV(H4:J4)</f>
        <v>0.33333333333333348</v>
      </c>
    </row>
    <row r="12" spans="3:12">
      <c r="C12" s="4" t="s">
        <v>5</v>
      </c>
      <c r="D12">
        <f>TTEST(D6:F6, H6:J6, 2, 1)</f>
        <v>0.22540333075851626</v>
      </c>
      <c r="H12" s="3" t="s">
        <v>4</v>
      </c>
      <c r="I12">
        <f>AVERAGE(D5:F5)</f>
        <v>6.1111111111111116</v>
      </c>
      <c r="J12">
        <f t="shared" ref="J12:J13" si="1">STDEV(D5:F5)</f>
        <v>0.7698003589194935</v>
      </c>
      <c r="K12">
        <f>AVERAGE(H5:J5)</f>
        <v>5</v>
      </c>
      <c r="L12">
        <f t="shared" si="0"/>
        <v>0.57735026918962584</v>
      </c>
    </row>
    <row r="13" spans="3:12">
      <c r="H13" s="4" t="s">
        <v>5</v>
      </c>
      <c r="I13">
        <f t="shared" ref="I13" si="2">AVERAGE(D6:F6)</f>
        <v>6.666666666666667</v>
      </c>
      <c r="J13">
        <f t="shared" si="1"/>
        <v>0.57735026918962584</v>
      </c>
      <c r="K13">
        <f>AVERAGE(H6:J6)</f>
        <v>6.333333333333333</v>
      </c>
      <c r="L13">
        <f t="shared" si="0"/>
        <v>0.33333333333333348</v>
      </c>
    </row>
  </sheetData>
  <mergeCells count="2">
    <mergeCell ref="D1:F1"/>
    <mergeCell ref="H1:J1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O12" workbookViewId="0">
      <selection activeCell="U24" sqref="U24"/>
    </sheetView>
  </sheetViews>
  <sheetFormatPr baseColWidth="12" defaultRowHeight="18" x14ac:dyDescent="0"/>
  <cols>
    <col min="3" max="3" width="23.1640625" customWidth="1"/>
    <col min="7" max="7" width="16.33203125" customWidth="1"/>
  </cols>
  <sheetData>
    <row r="1" spans="3:11">
      <c r="D1" s="13" t="s">
        <v>2</v>
      </c>
      <c r="E1" s="13"/>
      <c r="F1" s="13"/>
      <c r="H1" s="14" t="s">
        <v>11</v>
      </c>
      <c r="I1" s="14"/>
      <c r="J1" s="14"/>
    </row>
    <row r="2" spans="3:11">
      <c r="D2" t="s">
        <v>3</v>
      </c>
      <c r="E2" t="s">
        <v>6</v>
      </c>
      <c r="F2" t="s">
        <v>7</v>
      </c>
      <c r="H2" s="5" t="s">
        <v>8</v>
      </c>
      <c r="I2" s="5" t="s">
        <v>9</v>
      </c>
      <c r="J2" s="5" t="s">
        <v>10</v>
      </c>
    </row>
    <row r="3" spans="3:11">
      <c r="C3" t="s">
        <v>15</v>
      </c>
      <c r="D3">
        <v>15.19</v>
      </c>
      <c r="E3">
        <v>9.3449999999999989</v>
      </c>
      <c r="F3">
        <v>10.188333333333334</v>
      </c>
      <c r="G3" t="s">
        <v>14</v>
      </c>
      <c r="H3">
        <v>15.905000000000001</v>
      </c>
      <c r="I3">
        <v>13.025833333333333</v>
      </c>
      <c r="J3">
        <v>16.773636363636363</v>
      </c>
    </row>
    <row r="5" spans="3:11">
      <c r="C5" t="s">
        <v>16</v>
      </c>
      <c r="D5">
        <f>TTEST(D3:F3, H3:J3, 2, 1)</f>
        <v>0.16337185921165487</v>
      </c>
    </row>
    <row r="7" spans="3:11">
      <c r="D7" t="s">
        <v>25</v>
      </c>
      <c r="E7" t="s">
        <v>26</v>
      </c>
      <c r="F7" t="s">
        <v>27</v>
      </c>
      <c r="H7" t="s">
        <v>28</v>
      </c>
      <c r="I7" t="s">
        <v>29</v>
      </c>
      <c r="J7" t="s">
        <v>30</v>
      </c>
    </row>
    <row r="8" spans="3:11">
      <c r="D8" t="s">
        <v>3</v>
      </c>
      <c r="E8" t="s">
        <v>6</v>
      </c>
      <c r="F8" t="s">
        <v>7</v>
      </c>
      <c r="H8" s="5" t="s">
        <v>8</v>
      </c>
      <c r="I8" s="5" t="s">
        <v>9</v>
      </c>
      <c r="J8" s="5" t="s">
        <v>10</v>
      </c>
    </row>
    <row r="9" spans="3:11">
      <c r="C9" t="s">
        <v>17</v>
      </c>
      <c r="D9">
        <v>0.69057356881046428</v>
      </c>
      <c r="E9">
        <v>0.53042857142857147</v>
      </c>
      <c r="F9">
        <v>0.55993772045855372</v>
      </c>
      <c r="G9">
        <f>AVERAGE(D9:F9)</f>
        <v>0.5936466202325299</v>
      </c>
      <c r="H9">
        <v>1.2117767413872678</v>
      </c>
      <c r="I9">
        <v>1.0979998187800044</v>
      </c>
      <c r="J9">
        <v>1.5754090909090908</v>
      </c>
      <c r="K9">
        <f>AVERAGE(H9:J9)</f>
        <v>1.2950618836921208</v>
      </c>
    </row>
    <row r="11" spans="3:11">
      <c r="C11" t="s">
        <v>12</v>
      </c>
    </row>
    <row r="12" spans="3:11">
      <c r="C12" t="s">
        <v>17</v>
      </c>
      <c r="D12">
        <f>TTEST(D9:F9, H9:J9, 2, 1)</f>
        <v>4.6956107895295522E-2</v>
      </c>
    </row>
    <row r="17" spans="1:14">
      <c r="D17" t="s">
        <v>37</v>
      </c>
      <c r="E17" t="s">
        <v>38</v>
      </c>
      <c r="F17" t="s">
        <v>39</v>
      </c>
      <c r="G17" t="s">
        <v>40</v>
      </c>
      <c r="H17" t="s">
        <v>41</v>
      </c>
      <c r="I17" t="s">
        <v>42</v>
      </c>
      <c r="K17" t="s">
        <v>55</v>
      </c>
      <c r="L17" t="s">
        <v>56</v>
      </c>
    </row>
    <row r="18" spans="1:14">
      <c r="A18" t="s">
        <v>18</v>
      </c>
      <c r="D18" s="15" t="s">
        <v>2</v>
      </c>
      <c r="E18" s="15"/>
      <c r="F18" s="15"/>
      <c r="G18" s="5" t="s">
        <v>33</v>
      </c>
      <c r="H18" s="5"/>
      <c r="I18" s="5"/>
      <c r="J18" t="s">
        <v>57</v>
      </c>
      <c r="K18">
        <v>18.944444444444443</v>
      </c>
      <c r="L18" s="9">
        <v>12.26212121212121</v>
      </c>
      <c r="M18" s="10"/>
      <c r="N18" s="11"/>
    </row>
    <row r="19" spans="1:14">
      <c r="A19" t="s">
        <v>19</v>
      </c>
      <c r="D19" s="5" t="s">
        <v>3</v>
      </c>
      <c r="E19" s="5" t="s">
        <v>6</v>
      </c>
      <c r="F19" s="5" t="s">
        <v>7</v>
      </c>
      <c r="G19" s="5" t="s">
        <v>34</v>
      </c>
      <c r="H19" s="5" t="s">
        <v>35</v>
      </c>
      <c r="I19" s="5" t="s">
        <v>36</v>
      </c>
      <c r="J19" s="12" t="s">
        <v>58</v>
      </c>
      <c r="K19">
        <f>STDEV(D20:F20)</f>
        <v>2.3114048958571911</v>
      </c>
      <c r="L19">
        <f>STDEV(G20:I20)</f>
        <v>1.4449708548444367</v>
      </c>
    </row>
    <row r="20" spans="1:14">
      <c r="A20" t="s">
        <v>20</v>
      </c>
      <c r="D20" s="5">
        <v>21.5</v>
      </c>
      <c r="E20" s="5">
        <v>17</v>
      </c>
      <c r="F20" s="5">
        <v>18.333333333333332</v>
      </c>
      <c r="G20" s="5">
        <v>13.4</v>
      </c>
      <c r="H20" s="5">
        <v>12.75</v>
      </c>
      <c r="I20" s="5">
        <v>10.636363636363637</v>
      </c>
    </row>
    <row r="21" spans="1:14">
      <c r="D21" s="15" t="s">
        <v>24</v>
      </c>
      <c r="E21" s="15"/>
      <c r="F21" s="15"/>
      <c r="G21" s="16" t="s">
        <v>24</v>
      </c>
      <c r="H21" s="17"/>
      <c r="I21" s="18"/>
    </row>
    <row r="22" spans="1:14">
      <c r="A22" t="s">
        <v>21</v>
      </c>
      <c r="D22" s="15">
        <f>AVERAGE(D20:F20)</f>
        <v>18.944444444444443</v>
      </c>
      <c r="E22" s="15"/>
      <c r="F22" s="15"/>
      <c r="G22" s="16">
        <v>12.26212121212121</v>
      </c>
      <c r="H22" s="17"/>
      <c r="I22" s="18"/>
    </row>
    <row r="25" spans="1:14">
      <c r="D25">
        <v>0.69057356881046428</v>
      </c>
      <c r="E25">
        <v>0.53042857142857147</v>
      </c>
      <c r="F25">
        <v>0.55993772045855372</v>
      </c>
      <c r="G25">
        <v>1.2117767413872678</v>
      </c>
      <c r="H25">
        <v>1.0979998187800044</v>
      </c>
      <c r="I25">
        <v>1.5754090909090908</v>
      </c>
    </row>
    <row r="27" spans="1:14">
      <c r="H27">
        <f>FTEST(D20:F20, G20:I20)</f>
        <v>0.56198947480186079</v>
      </c>
    </row>
    <row r="28" spans="1:14">
      <c r="H28" s="8">
        <f>TTEST(D20:F20, G20:I20, 2,2)</f>
        <v>1.3200336007160932E-2</v>
      </c>
      <c r="I28" t="s">
        <v>54</v>
      </c>
    </row>
    <row r="35" spans="8:12">
      <c r="I35" t="s">
        <v>49</v>
      </c>
      <c r="L35" t="s">
        <v>50</v>
      </c>
    </row>
    <row r="36" spans="8:12">
      <c r="H36" s="6" t="s">
        <v>43</v>
      </c>
      <c r="I36" s="5">
        <v>21.5</v>
      </c>
      <c r="L36" s="5">
        <v>0.69057356881046428</v>
      </c>
    </row>
    <row r="37" spans="8:12">
      <c r="H37" s="6" t="s">
        <v>44</v>
      </c>
      <c r="I37" s="5">
        <v>17</v>
      </c>
      <c r="L37" s="5">
        <v>0.53042857142857147</v>
      </c>
    </row>
    <row r="38" spans="8:12">
      <c r="H38" s="6" t="s">
        <v>45</v>
      </c>
      <c r="I38" s="5">
        <v>18.333333333333332</v>
      </c>
      <c r="L38" s="5">
        <v>0.55993772045855372</v>
      </c>
    </row>
    <row r="39" spans="8:12">
      <c r="H39" s="6" t="s">
        <v>46</v>
      </c>
      <c r="I39" s="5">
        <v>13.4</v>
      </c>
      <c r="L39" s="5">
        <v>1.2117767413872678</v>
      </c>
    </row>
    <row r="40" spans="8:12">
      <c r="H40" s="6" t="s">
        <v>47</v>
      </c>
      <c r="I40" s="5">
        <v>12.75</v>
      </c>
      <c r="L40" s="5">
        <v>1.0979998187800044</v>
      </c>
    </row>
    <row r="41" spans="8:12">
      <c r="H41" s="6" t="s">
        <v>48</v>
      </c>
      <c r="I41" s="5">
        <v>10.636363636363637</v>
      </c>
      <c r="L41" s="5">
        <v>1.5754090909090908</v>
      </c>
    </row>
    <row r="43" spans="8:12">
      <c r="H43" s="7"/>
    </row>
    <row r="45" spans="8:12">
      <c r="H45" s="7"/>
    </row>
    <row r="47" spans="8:12">
      <c r="H47" s="7"/>
    </row>
  </sheetData>
  <mergeCells count="7">
    <mergeCell ref="D1:F1"/>
    <mergeCell ref="H1:J1"/>
    <mergeCell ref="D18:F18"/>
    <mergeCell ref="D21:F21"/>
    <mergeCell ref="D22:F22"/>
    <mergeCell ref="G22:I22"/>
    <mergeCell ref="G21:I21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tabSelected="1" topLeftCell="A6" workbookViewId="0">
      <selection activeCell="C19" sqref="C19"/>
    </sheetView>
  </sheetViews>
  <sheetFormatPr baseColWidth="12" defaultRowHeight="18" x14ac:dyDescent="0"/>
  <sheetData>
    <row r="2" spans="2:11">
      <c r="B2" s="15" t="s">
        <v>2</v>
      </c>
      <c r="C2" s="15"/>
      <c r="D2" s="15"/>
      <c r="F2" s="15" t="s">
        <v>11</v>
      </c>
      <c r="G2" s="15"/>
      <c r="H2" s="15"/>
      <c r="J2">
        <f>FTEST(B4:D4, F4:H4)</f>
        <v>0.56198947480186079</v>
      </c>
    </row>
    <row r="3" spans="2:11">
      <c r="B3" s="5" t="s">
        <v>3</v>
      </c>
      <c r="C3" s="5" t="s">
        <v>6</v>
      </c>
      <c r="D3" s="5" t="s">
        <v>7</v>
      </c>
      <c r="F3" s="5" t="s">
        <v>8</v>
      </c>
      <c r="G3" s="5" t="s">
        <v>9</v>
      </c>
      <c r="H3" s="5" t="s">
        <v>10</v>
      </c>
      <c r="J3" s="8">
        <f>TTEST(B4:D4, F4:H4, 2, 2)</f>
        <v>1.3200336007160932E-2</v>
      </c>
      <c r="K3" t="s">
        <v>54</v>
      </c>
    </row>
    <row r="4" spans="2:11">
      <c r="B4" s="5">
        <v>21.5</v>
      </c>
      <c r="C4" s="5">
        <v>17</v>
      </c>
      <c r="D4" s="5">
        <v>18.333333333333332</v>
      </c>
      <c r="F4" s="5">
        <v>13.4</v>
      </c>
      <c r="G4" s="5">
        <v>12.75</v>
      </c>
      <c r="H4" s="5">
        <v>10.636363636363637</v>
      </c>
    </row>
    <row r="5" spans="2:11">
      <c r="B5" s="15" t="s">
        <v>24</v>
      </c>
      <c r="C5" s="15"/>
      <c r="D5" s="15"/>
      <c r="F5" s="15" t="s">
        <v>24</v>
      </c>
      <c r="G5" s="15"/>
      <c r="H5" s="15"/>
    </row>
    <row r="6" spans="2:11">
      <c r="B6" s="15">
        <f>AVERAGE(B4:D4)</f>
        <v>18.944444444444443</v>
      </c>
      <c r="C6" s="15"/>
      <c r="D6" s="15"/>
      <c r="F6" s="19">
        <f>AVERAGE(F4:H4)</f>
        <v>12.26212121212121</v>
      </c>
      <c r="G6" s="19"/>
      <c r="H6" s="19"/>
    </row>
    <row r="9" spans="2:11">
      <c r="B9" s="5"/>
      <c r="C9" s="5" t="s">
        <v>55</v>
      </c>
      <c r="D9" s="5" t="s">
        <v>62</v>
      </c>
    </row>
    <row r="10" spans="2:11">
      <c r="B10" s="5" t="s">
        <v>63</v>
      </c>
      <c r="C10" s="5">
        <v>18.944444444444443</v>
      </c>
      <c r="D10" s="5">
        <v>12.26212121212121</v>
      </c>
    </row>
    <row r="11" spans="2:11">
      <c r="B11" s="5" t="s">
        <v>58</v>
      </c>
      <c r="C11" s="5">
        <f>STDEV(B4:D4)</f>
        <v>2.3114048958571911</v>
      </c>
      <c r="D11" s="5">
        <f>STDEV(F4:H4)</f>
        <v>1.4449708548444367</v>
      </c>
    </row>
  </sheetData>
  <mergeCells count="6">
    <mergeCell ref="B2:D2"/>
    <mergeCell ref="F2:H2"/>
    <mergeCell ref="B5:D5"/>
    <mergeCell ref="F5:H5"/>
    <mergeCell ref="B6:D6"/>
    <mergeCell ref="F6:H6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opLeftCell="A9" workbookViewId="0">
      <selection activeCell="H27" sqref="H27"/>
    </sheetView>
  </sheetViews>
  <sheetFormatPr baseColWidth="12" defaultRowHeight="18" x14ac:dyDescent="0"/>
  <sheetData>
    <row r="2" spans="1:8">
      <c r="B2" s="13" t="s">
        <v>2</v>
      </c>
      <c r="C2" s="13"/>
      <c r="D2" s="13"/>
      <c r="F2" s="14" t="s">
        <v>11</v>
      </c>
      <c r="G2" s="14"/>
      <c r="H2" s="14"/>
    </row>
    <row r="3" spans="1:8">
      <c r="B3" t="s">
        <v>3</v>
      </c>
      <c r="C3" t="s">
        <v>6</v>
      </c>
      <c r="D3" t="s">
        <v>7</v>
      </c>
      <c r="F3" s="5" t="s">
        <v>8</v>
      </c>
      <c r="G3" s="5" t="s">
        <v>9</v>
      </c>
      <c r="H3" s="5" t="s">
        <v>10</v>
      </c>
    </row>
    <row r="4" spans="1:8">
      <c r="B4">
        <v>4</v>
      </c>
      <c r="C4">
        <v>4</v>
      </c>
      <c r="D4">
        <v>6</v>
      </c>
      <c r="F4">
        <v>10</v>
      </c>
      <c r="G4">
        <v>12</v>
      </c>
      <c r="H4">
        <v>11</v>
      </c>
    </row>
    <row r="5" spans="1:8">
      <c r="A5" t="s">
        <v>59</v>
      </c>
      <c r="B5" s="13">
        <f>AVERAGE(B4:D4)</f>
        <v>4.666666666666667</v>
      </c>
      <c r="C5" s="13"/>
      <c r="D5" s="13"/>
      <c r="F5" s="13">
        <f>AVERAGE(F4:H4)</f>
        <v>11</v>
      </c>
      <c r="G5" s="13"/>
      <c r="H5" s="13"/>
    </row>
    <row r="6" spans="1:8">
      <c r="A6">
        <f>TTEST(B4:D4, F4:H4, 2, 1)</f>
        <v>1.8844218960787723E-2</v>
      </c>
    </row>
    <row r="12" spans="1:8">
      <c r="B12" t="s">
        <v>31</v>
      </c>
      <c r="C12" t="s">
        <v>32</v>
      </c>
      <c r="D12" t="s">
        <v>27</v>
      </c>
      <c r="E12" t="s">
        <v>28</v>
      </c>
      <c r="F12" t="s">
        <v>29</v>
      </c>
      <c r="G12" t="s">
        <v>30</v>
      </c>
    </row>
    <row r="13" spans="1:8">
      <c r="B13">
        <v>4</v>
      </c>
      <c r="C13">
        <v>4</v>
      </c>
      <c r="D13">
        <v>6</v>
      </c>
      <c r="E13">
        <v>10</v>
      </c>
      <c r="F13">
        <v>12</v>
      </c>
      <c r="G13">
        <v>11</v>
      </c>
    </row>
    <row r="16" spans="1:8">
      <c r="B16">
        <f>FTEST(B13:D13, E13:G13)</f>
        <v>0.8571428571428571</v>
      </c>
    </row>
    <row r="17" spans="2:6">
      <c r="B17" s="8">
        <f>TTEST(B13:D13, E13:G13, 2, 2)</f>
        <v>1.9914886642913758E-3</v>
      </c>
      <c r="D17" s="5"/>
      <c r="E17" s="5" t="s">
        <v>55</v>
      </c>
      <c r="F17" s="5" t="s">
        <v>60</v>
      </c>
    </row>
    <row r="18" spans="2:6">
      <c r="D18" s="5" t="s">
        <v>61</v>
      </c>
      <c r="E18" s="5">
        <v>4.666666666666667</v>
      </c>
      <c r="F18" s="5">
        <v>11</v>
      </c>
    </row>
    <row r="19" spans="2:6">
      <c r="D19" s="5" t="s">
        <v>58</v>
      </c>
      <c r="E19" s="5">
        <f>STDEV(B4:D4)</f>
        <v>1.1547005383792526</v>
      </c>
      <c r="F19" s="5">
        <f>STDEV(F4:H4)</f>
        <v>1</v>
      </c>
    </row>
  </sheetData>
  <mergeCells count="4">
    <mergeCell ref="B2:D2"/>
    <mergeCell ref="F2:H2"/>
    <mergeCell ref="B5:D5"/>
    <mergeCell ref="F5:H5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workbookViewId="0">
      <selection activeCell="D12" sqref="D12"/>
    </sheetView>
  </sheetViews>
  <sheetFormatPr baseColWidth="12" defaultRowHeight="18" x14ac:dyDescent="0"/>
  <cols>
    <col min="1" max="1" width="16" customWidth="1"/>
  </cols>
  <sheetData>
    <row r="3" spans="1:8">
      <c r="B3" t="s">
        <v>3</v>
      </c>
      <c r="C3" t="s">
        <v>6</v>
      </c>
      <c r="D3" t="s">
        <v>7</v>
      </c>
      <c r="F3" s="5" t="s">
        <v>8</v>
      </c>
      <c r="G3" s="5" t="s">
        <v>9</v>
      </c>
      <c r="H3" s="5" t="s">
        <v>10</v>
      </c>
    </row>
    <row r="4" spans="1:8">
      <c r="A4" t="s">
        <v>22</v>
      </c>
      <c r="B4">
        <v>197</v>
      </c>
      <c r="C4">
        <v>166.22</v>
      </c>
      <c r="D4">
        <v>38.58</v>
      </c>
      <c r="F4">
        <v>24.58</v>
      </c>
      <c r="G4">
        <v>51</v>
      </c>
      <c r="H4">
        <v>54.57</v>
      </c>
    </row>
    <row r="5" spans="1:8">
      <c r="A5" t="s">
        <v>23</v>
      </c>
      <c r="B5">
        <v>15.19</v>
      </c>
      <c r="C5">
        <v>9.3449999999999989</v>
      </c>
      <c r="D5">
        <v>10.188333333333334</v>
      </c>
      <c r="F5">
        <v>15.905000000000001</v>
      </c>
      <c r="G5">
        <v>13.025833333333333</v>
      </c>
      <c r="H5">
        <v>16.773636363636363</v>
      </c>
    </row>
    <row r="8" spans="1:8">
      <c r="A8">
        <f>PEARSON(B4:D4, B5:D5)</f>
        <v>0.54298764691326873</v>
      </c>
      <c r="C8">
        <f>FTEST(B5:D5, F5:H5)</f>
        <v>0.55650960131908644</v>
      </c>
    </row>
    <row r="9" spans="1:8">
      <c r="A9">
        <f>PEARSON(F4:H4, F5:H5)</f>
        <v>-0.19001064830773276</v>
      </c>
      <c r="C9">
        <f>TTEST(B5:D5, F5:H5, 2, 2)</f>
        <v>0.16343563491889954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主観</vt:lpstr>
      <vt:lpstr>入力時間</vt:lpstr>
      <vt:lpstr>文字数</vt:lpstr>
      <vt:lpstr>入力数</vt:lpstr>
      <vt:lpstr>練習時間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2016-07-07T05:11:00Z</dcterms:created>
  <dcterms:modified xsi:type="dcterms:W3CDTF">2016-12-17T03:34:50Z</dcterms:modified>
</cp:coreProperties>
</file>