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460" windowWidth="25600" windowHeight="16000" tabRatio="500" activeTab="1"/>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N20" i="2" l="1"/>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<sst xmlns="http://schemas.openxmlformats.org/spreadsheetml/2006/main" count="1632" uniqueCount="583">
  <si>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</si>
  <si>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</si>
  <si>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</si>
  <si>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</si>
  <si>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</si>
  <si>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</si>
  <si>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</si>
  <si>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</si>
  <si>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</si>
  <si>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</si>
  <si>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</si>
  <si>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</si>
  <si>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</si>
  <si>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</si>
  <si>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</si>
  <si>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</si>
  <si>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</si>
  <si>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</si>
  <si>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</si>
  <si>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</si>
  <si>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</si>
  <si>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</si>
  <si>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</si>
  <si>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</si>
  <si>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</si>
  <si>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</si>
  <si>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</si>
  <si>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</si>
  <si>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</si>
  <si>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</si>
  <si>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</si>
  <si>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</si>
  <si>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</si>
  <si>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</si>
  <si>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</si>
  <si>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</si>
  <si>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</si>
  <si>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</si>
  <si>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</si>
  <si>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</si>
  <si>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</si>
  <si>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</si>
  <si>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</si>
  <si>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</si>
  <si>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</si>
  <si>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</si>
  <si>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</si>
  <si>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</si>
  <si>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</si>
  <si>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</si>
  <si>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</si>
  <si>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</si>
  <si>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</si>
  <si>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</si>
  <si>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</si>
  <si>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</si>
  <si>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</si>
  <si>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</si>
  <si>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</si>
  <si>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</si>
  <si>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</si>
  <si>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</si>
  <si>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</si>
  <si>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</si>
  <si>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</si>
  <si>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</si>
  <si>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</si>
  <si>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</si>
  <si>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</si>
  <si>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</si>
  <si>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</si>
  <si>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</si>
  <si>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</si>
  <si>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</si>
  <si>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</si>
  <si>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</si>
  <si>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</si>
  <si>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</si>
  <si>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</si>
  <si>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</si>
  <si>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</si>
  <si>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</si>
  <si>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</si>
  <si>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</si>
  <si>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</si>
  <si>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</si>
  <si>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</si>
  <si>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</si>
  <si>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</si>
  <si>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</si>
  <si>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</si>
  <si>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</si>
  <si>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</si>
  <si>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</si>
  <si>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</si>
  <si>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</si>
  <si>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</si>
  <si>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</si>
  <si>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</si>
  <si>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</si>
  <si>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</si>
  <si>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</si>
  <si>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</si>
  <si>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</si>
  <si>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</si>
  <si>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</si>
  <si>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</si>
  <si>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</si>
  <si>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</si>
  <si>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</si>
  <si>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</si>
  <si>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</si>
  <si>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</si>
  <si>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</si>
  <si>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</si>
  <si>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</si>
  <si>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</si>
  <si>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</si>
  <si>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</si>
  <si>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</si>
  <si>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</si>
  <si>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</si>
  <si>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</si>
  <si>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</si>
  <si>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</si>
  <si>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</si>
  <si>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</si>
  <si>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</si>
  <si>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</si>
  <si>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</si>
  <si>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</si>
  <si>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</si>
  <si>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</si>
  <si>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</si>
  <si>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</si>
  <si>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</si>
  <si>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</si>
  <si>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</si>
  <si>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</si>
  <si>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</si>
  <si>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</si>
  <si>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</si>
  <si>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</si>
  <si>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</si>
  <si>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</si>
  <si>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</si>
  <si>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</si>
  <si>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</si>
  <si>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</si>
  <si>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</si>
  <si>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</si>
  <si>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</si>
  <si>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</si>
  <si>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</si>
  <si>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</si>
  <si>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</si>
  <si>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</si>
  <si>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</si>
  <si>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</si>
  <si>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</si>
  <si>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</si>
  <si>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</si>
  <si>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</si>
  <si>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</si>
  <si>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</si>
  <si>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</si>
  <si>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</si>
  <si>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</si>
  <si>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</si>
  <si>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</si>
  <si>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</si>
  <si>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</si>
  <si>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</si>
  <si>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</si>
  <si>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</si>
  <si>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</si>
  <si>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</si>
  <si>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</si>
  <si>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</si>
  <si>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</si>
  <si>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</si>
  <si>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</si>
  <si>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</si>
  <si>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</si>
  <si>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</si>
  <si>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</si>
  <si>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</si>
  <si>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</si>
  <si>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</si>
  <si>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</si>
  <si>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</si>
  <si>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</si>
  <si>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</si>
  <si>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</si>
  <si>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</si>
  <si>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</si>
  <si>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</si>
  <si>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</si>
  <si>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</si>
  <si>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</si>
  <si>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</si>
  <si>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</si>
  <si>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</si>
  <si>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</si>
  <si>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</si>
  <si>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</si>
  <si>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</si>
  <si>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</si>
  <si>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</si>
  <si>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</si>
  <si>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</si>
  <si>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</si>
  <si>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</si>
  <si>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</si>
  <si>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</si>
  <si>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</si>
  <si>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</si>
  <si>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</si>
  <si>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</si>
  <si>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</si>
  <si>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</si>
  <si>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</si>
  <si>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</si>
  <si>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</si>
  <si>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</si>
  <si>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</si>
  <si>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</si>
  <si>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</si>
  <si>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</si>
  <si>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</si>
  <si>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</si>
  <si>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</si>
  <si>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</si>
  <si>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</si>
  <si>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</si>
  <si>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</si>
  <si>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</si>
  <si>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</si>
  <si>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</si>
  <si>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</si>
  <si>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</si>
  <si>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</si>
  <si>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</si>
  <si>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</si>
  <si>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</si>
  <si>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</si>
  <si>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</si>
  <si>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</si>
  <si>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</si>
  <si>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</si>
  <si>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</si>
  <si>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</si>
  <si>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</si>
  <si>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</si>
  <si>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</si>
  <si>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</si>
  <si>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</si>
  <si>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</si>
  <si>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</si>
  <si>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</si>
  <si>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</si>
  <si>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</si>
  <si>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</si>
  <si>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</si>
  <si>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</si>
  <si>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</si>
  <si>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</si>
  <si>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</si>
  <si>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</si>
  <si>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</si>
  <si>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</si>
  <si>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</si>
  <si>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</si>
  <si>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</si>
  <si>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</si>
  <si>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</si>
  <si>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</si>
  <si>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</si>
  <si>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</si>
  <si>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</si>
  <si>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</si>
  <si>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</si>
  <si>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</si>
  <si>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</si>
  <si>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</si>
  <si>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</si>
  <si>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</si>
  <si>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</si>
  <si>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</si>
  <si>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</si>
  <si>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</si>
  <si>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</si>
  <si>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</si>
  <si>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</si>
  <si>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</si>
  <si>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</si>
  <si>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</si>
  <si>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</si>
  <si>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</si>
  <si>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</si>
  <si>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</si>
  <si>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</si>
  <si>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</si>
  <si>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</si>
  <si>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</si>
  <si>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</si>
  <si>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</si>
  <si>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</si>
  <si>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</si>
  <si>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</si>
  <si>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</si>
  <si>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</si>
  <si>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</si>
  <si>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</si>
  <si>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</si>
  <si>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</si>
  <si>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</si>
  <si>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</si>
  <si>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</si>
  <si>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</si>
  <si>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</si>
  <si>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</si>
  <si>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</si>
  <si>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</si>
  <si>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</si>
  <si>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</si>
  <si>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</si>
  <si>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</si>
  <si>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</si>
  <si>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</si>
  <si>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</si>
  <si>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</si>
  <si>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</si>
  <si>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</si>
  <si>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</si>
  <si>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</si>
  <si>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</si>
  <si>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</si>
  <si>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</si>
  <si>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</si>
  <si>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</si>
  <si>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</si>
  <si>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</si>
  <si>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</si>
  <si>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</si>
  <si>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</si>
  <si>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</si>
  <si>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</si>
  <si>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</si>
  <si>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</si>
  <si>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</si>
  <si>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</si>
  <si>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</si>
  <si>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</si>
  <si>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</si>
  <si>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</si>
  <si>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</si>
  <si>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</si>
  <si>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</si>
  <si>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</si>
  <si>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</si>
  <si>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</si>
  <si>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</si>
  <si>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</si>
  <si>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</si>
  <si>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</si>
  <si>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</si>
  <si>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</si>
  <si>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</si>
  <si>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</si>
  <si>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</si>
  <si>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</si>
  <si>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</si>
  <si>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</si>
  <si>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</si>
  <si>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</si>
  <si>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</si>
  <si>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</si>
  <si>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</si>
  <si>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</si>
  <si>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</si>
  <si>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</si>
  <si>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</si>
  <si>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</si>
  <si>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</si>
  <si>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</si>
  <si>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</si>
  <si>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</si>
  <si>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</si>
  <si>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</si>
  <si>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</si>
  <si>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</si>
  <si>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</si>
  <si>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</si>
  <si>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</si>
  <si>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</si>
  <si>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</si>
  <si>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</si>
  <si>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</si>
  <si>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</si>
  <si>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</si>
  <si>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</si>
  <si>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</si>
  <si>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</si>
  <si>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</si>
  <si>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</si>
  <si>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</si>
  <si>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</si>
  <si>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</si>
  <si>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</si>
  <si>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</si>
  <si>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</si>
  <si>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</si>
  <si>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</si>
  <si>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</si>
  <si>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</si>
  <si>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</si>
  <si>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</si>
  <si>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</si>
  <si>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</si>
  <si>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</si>
  <si>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</si>
  <si>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</si>
  <si>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</si>
  <si>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</si>
  <si>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</si>
  <si>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</si>
  <si>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</si>
  <si>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</si>
  <si>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</si>
  <si>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</si>
  <si>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</si>
  <si>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</si>
  <si>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</si>
  <si>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</si>
  <si>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</si>
  <si>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</si>
  <si>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</si>
  <si>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</si>
  <si>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</si>
  <si>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</si>
  <si>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</si>
  <si>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</si>
  <si>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</si>
  <si>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</si>
  <si>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</si>
  <si>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</si>
  <si>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</si>
  <si>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</si>
  <si>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</si>
  <si>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</si>
  <si>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</si>
  <si>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</si>
  <si>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</si>
  <si>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</si>
  <si>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</si>
  <si>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</si>
  <si>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</si>
  <si>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</si>
  <si>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</si>
  <si>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</si>
  <si>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</si>
  <si>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</si>
  <si>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</si>
  <si>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</si>
  <si>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</si>
  <si>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</si>
  <si>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</si>
  <si>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</si>
  <si>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</si>
  <si>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</si>
  <si>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</si>
  <si>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</si>
  <si>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</si>
  <si>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</si>
  <si>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</si>
  <si>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</si>
  <si>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</si>
  <si>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</si>
  <si>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</si>
  <si>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</si>
  <si>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</si>
  <si>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</si>
  <si>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</si>
  <si>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</si>
  <si>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</si>
  <si>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</si>
  <si>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</si>
  <si>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</si>
  <si>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</si>
  <si>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</si>
  <si>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</si>
  <si>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</si>
  <si>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</si>
  <si>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</si>
  <si>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</si>
  <si>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</si>
  <si>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</si>
  <si>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</si>
  <si>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</si>
  <si>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</si>
  <si>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</si>
  <si>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</si>
  <si>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</si>
  <si>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</si>
  <si>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</si>
  <si>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</si>
  <si>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</si>
  <si>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</si>
  <si>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</si>
  <si>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</si>
  <si>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</si>
  <si>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</si>
  <si>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</si>
  <si>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</si>
  <si>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</si>
  <si>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</si>
  <si>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</si>
  <si>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</si>
  <si>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</si>
  <si>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</si>
  <si>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</si>
  <si>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</si>
  <si>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</si>
  <si>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</si>
  <si>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</si>
  <si>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</si>
  <si>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</si>
  <si>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</si>
  <si>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</si>
  <si>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</si>
  <si>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</si>
  <si>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</si>
  <si>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</si>
  <si>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</si>
  <si>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</si>
  <si>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</si>
  <si>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</si>
  <si>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</si>
  <si>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</si>
  <si>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</si>
  <si>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</si>
  <si>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</si>
  <si>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</si>
  <si>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</si>
  <si>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</si>
  <si>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</si>
  <si>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</si>
  <si>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</si>
  <si>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</si>
  <si>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</si>
  <si>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</si>
  <si>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</si>
  <si>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</si>
  <si>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</si>
  <si>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</si>
  <si>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</si>
  <si>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</si>
  <si>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</si>
  <si>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</si>
  <si>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</si>
  <si>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</si>
  <si>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</si>
  <si>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</si>
  <si>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</si>
  <si>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</si>
  <si>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</si>
  <si>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</si>
  <si>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</si>
  <si>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</si>
  <si>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</si>
  <si>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</si>
  <si>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</si>
  <si>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</si>
  <si>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</si>
  <si>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</si>
  <si>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</si>
  <si>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</si>
  <si>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</si>
  <si>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</si>
  <si>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</si>
  <si>
    <t>カテゴリー</t>
    <phoneticPr fontId="1"/>
  </si>
  <si>
    <t>エピソード</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</si>
</sst>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s>
  <fills count="1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0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1">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4" xfId="0" applyFill="1" applyBorder="1" applyAlignment="1">
      <alignment horizont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cellXfs>
  <cellStyles count="10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ハイパーリンク" xfId="999" builtinId="8" hidden="1"/>
    <cellStyle name="ハイパーリンク" xfId="1001" builtinId="8" hidden="1"/>
    <cellStyle name="ハイパーリンク" xfId="1003" builtinId="8" hidden="1"/>
    <cellStyle name="ハイパーリンク" xfId="1005" builtinId="8" hidden="1"/>
    <cellStyle name="ハイパーリンク" xfId="1007" builtinId="8" hidden="1"/>
    <cellStyle name="ハイパーリンク" xfId="1009" builtinId="8" hidden="1"/>
    <cellStyle name="ハイパーリンク" xfId="1011" builtinId="8" hidden="1"/>
    <cellStyle name="ハイパーリンク" xfId="1013" builtinId="8" hidden="1"/>
    <cellStyle name="ハイパーリンク" xfId="1015" builtinId="8" hidden="1"/>
    <cellStyle name="ハイパーリンク" xfId="10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 name="表示済みのハイパーリンク" xfId="1000" builtinId="9" hidden="1"/>
    <cellStyle name="表示済みのハイパーリンク" xfId="1002" builtinId="9" hidden="1"/>
    <cellStyle name="表示済みのハイパーリンク" xfId="1004" builtinId="9" hidden="1"/>
    <cellStyle name="表示済みのハイパーリンク" xfId="1006" builtinId="9" hidden="1"/>
    <cellStyle name="表示済みのハイパーリンク" xfId="1008" builtinId="9" hidden="1"/>
    <cellStyle name="表示済みのハイパーリンク" xfId="1010" builtinId="9" hidden="1"/>
    <cellStyle name="表示済みのハイパーリンク" xfId="1012" builtinId="9" hidden="1"/>
    <cellStyle name="表示済みのハイパーリンク" xfId="1014" builtinId="9" hidden="1"/>
    <cellStyle name="表示済みのハイパーリンク" xfId="1016" builtinId="9" hidden="1"/>
    <cellStyle name="表示済みのハイパーリンク" xfId="101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1.xml"/><Relationship Id="rId21" Type="http://schemas.openxmlformats.org/officeDocument/2006/relationships/externalLink" Target="externalLinks/externalLink12.xml"/><Relationship Id="rId22" Type="http://schemas.openxmlformats.org/officeDocument/2006/relationships/externalLink" Target="externalLinks/externalLink13.xml"/><Relationship Id="rId23" Type="http://schemas.openxmlformats.org/officeDocument/2006/relationships/externalLink" Target="externalLinks/externalLink14.xml"/><Relationship Id="rId24" Type="http://schemas.openxmlformats.org/officeDocument/2006/relationships/externalLink" Target="externalLinks/externalLink15.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externalLink" Target="externalLinks/externalLink1.xml"/><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6.xml"/><Relationship Id="rId16" Type="http://schemas.openxmlformats.org/officeDocument/2006/relationships/externalLink" Target="externalLinks/externalLink7.xml"/><Relationship Id="rId17" Type="http://schemas.openxmlformats.org/officeDocument/2006/relationships/externalLink" Target="externalLinks/externalLink8.xml"/><Relationship Id="rId18" Type="http://schemas.openxmlformats.org/officeDocument/2006/relationships/externalLink" Target="externalLinks/externalLink9.xml"/><Relationship Id="rId19" Type="http://schemas.openxmlformats.org/officeDocument/2006/relationships/externalLink" Target="externalLinks/externalLink10.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6450328"/>
        <c:axId val="-2124930888"/>
      </c:barChart>
      <c:catAx>
        <c:axId val="-2126450328"/>
        <c:scaling>
          <c:orientation val="minMax"/>
        </c:scaling>
        <c:delete val="0"/>
        <c:axPos val="b"/>
        <c:majorTickMark val="out"/>
        <c:minorTickMark val="none"/>
        <c:tickLblPos val="nextTo"/>
        <c:crossAx val="-2124930888"/>
        <c:crosses val="autoZero"/>
        <c:auto val="1"/>
        <c:lblAlgn val="ctr"/>
        <c:lblOffset val="100"/>
        <c:noMultiLvlLbl val="0"/>
      </c:catAx>
      <c:valAx>
        <c:axId val="-2124930888"/>
        <c:scaling>
          <c:orientation val="minMax"/>
        </c:scaling>
        <c:delete val="0"/>
        <c:axPos val="l"/>
        <c:numFmt formatCode="General" sourceLinked="1"/>
        <c:majorTickMark val="out"/>
        <c:minorTickMark val="none"/>
        <c:tickLblPos val="nextTo"/>
        <c:crossAx val="-2126450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24963016"/>
        <c:axId val="-2141027208"/>
      </c:scatterChart>
      <c:valAx>
        <c:axId val="-21249630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1027208"/>
        <c:crosses val="autoZero"/>
        <c:crossBetween val="midCat"/>
      </c:valAx>
      <c:valAx>
        <c:axId val="-214102720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963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26467672"/>
        <c:axId val="-2140967288"/>
      </c:scatterChart>
      <c:valAx>
        <c:axId val="21264676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967288"/>
        <c:crosses val="autoZero"/>
        <c:crossBetween val="midCat"/>
      </c:valAx>
      <c:valAx>
        <c:axId val="-214096728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4676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25060920"/>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060920"/>
        <c:crosses val="autoZero"/>
        <c:crossBetween val="midCat"/>
      </c:valAx>
      <c:valAx>
        <c:axId val="-21250609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6632248"/>
        <c:axId val="-2140222376"/>
      </c:scatterChart>
      <c:valAx>
        <c:axId val="210663224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222376"/>
        <c:crosses val="autoZero"/>
        <c:crossBetween val="midCat"/>
      </c:valAx>
      <c:valAx>
        <c:axId val="-214022237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632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6706392"/>
        <c:axId val="2126019144"/>
      </c:scatterChart>
      <c:valAx>
        <c:axId val="210670639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19144"/>
        <c:crosses val="autoZero"/>
        <c:crossBetween val="midCat"/>
      </c:valAx>
      <c:valAx>
        <c:axId val="21260191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706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40925000"/>
        <c:axId val="-2126415832"/>
      </c:scatterChart>
      <c:valAx>
        <c:axId val="-21409250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415832"/>
        <c:crosses val="autoZero"/>
        <c:crossBetween val="midCat"/>
      </c:valAx>
      <c:valAx>
        <c:axId val="-21264158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925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07946552"/>
        <c:axId val="-2126023272"/>
      </c:scatterChart>
      <c:valAx>
        <c:axId val="21079465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23272"/>
        <c:crosses val="autoZero"/>
        <c:crossBetween val="midCat"/>
      </c:valAx>
      <c:valAx>
        <c:axId val="-21260232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7946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25570280"/>
        <c:axId val="2107825400"/>
      </c:scatterChart>
      <c:valAx>
        <c:axId val="-2125570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7825400"/>
        <c:crosses val="autoZero"/>
        <c:crossBetween val="midCat"/>
      </c:valAx>
      <c:valAx>
        <c:axId val="210782540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570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40579832"/>
        <c:axId val="-2125634072"/>
      </c:scatterChart>
      <c:valAx>
        <c:axId val="-21405798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634072"/>
        <c:crosses val="autoZero"/>
        <c:crossBetween val="midCat"/>
      </c:valAx>
      <c:valAx>
        <c:axId val="-21256340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57983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5277352"/>
        <c:axId val="2125797080"/>
      </c:scatterChart>
      <c:valAx>
        <c:axId val="-21252773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797080"/>
        <c:crosses val="autoZero"/>
        <c:crossBetween val="midCat"/>
      </c:valAx>
      <c:valAx>
        <c:axId val="21257970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2773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126221560"/>
        <c:axId val="-2140418216"/>
      </c:barChart>
      <c:catAx>
        <c:axId val="-2126221560"/>
        <c:scaling>
          <c:orientation val="minMax"/>
        </c:scaling>
        <c:delete val="0"/>
        <c:axPos val="b"/>
        <c:majorTickMark val="out"/>
        <c:minorTickMark val="none"/>
        <c:tickLblPos val="nextTo"/>
        <c:crossAx val="-2140418216"/>
        <c:crosses val="autoZero"/>
        <c:auto val="1"/>
        <c:lblAlgn val="ctr"/>
        <c:lblOffset val="100"/>
        <c:noMultiLvlLbl val="0"/>
      </c:catAx>
      <c:valAx>
        <c:axId val="-2140418216"/>
        <c:scaling>
          <c:orientation val="minMax"/>
        </c:scaling>
        <c:delete val="0"/>
        <c:axPos val="l"/>
        <c:numFmt formatCode="General" sourceLinked="1"/>
        <c:majorTickMark val="out"/>
        <c:minorTickMark val="none"/>
        <c:tickLblPos val="nextTo"/>
        <c:crossAx val="-21262215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2433272"/>
        <c:axId val="-2123638024"/>
      </c:barChart>
      <c:catAx>
        <c:axId val="2062433272"/>
        <c:scaling>
          <c:orientation val="minMax"/>
        </c:scaling>
        <c:delete val="0"/>
        <c:axPos val="b"/>
        <c:majorTickMark val="out"/>
        <c:minorTickMark val="none"/>
        <c:tickLblPos val="nextTo"/>
        <c:crossAx val="-2123638024"/>
        <c:crosses val="autoZero"/>
        <c:auto val="1"/>
        <c:lblAlgn val="ctr"/>
        <c:lblOffset val="100"/>
        <c:noMultiLvlLbl val="0"/>
      </c:catAx>
      <c:valAx>
        <c:axId val="-2123638024"/>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243327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0438088"/>
        <c:axId val="-2128182296"/>
      </c:barChart>
      <c:catAx>
        <c:axId val="-2100438088"/>
        <c:scaling>
          <c:orientation val="minMax"/>
        </c:scaling>
        <c:delete val="0"/>
        <c:axPos val="b"/>
        <c:majorTickMark val="out"/>
        <c:minorTickMark val="none"/>
        <c:tickLblPos val="nextTo"/>
        <c:crossAx val="-2128182296"/>
        <c:crosses val="autoZero"/>
        <c:auto val="1"/>
        <c:lblAlgn val="ctr"/>
        <c:lblOffset val="100"/>
        <c:noMultiLvlLbl val="0"/>
      </c:catAx>
      <c:valAx>
        <c:axId val="-2128182296"/>
        <c:scaling>
          <c:orientation val="minMax"/>
        </c:scaling>
        <c:delete val="0"/>
        <c:axPos val="l"/>
        <c:title>
          <c:tx>
            <c:rich>
              <a:bodyPr rot="-5400000" vert="horz"/>
              <a:lstStyle/>
              <a:p>
                <a:pPr>
                  <a:defRPr/>
                </a:pPr>
                <a:r>
                  <a:rPr lang="ja-JP" altLang="en-US"/>
                  <a:t>入力数</a:t>
                </a:r>
                <a:endParaRPr lang="ja-JP" altLang="en-US"/>
              </a:p>
            </c:rich>
          </c:tx>
          <c:layout/>
          <c:overlay val="0"/>
        </c:title>
        <c:numFmt formatCode="#,##0.0_);[Red]\(#,##0.0\)" sourceLinked="0"/>
        <c:majorTickMark val="out"/>
        <c:minorTickMark val="none"/>
        <c:tickLblPos val="nextTo"/>
        <c:txPr>
          <a:bodyPr/>
          <a:lstStyle/>
          <a:p>
            <a:pPr>
              <a:defRPr sz="1100"/>
            </a:pPr>
            <a:endParaRPr lang="ja-JP"/>
          </a:p>
        </c:txPr>
        <c:crossAx val="-21004380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[12]UX比較!$H$3</c:f>
              <c:strCache>
                <c:ptCount val="1"/>
                <c:pt idx="0">
                  <c:v>UXPLOT</c:v>
                </c:pt>
              </c:strCache>
            </c:strRef>
          </c:tx>
          <c:spPr>
            <a:ln w="25400"/>
          </c:spPr>
          <c:marker>
            <c:symbol val="x"/>
            <c:size val="5"/>
          </c:marker>
          <c:xVal>
            <c:numRef>
              <c:f>[12]UX比較!$A$34:$A$43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[12]UX比較!$B$34:$B$43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[12]UX比較!$I$3</c:f>
              <c:strCache>
                <c:ptCount val="1"/>
                <c:pt idx="0">
                  <c:v>UXCURVE</c:v>
                </c:pt>
              </c:strCache>
            </c:strRef>
          </c:tx>
          <c:spPr>
            <a:ln w="25400"/>
          </c:spPr>
          <c:marker>
            <c:symbol val="circle"/>
            <c:size val="5"/>
          </c:marker>
          <c:xVal>
            <c:numRef>
              <c:f>[12]UX比較!$C$34:$C$39</c:f>
              <c:numCache>
                <c:formatCode>General</c:formatCode>
                <c:ptCount val="6"/>
                <c:pt idx="0">
                  <c:v>0.0</c:v>
                </c:pt>
                <c:pt idx="1">
                  <c:v>4.0</c:v>
                </c:pt>
                <c:pt idx="2">
                  <c:v>8.0</c:v>
                </c:pt>
                <c:pt idx="3">
                  <c:v>18.0</c:v>
                </c:pt>
                <c:pt idx="4">
                  <c:v>24.0</c:v>
                </c:pt>
                <c:pt idx="5">
                  <c:v>30.0</c:v>
                </c:pt>
              </c:numCache>
            </c:numRef>
          </c:xVal>
          <c:yVal>
            <c:numRef>
              <c:f>[12]UX比較!$D$34:$D$39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2363960"/>
        <c:axId val="-2104488680"/>
      </c:scatterChart>
      <c:valAx>
        <c:axId val="-212236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4488680"/>
        <c:crosses val="autoZero"/>
        <c:crossBetween val="midCat"/>
      </c:valAx>
      <c:valAx>
        <c:axId val="-21044886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236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[13]UX比較!$G$3</c:f>
              <c:strCache>
                <c:ptCount val="1"/>
                <c:pt idx="0">
                  <c:v>UXPLOT</c:v>
                </c:pt>
              </c:strCache>
            </c:strRef>
          </c:tx>
          <c:spPr>
            <a:ln w="25400"/>
          </c:spPr>
          <c:marker>
            <c:symbol val="x"/>
            <c:size val="5"/>
          </c:marker>
          <c:xVal>
            <c:numRef>
              <c:f>[13]UX比較!$A$4:$A$39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[13]UX比較!$B$4:$B$39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[14]直線補完!$I$1</c:f>
              <c:strCache>
                <c:ptCount val="1"/>
                <c:pt idx="0">
                  <c:v>UXCURVE</c:v>
                </c:pt>
              </c:strCache>
            </c:strRef>
          </c:tx>
          <c:spPr>
            <a:ln w="25400"/>
          </c:spPr>
          <c:marker>
            <c:symbol val="circle"/>
            <c:size val="5"/>
          </c:marker>
          <c:xVal>
            <c:numRef>
              <c:f>[13]UX比較!$C$4:$C$12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[13]UX比較!$D$4:$D$12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01127720"/>
        <c:axId val="-2098120712"/>
      </c:scatterChart>
      <c:valAx>
        <c:axId val="-210112772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120712"/>
        <c:crosses val="autoZero"/>
        <c:crossBetween val="midCat"/>
      </c:valAx>
      <c:valAx>
        <c:axId val="-2098120712"/>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12772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19653416"/>
        <c:axId val="2119948248"/>
      </c:barChart>
      <c:catAx>
        <c:axId val="2119653416"/>
        <c:scaling>
          <c:orientation val="minMax"/>
        </c:scaling>
        <c:delete val="0"/>
        <c:axPos val="b"/>
        <c:majorTickMark val="out"/>
        <c:minorTickMark val="none"/>
        <c:tickLblPos val="nextTo"/>
        <c:crossAx val="2119948248"/>
        <c:crosses val="autoZero"/>
        <c:auto val="1"/>
        <c:lblAlgn val="ctr"/>
        <c:lblOffset val="100"/>
        <c:noMultiLvlLbl val="0"/>
      </c:catAx>
      <c:valAx>
        <c:axId val="2119948248"/>
        <c:scaling>
          <c:orientation val="minMax"/>
        </c:scaling>
        <c:delete val="0"/>
        <c:axPos val="l"/>
        <c:numFmt formatCode="General" sourceLinked="1"/>
        <c:majorTickMark val="out"/>
        <c:minorTickMark val="none"/>
        <c:tickLblPos val="nextTo"/>
        <c:crossAx val="2119653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26180376"/>
        <c:axId val="-2141162680"/>
      </c:barChart>
      <c:catAx>
        <c:axId val="2126180376"/>
        <c:scaling>
          <c:orientation val="minMax"/>
        </c:scaling>
        <c:delete val="0"/>
        <c:axPos val="b"/>
        <c:majorTickMark val="out"/>
        <c:minorTickMark val="none"/>
        <c:tickLblPos val="nextTo"/>
        <c:crossAx val="-2141162680"/>
        <c:crosses val="autoZero"/>
        <c:auto val="1"/>
        <c:lblAlgn val="ctr"/>
        <c:lblOffset val="100"/>
        <c:noMultiLvlLbl val="0"/>
      </c:catAx>
      <c:valAx>
        <c:axId val="-2141162680"/>
        <c:scaling>
          <c:orientation val="minMax"/>
        </c:scaling>
        <c:delete val="0"/>
        <c:axPos val="l"/>
        <c:numFmt formatCode="General" sourceLinked="1"/>
        <c:majorTickMark val="out"/>
        <c:minorTickMark val="none"/>
        <c:tickLblPos val="nextTo"/>
        <c:crossAx val="2126180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098236312"/>
        <c:axId val="-2127754552"/>
      </c:barChart>
      <c:catAx>
        <c:axId val="-2098236312"/>
        <c:scaling>
          <c:orientation val="minMax"/>
        </c:scaling>
        <c:delete val="0"/>
        <c:axPos val="b"/>
        <c:majorTickMark val="out"/>
        <c:minorTickMark val="none"/>
        <c:tickLblPos val="nextTo"/>
        <c:crossAx val="-2127754552"/>
        <c:crosses val="autoZero"/>
        <c:auto val="1"/>
        <c:lblAlgn val="ctr"/>
        <c:lblOffset val="100"/>
        <c:noMultiLvlLbl val="0"/>
      </c:catAx>
      <c:valAx>
        <c:axId val="-2127754552"/>
        <c:scaling>
          <c:orientation val="minMax"/>
        </c:scaling>
        <c:delete val="0"/>
        <c:axPos val="l"/>
        <c:title>
          <c:tx>
            <c:rich>
              <a:bodyPr rot="-5400000" vert="horz"/>
              <a:lstStyle/>
              <a:p>
                <a:pPr>
                  <a:defRPr/>
                </a:pPr>
                <a:r>
                  <a:rPr lang="en-US" altLang="en-US"/>
                  <a:t>Value of UX[%]</a:t>
                </a:r>
                <a:endParaRPr lang="ja-JP" altLang="en-US"/>
              </a:p>
            </c:rich>
          </c:tx>
          <c:layout/>
          <c:overlay val="0"/>
        </c:title>
        <c:numFmt formatCode="General" sourceLinked="1"/>
        <c:majorTickMark val="out"/>
        <c:minorTickMark val="none"/>
        <c:tickLblPos val="nextTo"/>
        <c:crossAx val="-20982363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126688648"/>
        <c:axId val="-2098976232"/>
      </c:barChart>
      <c:catAx>
        <c:axId val="2126688648"/>
        <c:scaling>
          <c:orientation val="minMax"/>
        </c:scaling>
        <c:delete val="0"/>
        <c:axPos val="b"/>
        <c:majorTickMark val="out"/>
        <c:minorTickMark val="none"/>
        <c:tickLblPos val="nextTo"/>
        <c:crossAx val="-2098976232"/>
        <c:crosses val="autoZero"/>
        <c:auto val="1"/>
        <c:lblAlgn val="ctr"/>
        <c:lblOffset val="100"/>
        <c:noMultiLvlLbl val="0"/>
      </c:catAx>
      <c:valAx>
        <c:axId val="-2098976232"/>
        <c:scaling>
          <c:orientation val="minMax"/>
        </c:scaling>
        <c:delete val="0"/>
        <c:axPos val="l"/>
        <c:title>
          <c:tx>
            <c:rich>
              <a:bodyPr rot="-5400000" vert="horz"/>
              <a:lstStyle/>
              <a:p>
                <a:pPr>
                  <a:defRPr/>
                </a:pPr>
                <a:r>
                  <a:rPr lang="en-US" altLang="en-US"/>
                  <a:t>UX</a:t>
                </a:r>
                <a:r>
                  <a:rPr lang="ja-JP" altLang="en-US"/>
                  <a:t>の入力回数</a:t>
                </a:r>
                <a:endParaRPr lang="ja-JP" altLang="en-US"/>
              </a:p>
            </c:rich>
          </c:tx>
          <c:layout/>
          <c:overlay val="0"/>
        </c:title>
        <c:numFmt formatCode="General" sourceLinked="1"/>
        <c:majorTickMark val="out"/>
        <c:minorTickMark val="none"/>
        <c:tickLblPos val="nextTo"/>
        <c:crossAx val="21266886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1307640"/>
        <c:axId val="-2127902392"/>
      </c:barChart>
      <c:catAx>
        <c:axId val="-2141307640"/>
        <c:scaling>
          <c:orientation val="minMax"/>
        </c:scaling>
        <c:delete val="0"/>
        <c:axPos val="b"/>
        <c:majorTickMark val="out"/>
        <c:minorTickMark val="none"/>
        <c:tickLblPos val="nextTo"/>
        <c:crossAx val="-2127902392"/>
        <c:crosses val="autoZero"/>
        <c:auto val="1"/>
        <c:lblAlgn val="ctr"/>
        <c:lblOffset val="100"/>
        <c:noMultiLvlLbl val="0"/>
      </c:catAx>
      <c:valAx>
        <c:axId val="-2127902392"/>
        <c:scaling>
          <c:orientation val="minMax"/>
        </c:scaling>
        <c:delete val="0"/>
        <c:axPos val="l"/>
        <c:numFmt formatCode="General" sourceLinked="1"/>
        <c:majorTickMark val="out"/>
        <c:minorTickMark val="none"/>
        <c:tickLblPos val="nextTo"/>
        <c:crossAx val="-2141307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147450952"/>
        <c:axId val="2130518648"/>
      </c:barChart>
      <c:catAx>
        <c:axId val="-2147450952"/>
        <c:scaling>
          <c:orientation val="minMax"/>
        </c:scaling>
        <c:delete val="0"/>
        <c:axPos val="b"/>
        <c:majorTickMark val="out"/>
        <c:minorTickMark val="none"/>
        <c:tickLblPos val="nextTo"/>
        <c:crossAx val="2130518648"/>
        <c:crosses val="autoZero"/>
        <c:auto val="1"/>
        <c:lblAlgn val="ctr"/>
        <c:lblOffset val="100"/>
        <c:noMultiLvlLbl val="0"/>
      </c:catAx>
      <c:valAx>
        <c:axId val="2130518648"/>
        <c:scaling>
          <c:orientation val="minMax"/>
        </c:scaling>
        <c:delete val="0"/>
        <c:axPos val="l"/>
        <c:numFmt formatCode="General" sourceLinked="1"/>
        <c:majorTickMark val="out"/>
        <c:minorTickMark val="none"/>
        <c:tickLblPos val="nextTo"/>
        <c:crossAx val="-214745095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23345352"/>
        <c:axId val="-2122373512"/>
      </c:barChart>
      <c:catAx>
        <c:axId val="-2123345352"/>
        <c:scaling>
          <c:orientation val="minMax"/>
        </c:scaling>
        <c:delete val="0"/>
        <c:axPos val="b"/>
        <c:majorTickMark val="out"/>
        <c:minorTickMark val="none"/>
        <c:tickLblPos val="nextTo"/>
        <c:crossAx val="-2122373512"/>
        <c:crosses val="autoZero"/>
        <c:auto val="1"/>
        <c:lblAlgn val="ctr"/>
        <c:lblOffset val="100"/>
        <c:noMultiLvlLbl val="0"/>
      </c:catAx>
      <c:valAx>
        <c:axId val="-2122373512"/>
        <c:scaling>
          <c:orientation val="minMax"/>
        </c:scaling>
        <c:delete val="0"/>
        <c:axPos val="l"/>
        <c:title>
          <c:tx>
            <c:rich>
              <a:bodyPr rot="-5400000" vert="horz"/>
              <a:lstStyle/>
              <a:p>
                <a:pPr>
                  <a:defRPr/>
                </a:pPr>
                <a:r>
                  <a:rPr lang="en-US" altLang="ja-JP"/>
                  <a:t>UX</a:t>
                </a:r>
                <a:r>
                  <a:rPr lang="ja-JP" altLang="en-US"/>
                  <a:t>の入力数</a:t>
                </a:r>
                <a:endParaRPr lang="ja-JP" altLang="en-US"/>
              </a:p>
            </c:rich>
          </c:tx>
          <c:layout/>
          <c:overlay val="0"/>
        </c:title>
        <c:numFmt formatCode="General" sourceLinked="1"/>
        <c:majorTickMark val="out"/>
        <c:minorTickMark val="none"/>
        <c:tickLblPos val="nextTo"/>
        <c:crossAx val="-21233453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45</xdr:col>
      <xdr:colOff>393700</xdr:colOff>
      <xdr:row>32</xdr:row>
      <xdr:rowOff>165100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1117600</xdr:colOff>
      <xdr:row>33</xdr:row>
      <xdr:rowOff>107950</xdr:rowOff>
    </xdr:from>
    <xdr:to>
      <xdr:col>21</xdr:col>
      <xdr:colOff>431800</xdr:colOff>
      <xdr:row>45</xdr:row>
      <xdr:rowOff>50800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F4">
            <v>0</v>
          </cell>
          <cell r="G4">
            <v>3.5527136788005009E-15</v>
          </cell>
          <cell r="H4">
            <v>-30</v>
          </cell>
        </row>
        <row r="5">
          <cell r="F5">
            <v>0.63</v>
          </cell>
          <cell r="G5">
            <v>-79.86</v>
          </cell>
          <cell r="H5">
            <v>-31.9510566796875</v>
          </cell>
        </row>
        <row r="6">
          <cell r="F6">
            <v>2</v>
          </cell>
          <cell r="G6">
            <v>-17.54</v>
          </cell>
          <cell r="H6">
            <v>-37.8125</v>
          </cell>
        </row>
        <row r="7">
          <cell r="F7">
            <v>2.87</v>
          </cell>
          <cell r="G7">
            <v>-39.72</v>
          </cell>
          <cell r="H7">
            <v>-42.613167929687506</v>
          </cell>
        </row>
        <row r="8">
          <cell r="F8">
            <v>3.22</v>
          </cell>
          <cell r="G8">
            <v>-100</v>
          </cell>
          <cell r="H8">
            <v>-44.766366562500004</v>
          </cell>
        </row>
        <row r="9">
          <cell r="F9">
            <v>4</v>
          </cell>
          <cell r="G9">
            <v>-81.034904713642717</v>
          </cell>
          <cell r="H9">
            <v>-50</v>
          </cell>
        </row>
        <row r="10">
          <cell r="F10">
            <v>4.0199999999999996</v>
          </cell>
          <cell r="G10">
            <v>-80.069999999999993</v>
          </cell>
          <cell r="H10">
            <v>-50.319629270833325</v>
          </cell>
        </row>
        <row r="11">
          <cell r="F11">
            <v>5.3</v>
          </cell>
          <cell r="G11">
            <v>-43.1</v>
          </cell>
          <cell r="H11">
            <v>-70.821835937499998</v>
          </cell>
        </row>
        <row r="12">
          <cell r="F12">
            <v>7.3</v>
          </cell>
          <cell r="G12">
            <v>-51.54999999999999</v>
          </cell>
          <cell r="H12">
            <v>-95.802825520833338</v>
          </cell>
        </row>
        <row r="13">
          <cell r="F13">
            <v>7.97</v>
          </cell>
          <cell r="G13">
            <v>-85.35</v>
          </cell>
          <cell r="H13">
            <v>-99.886404856770824</v>
          </cell>
        </row>
        <row r="14">
          <cell r="F14">
            <v>8</v>
          </cell>
          <cell r="G14">
            <v>-86.08224508776064</v>
          </cell>
          <cell r="H14">
            <v>-100</v>
          </cell>
        </row>
        <row r="15">
          <cell r="F15">
            <v>9.6</v>
          </cell>
          <cell r="G15">
            <v>-86.41</v>
          </cell>
          <cell r="H15">
            <v>-52.39466666666668</v>
          </cell>
        </row>
        <row r="16">
          <cell r="F16">
            <v>10</v>
          </cell>
          <cell r="G16">
            <v>-40.186613644996498</v>
          </cell>
          <cell r="H16">
            <v>-40</v>
          </cell>
        </row>
        <row r="17">
          <cell r="F17">
            <v>10.63</v>
          </cell>
          <cell r="G17">
            <v>37.18</v>
          </cell>
          <cell r="H17">
            <v>-28.144873499999985</v>
          </cell>
        </row>
        <row r="18">
          <cell r="F18">
            <v>10.85</v>
          </cell>
          <cell r="G18">
            <v>57.46</v>
          </cell>
          <cell r="H18">
            <v>-24.221861882716055</v>
          </cell>
        </row>
        <row r="19">
          <cell r="F19">
            <v>12.3</v>
          </cell>
          <cell r="G19">
            <v>24.719999999999995</v>
          </cell>
          <cell r="H19">
            <v>-0.52078395061727178</v>
          </cell>
        </row>
        <row r="20">
          <cell r="F20">
            <v>12.72</v>
          </cell>
          <cell r="G20">
            <v>-13.52</v>
          </cell>
          <cell r="H20">
            <v>5.8378698271605032</v>
          </cell>
        </row>
        <row r="21">
          <cell r="F21">
            <v>13</v>
          </cell>
          <cell r="G21">
            <v>-35.46808213395434</v>
          </cell>
          <cell r="H21">
            <v>10</v>
          </cell>
        </row>
        <row r="22">
          <cell r="F22">
            <v>13.03</v>
          </cell>
          <cell r="G22">
            <v>-37.61</v>
          </cell>
          <cell r="H22">
            <v>10.47141199999999</v>
          </cell>
        </row>
        <row r="23">
          <cell r="F23">
            <v>13.4</v>
          </cell>
          <cell r="G23">
            <v>-51.13000000000001</v>
          </cell>
          <cell r="H23">
            <v>16.233382716049388</v>
          </cell>
        </row>
        <row r="24">
          <cell r="F24">
            <v>13.95</v>
          </cell>
          <cell r="G24">
            <v>-83.45</v>
          </cell>
          <cell r="H24">
            <v>24.537228395061717</v>
          </cell>
        </row>
        <row r="25">
          <cell r="F25">
            <v>15.22</v>
          </cell>
          <cell r="G25">
            <v>-100</v>
          </cell>
          <cell r="H25">
            <v>41.643288000000013</v>
          </cell>
        </row>
        <row r="26">
          <cell r="F26">
            <v>16</v>
          </cell>
          <cell r="G26">
            <v>-84.185298273577942</v>
          </cell>
          <cell r="H26">
            <v>49.999999999999993</v>
          </cell>
        </row>
        <row r="27">
          <cell r="F27">
            <v>17.37</v>
          </cell>
          <cell r="G27">
            <v>-45.85</v>
          </cell>
          <cell r="H27">
            <v>32.533549191666644</v>
          </cell>
        </row>
        <row r="28">
          <cell r="F28">
            <v>18.47</v>
          </cell>
          <cell r="G28">
            <v>-9.7200000000000006</v>
          </cell>
          <cell r="H28">
            <v>15.064235608333355</v>
          </cell>
        </row>
        <row r="29">
          <cell r="F29">
            <v>19.3</v>
          </cell>
          <cell r="G29">
            <v>23.66</v>
          </cell>
          <cell r="H29">
            <v>0.62989166666665497</v>
          </cell>
        </row>
        <row r="30">
          <cell r="F30">
            <v>20</v>
          </cell>
          <cell r="G30">
            <v>69.72</v>
          </cell>
          <cell r="H30">
            <v>-11.966666666666667</v>
          </cell>
        </row>
        <row r="31">
          <cell r="F31">
            <v>21</v>
          </cell>
          <cell r="G31">
            <v>80.137585924594475</v>
          </cell>
          <cell r="H31">
            <v>-30</v>
          </cell>
        </row>
        <row r="32">
          <cell r="F32">
            <v>21.17</v>
          </cell>
          <cell r="G32">
            <v>69.510000000000019</v>
          </cell>
          <cell r="H32">
            <v>-32.092230138888908</v>
          </cell>
        </row>
        <row r="33">
          <cell r="F33">
            <v>21.57</v>
          </cell>
          <cell r="G33">
            <v>-43.52</v>
          </cell>
          <cell r="H33">
            <v>-36.906191250000006</v>
          </cell>
        </row>
        <row r="34">
          <cell r="F34">
            <v>22.13</v>
          </cell>
          <cell r="G34">
            <v>31.060000000000002</v>
          </cell>
          <cell r="H34">
            <v>-43.30451013888888</v>
          </cell>
        </row>
        <row r="35">
          <cell r="F35">
            <v>22.3</v>
          </cell>
          <cell r="G35">
            <v>-28.730000000000004</v>
          </cell>
          <cell r="H35">
            <v>-45.148611111111123</v>
          </cell>
        </row>
        <row r="36">
          <cell r="F36">
            <v>22.98</v>
          </cell>
          <cell r="G36">
            <v>-33.17</v>
          </cell>
          <cell r="H36">
            <v>-51.954240000000006</v>
          </cell>
        </row>
        <row r="37">
          <cell r="F37">
            <v>23.18</v>
          </cell>
          <cell r="G37">
            <v>55.14</v>
          </cell>
          <cell r="H37">
            <v>-53.756428888888884</v>
          </cell>
        </row>
        <row r="38">
          <cell r="F38">
            <v>23.45</v>
          </cell>
          <cell r="G38">
            <v>20.489999999999995</v>
          </cell>
          <cell r="H38">
            <v>-56.025295138888879</v>
          </cell>
        </row>
        <row r="39">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row>
        <row r="5">
          <cell r="A5">
            <v>0.63</v>
          </cell>
          <cell r="B5">
            <v>-79.86</v>
          </cell>
          <cell r="C5">
            <v>4</v>
          </cell>
          <cell r="D5">
            <v>-50</v>
          </cell>
        </row>
        <row r="6">
          <cell r="A6">
            <v>2</v>
          </cell>
          <cell r="B6">
            <v>-17.54</v>
          </cell>
          <cell r="C6">
            <v>8</v>
          </cell>
          <cell r="D6">
            <v>-100</v>
          </cell>
        </row>
        <row r="7">
          <cell r="A7">
            <v>2.87</v>
          </cell>
          <cell r="B7">
            <v>-39.72</v>
          </cell>
          <cell r="C7">
            <v>10</v>
          </cell>
          <cell r="D7">
            <v>-40</v>
          </cell>
        </row>
        <row r="8">
          <cell r="A8">
            <v>3.22</v>
          </cell>
          <cell r="B8">
            <v>-100</v>
          </cell>
          <cell r="C8">
            <v>13</v>
          </cell>
          <cell r="D8">
            <v>10</v>
          </cell>
        </row>
        <row r="9">
          <cell r="A9">
            <v>4.0199999999999996</v>
          </cell>
          <cell r="B9">
            <v>-80.069999999999993</v>
          </cell>
          <cell r="C9">
            <v>16</v>
          </cell>
          <cell r="D9">
            <v>50</v>
          </cell>
        </row>
        <row r="10">
          <cell r="A10">
            <v>5.3</v>
          </cell>
          <cell r="B10">
            <v>-43.1</v>
          </cell>
          <cell r="C10">
            <v>21</v>
          </cell>
          <cell r="D10">
            <v>-30</v>
          </cell>
        </row>
        <row r="11">
          <cell r="A11">
            <v>7.3</v>
          </cell>
          <cell r="B11">
            <v>-51.55</v>
          </cell>
          <cell r="C11">
            <v>24</v>
          </cell>
          <cell r="D11">
            <v>-60</v>
          </cell>
        </row>
        <row r="12">
          <cell r="A12">
            <v>7.97</v>
          </cell>
          <cell r="B12">
            <v>-85.35</v>
          </cell>
          <cell r="C12">
            <v>29</v>
          </cell>
          <cell r="D12">
            <v>20</v>
          </cell>
        </row>
        <row r="13">
          <cell r="A13">
            <v>9.6</v>
          </cell>
          <cell r="B13">
            <v>-86.41</v>
          </cell>
        </row>
        <row r="14">
          <cell r="A14">
            <v>10.63</v>
          </cell>
          <cell r="B14">
            <v>37.18</v>
          </cell>
        </row>
        <row r="15">
          <cell r="A15">
            <v>10.85</v>
          </cell>
          <cell r="B15">
            <v>57.46</v>
          </cell>
        </row>
        <row r="16">
          <cell r="A16">
            <v>12.3</v>
          </cell>
          <cell r="B16">
            <v>24.72</v>
          </cell>
        </row>
        <row r="17">
          <cell r="A17">
            <v>12.72</v>
          </cell>
          <cell r="B17">
            <v>-13.52</v>
          </cell>
        </row>
        <row r="18">
          <cell r="A18">
            <v>13.03</v>
          </cell>
          <cell r="B18">
            <v>-37.61</v>
          </cell>
        </row>
        <row r="19">
          <cell r="A19">
            <v>13.4</v>
          </cell>
          <cell r="B19">
            <v>-51.13</v>
          </cell>
        </row>
        <row r="20">
          <cell r="A20">
            <v>13.95</v>
          </cell>
          <cell r="B20">
            <v>-83.45</v>
          </cell>
        </row>
        <row r="21">
          <cell r="A21">
            <v>15.22</v>
          </cell>
          <cell r="B21">
            <v>-100</v>
          </cell>
        </row>
        <row r="22">
          <cell r="A22">
            <v>17.37</v>
          </cell>
          <cell r="B22">
            <v>-45.85</v>
          </cell>
        </row>
        <row r="23">
          <cell r="A23">
            <v>18.47</v>
          </cell>
          <cell r="B23">
            <v>-9.7200000000000006</v>
          </cell>
        </row>
        <row r="24">
          <cell r="A24">
            <v>19.3</v>
          </cell>
          <cell r="B24">
            <v>23.66</v>
          </cell>
        </row>
        <row r="25">
          <cell r="A25">
            <v>20</v>
          </cell>
          <cell r="B25">
            <v>69.72</v>
          </cell>
        </row>
        <row r="26">
          <cell r="A26">
            <v>21.17</v>
          </cell>
          <cell r="B26">
            <v>69.510000000000005</v>
          </cell>
        </row>
        <row r="27">
          <cell r="A27">
            <v>21.57</v>
          </cell>
          <cell r="B27">
            <v>-43.52</v>
          </cell>
        </row>
        <row r="28">
          <cell r="A28">
            <v>22.13</v>
          </cell>
          <cell r="B28">
            <v>31.06</v>
          </cell>
        </row>
        <row r="29">
          <cell r="A29">
            <v>22.3</v>
          </cell>
          <cell r="B29">
            <v>-28.73</v>
          </cell>
        </row>
        <row r="30">
          <cell r="A30">
            <v>22.98</v>
          </cell>
          <cell r="B30">
            <v>-33.17</v>
          </cell>
        </row>
        <row r="31">
          <cell r="A31">
            <v>23.18</v>
          </cell>
          <cell r="B31">
            <v>55.14</v>
          </cell>
        </row>
        <row r="32">
          <cell r="A32">
            <v>23.45</v>
          </cell>
          <cell r="B32">
            <v>20.49</v>
          </cell>
        </row>
        <row r="33">
          <cell r="A33">
            <v>23.98</v>
          </cell>
          <cell r="B33">
            <v>-31.48</v>
          </cell>
        </row>
        <row r="34">
          <cell r="A34">
            <v>25.08</v>
          </cell>
          <cell r="B34">
            <v>-82.39</v>
          </cell>
        </row>
        <row r="35">
          <cell r="A35">
            <v>25.55</v>
          </cell>
          <cell r="B35">
            <v>-2.54</v>
          </cell>
        </row>
        <row r="36">
          <cell r="A36">
            <v>26.15</v>
          </cell>
          <cell r="B36">
            <v>26.62</v>
          </cell>
        </row>
        <row r="37">
          <cell r="A37">
            <v>26.95</v>
          </cell>
          <cell r="B37">
            <v>64.86</v>
          </cell>
        </row>
        <row r="38">
          <cell r="A38">
            <v>27.4</v>
          </cell>
          <cell r="B38">
            <v>-33.17</v>
          </cell>
        </row>
        <row r="39">
          <cell r="A39">
            <v>28.58</v>
          </cell>
          <cell r="B39">
            <v>40.770000000000003</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UX比較"/>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14" t="s">
        <v>16</v>
      </c>
      <c r="B2" s="114"/>
      <c r="C2" s="114"/>
      <c r="D2" s="114"/>
      <c r="E2" s="114"/>
      <c r="F2" s="114"/>
      <c r="G2" s="114"/>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16" t="s">
        <v>11</v>
      </c>
      <c r="B7" s="118">
        <v>90</v>
      </c>
      <c r="C7" s="1">
        <v>-45</v>
      </c>
      <c r="D7" s="1">
        <v>0.7</v>
      </c>
      <c r="E7" s="1">
        <v>19.25</v>
      </c>
      <c r="F7" t="s">
        <v>12</v>
      </c>
      <c r="G7" t="s">
        <v>13</v>
      </c>
      <c r="L7" t="s">
        <v>241</v>
      </c>
      <c r="M7">
        <f>AVERAGE(M4:M5)</f>
        <v>63.499999999999957</v>
      </c>
      <c r="N7">
        <f>AVERAGE(N4:N5)</f>
        <v>68.875</v>
      </c>
    </row>
    <row r="8" spans="1:25">
      <c r="A8" s="117"/>
      <c r="B8" s="119"/>
      <c r="C8" s="1">
        <v>-19.440000000000001</v>
      </c>
      <c r="D8" s="1">
        <v>1.47</v>
      </c>
      <c r="E8" s="1">
        <v>8.41</v>
      </c>
      <c r="F8" t="s">
        <v>14</v>
      </c>
      <c r="G8" t="s">
        <v>15</v>
      </c>
      <c r="V8" s="114" t="s">
        <v>339</v>
      </c>
      <c r="W8" s="114"/>
      <c r="Y8">
        <f>FTEST(V10:V11, W10:W22)</f>
        <v>0.16952866621585372</v>
      </c>
    </row>
    <row r="9" spans="1:25">
      <c r="V9" t="s">
        <v>340</v>
      </c>
      <c r="W9" t="s">
        <v>341</v>
      </c>
      <c r="Y9">
        <f>TTEST(V10:V11, W10:W21, 2, 2)</f>
        <v>0.66991302811432318</v>
      </c>
    </row>
    <row r="10" spans="1:25">
      <c r="A10" s="114" t="s">
        <v>71</v>
      </c>
      <c r="B10" s="114"/>
      <c r="C10" s="114"/>
      <c r="D10" s="114"/>
      <c r="E10" s="114"/>
      <c r="F10" s="114"/>
      <c r="G10" s="114"/>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15" t="s">
        <v>72</v>
      </c>
      <c r="B13" s="115"/>
      <c r="C13" s="115"/>
      <c r="D13" s="115"/>
      <c r="E13" s="115"/>
      <c r="F13" s="115"/>
      <c r="G13" s="115"/>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12">
        <v>90</v>
      </c>
      <c r="N14" s="26">
        <v>-45</v>
      </c>
      <c r="O14" s="26">
        <v>0.7</v>
      </c>
      <c r="P14" s="26">
        <v>19.25</v>
      </c>
      <c r="Q14" s="25" t="s">
        <v>12</v>
      </c>
      <c r="R14" t="s">
        <v>13</v>
      </c>
      <c r="W14" s="53"/>
    </row>
    <row r="15" spans="1:25">
      <c r="A15" s="120" t="s">
        <v>65</v>
      </c>
      <c r="B15" s="120">
        <v>86</v>
      </c>
      <c r="C15" s="3">
        <v>24.72</v>
      </c>
      <c r="D15" s="3">
        <v>0.89</v>
      </c>
      <c r="E15" s="3">
        <v>4.13</v>
      </c>
      <c r="F15" s="3"/>
      <c r="G15" s="3" t="s">
        <v>66</v>
      </c>
      <c r="L15" s="13"/>
      <c r="M15" s="113"/>
      <c r="N15" s="26">
        <v>-19.440000000000001</v>
      </c>
      <c r="O15" s="26">
        <v>1.47</v>
      </c>
      <c r="P15" s="26">
        <v>8.41</v>
      </c>
      <c r="Q15" s="25" t="s">
        <v>14</v>
      </c>
      <c r="R15" t="s">
        <v>15</v>
      </c>
      <c r="W15" s="23">
        <v>71</v>
      </c>
    </row>
    <row r="16" spans="1:25">
      <c r="A16" s="121"/>
      <c r="B16" s="12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21"/>
      <c r="B17" s="12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22"/>
      <c r="B18" s="122"/>
      <c r="C18" s="3">
        <v>-51.13</v>
      </c>
      <c r="D18" s="3">
        <v>0.53</v>
      </c>
      <c r="E18" s="3">
        <v>5.73</v>
      </c>
      <c r="F18" s="3"/>
      <c r="G18" s="3" t="s">
        <v>68</v>
      </c>
      <c r="L18" s="14" t="s">
        <v>65</v>
      </c>
      <c r="M18" s="109">
        <v>86</v>
      </c>
      <c r="N18" s="24">
        <v>24.72</v>
      </c>
      <c r="O18" s="24">
        <v>0.89</v>
      </c>
      <c r="P18" s="24">
        <v>4.13</v>
      </c>
      <c r="Q18" s="24"/>
      <c r="R18" s="24" t="s">
        <v>66</v>
      </c>
      <c r="W18" s="26">
        <v>224</v>
      </c>
    </row>
    <row r="19" spans="1:23">
      <c r="L19" s="15"/>
      <c r="M19" s="110"/>
      <c r="N19" s="24">
        <v>-13.52</v>
      </c>
      <c r="O19" s="24">
        <v>0.96</v>
      </c>
      <c r="P19" s="24">
        <v>5.41</v>
      </c>
      <c r="Q19" s="24"/>
      <c r="R19" s="24" t="s">
        <v>67</v>
      </c>
      <c r="W19" s="23">
        <v>279</v>
      </c>
    </row>
    <row r="20" spans="1:23">
      <c r="A20" s="115" t="s">
        <v>100</v>
      </c>
      <c r="B20" s="115"/>
      <c r="C20" s="115"/>
      <c r="D20" s="115"/>
      <c r="E20" s="115"/>
      <c r="F20" s="115"/>
      <c r="L20" s="15"/>
      <c r="M20" s="110"/>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11"/>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14" t="s">
        <v>114</v>
      </c>
      <c r="B23" s="114"/>
      <c r="C23" s="114"/>
      <c r="D23" s="114"/>
      <c r="E23" s="114"/>
      <c r="F23" s="114"/>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abSelected="1" topLeftCell="AK6" workbookViewId="0">
      <selection activeCell="AT34" sqref="AT34"/>
    </sheetView>
  </sheetViews>
  <sheetFormatPr baseColWidth="12" defaultColWidth="13" defaultRowHeight="18" x14ac:dyDescent="0"/>
  <sheetData>
    <row r="1" spans="1:42">
      <c r="C1" t="s">
        <v>280</v>
      </c>
      <c r="D1" t="s">
        <v>96</v>
      </c>
      <c r="AG1" t="s">
        <v>304</v>
      </c>
      <c r="AH1" t="s">
        <v>303</v>
      </c>
    </row>
    <row r="2" spans="1:42">
      <c r="A2" s="114" t="s">
        <v>16</v>
      </c>
      <c r="B2" s="114"/>
      <c r="C2" s="114"/>
      <c r="D2" s="114"/>
      <c r="E2" s="114"/>
      <c r="F2" s="114"/>
      <c r="G2" s="114"/>
      <c r="H2" s="114"/>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40" t="s">
        <v>26</v>
      </c>
      <c r="B7" s="140" t="s">
        <v>27</v>
      </c>
      <c r="C7" s="143">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15"/>
      <c r="B8" s="115"/>
      <c r="C8" s="143"/>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32" t="s">
        <v>81</v>
      </c>
      <c r="R9" s="126">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32"/>
      <c r="R10" s="126"/>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29">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30"/>
      <c r="S12" s="29">
        <v>55.14</v>
      </c>
      <c r="T12" s="29">
        <v>0.85</v>
      </c>
      <c r="U12" s="29">
        <v>5.53</v>
      </c>
      <c r="V12" s="29"/>
      <c r="W12" s="29" t="s">
        <v>91</v>
      </c>
      <c r="AB12" s="49">
        <v>21.97</v>
      </c>
      <c r="AE12">
        <f>TTEST(AB10:AB49, AC10:AC11, 2, 2)</f>
        <v>0.74657567064647845</v>
      </c>
      <c r="AH12" s="49">
        <v>37.82</v>
      </c>
      <c r="AI12" s="24">
        <v>69.510000000000005</v>
      </c>
    </row>
    <row r="13" spans="1:42">
      <c r="Q13" s="17" t="s">
        <v>275</v>
      </c>
      <c r="R13" s="131"/>
      <c r="S13" s="29">
        <v>20.49</v>
      </c>
      <c r="T13" s="29">
        <v>0.75</v>
      </c>
      <c r="U13" s="29">
        <v>6.14</v>
      </c>
      <c r="V13" s="29"/>
      <c r="W13" s="29" t="s">
        <v>92</v>
      </c>
      <c r="AB13" s="49">
        <v>41.83</v>
      </c>
      <c r="AH13" s="49">
        <v>21.97</v>
      </c>
      <c r="AI13" s="24">
        <v>31.06</v>
      </c>
    </row>
    <row r="14" spans="1:42">
      <c r="A14" s="114" t="s">
        <v>61</v>
      </c>
      <c r="B14" s="114"/>
      <c r="C14" s="114"/>
      <c r="D14" s="114"/>
      <c r="E14" s="114"/>
      <c r="F14" s="114"/>
      <c r="Q14" s="127" t="s">
        <v>192</v>
      </c>
      <c r="R14" s="126">
        <v>42.999999999999929</v>
      </c>
      <c r="S14" s="24">
        <v>-2.54</v>
      </c>
      <c r="T14" s="24">
        <v>0.62</v>
      </c>
      <c r="U14" s="24">
        <v>6.76</v>
      </c>
      <c r="V14" s="24" t="s">
        <v>85</v>
      </c>
      <c r="W14" s="24" t="s">
        <v>94</v>
      </c>
      <c r="AB14" s="49">
        <v>58.73</v>
      </c>
      <c r="AH14" s="49">
        <v>41.83</v>
      </c>
      <c r="AI14" s="24">
        <v>-2.54</v>
      </c>
      <c r="AK14" s="114" t="s">
        <v>576</v>
      </c>
      <c r="AL14" s="114"/>
      <c r="AO14" t="s">
        <v>577</v>
      </c>
      <c r="AP14" t="s">
        <v>515</v>
      </c>
    </row>
    <row r="15" spans="1:42">
      <c r="B15" s="1" t="s">
        <v>18</v>
      </c>
      <c r="C15" s="20">
        <v>77.000000000000099</v>
      </c>
      <c r="D15" s="19">
        <v>41.83</v>
      </c>
      <c r="E15" s="19">
        <v>0.2</v>
      </c>
      <c r="F15" s="19">
        <v>8.2899999999999991</v>
      </c>
      <c r="G15" s="19" t="s">
        <v>54</v>
      </c>
      <c r="H15" s="19" t="s">
        <v>55</v>
      </c>
      <c r="Q15" s="127"/>
      <c r="R15" s="126"/>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23" t="s">
        <v>72</v>
      </c>
      <c r="B19" s="123"/>
      <c r="C19" s="123"/>
      <c r="D19" s="123"/>
      <c r="E19" s="123"/>
      <c r="F19" s="123"/>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80">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38" t="s">
        <v>81</v>
      </c>
      <c r="C23" s="139">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38"/>
      <c r="C24" s="139"/>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38" t="s">
        <v>275</v>
      </c>
      <c r="C25" s="139">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38"/>
      <c r="C26" s="139"/>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38"/>
      <c r="C27" s="139"/>
      <c r="D27" s="4">
        <v>-33.17</v>
      </c>
      <c r="E27" s="4">
        <v>0.98</v>
      </c>
      <c r="F27" s="4">
        <v>5.78</v>
      </c>
      <c r="G27" s="4"/>
      <c r="H27" s="4" t="s">
        <v>90</v>
      </c>
      <c r="Q27" s="125" t="s">
        <v>149</v>
      </c>
      <c r="R27" s="128">
        <v>189</v>
      </c>
      <c r="S27" s="23">
        <v>43.1</v>
      </c>
      <c r="T27" s="23">
        <v>1.1499999999999999</v>
      </c>
      <c r="U27" s="23">
        <v>7.68</v>
      </c>
      <c r="V27" s="23" t="s">
        <v>87</v>
      </c>
      <c r="W27" s="23" t="s">
        <v>150</v>
      </c>
      <c r="AB27" s="23">
        <v>10.35</v>
      </c>
      <c r="AH27" s="48">
        <v>76.06</v>
      </c>
      <c r="AI27" s="23">
        <v>10.35</v>
      </c>
      <c r="AK27" s="48">
        <v>68.03</v>
      </c>
      <c r="AL27" s="23">
        <v>10.35</v>
      </c>
    </row>
    <row r="28" spans="1:40">
      <c r="B28" s="138"/>
      <c r="C28" s="139"/>
      <c r="D28" s="19">
        <v>55.14</v>
      </c>
      <c r="E28" s="19">
        <v>0.85</v>
      </c>
      <c r="F28" s="19">
        <v>5.53</v>
      </c>
      <c r="G28" s="19"/>
      <c r="H28" s="19" t="s">
        <v>91</v>
      </c>
      <c r="K28" s="3">
        <v>129.00000000000009</v>
      </c>
      <c r="L28" s="3">
        <v>-45.85</v>
      </c>
      <c r="Q28" s="125"/>
      <c r="R28" s="128"/>
      <c r="S28" s="48">
        <v>62.11</v>
      </c>
      <c r="T28" s="48">
        <v>1.34</v>
      </c>
      <c r="U28" s="48">
        <v>10.43</v>
      </c>
      <c r="V28" s="48" t="s">
        <v>37</v>
      </c>
      <c r="W28" s="48" t="s">
        <v>151</v>
      </c>
      <c r="AB28" s="23">
        <v>29.79</v>
      </c>
      <c r="AH28" s="50">
        <v>27.04</v>
      </c>
      <c r="AI28" s="23">
        <v>30.21</v>
      </c>
      <c r="AK28" s="48">
        <v>81.13</v>
      </c>
      <c r="AL28" s="23">
        <v>29.79</v>
      </c>
    </row>
    <row r="29" spans="1:40">
      <c r="B29" s="138"/>
      <c r="C29" s="139"/>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27" t="s">
        <v>152</v>
      </c>
      <c r="C30" s="139">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27"/>
      <c r="C31" s="139"/>
      <c r="D31" s="4">
        <v>-82.39</v>
      </c>
      <c r="E31" s="4">
        <v>0.39</v>
      </c>
      <c r="F31" s="4">
        <v>5.61</v>
      </c>
      <c r="G31" s="4"/>
      <c r="H31" s="4" t="s">
        <v>93</v>
      </c>
      <c r="K31" s="11">
        <v>90.999999999999943</v>
      </c>
      <c r="L31" s="1">
        <f>AVERAGE(M31:M32)</f>
        <v>69.615000000000009</v>
      </c>
      <c r="M31" s="3">
        <v>69.72</v>
      </c>
      <c r="Q31" s="124" t="s">
        <v>171</v>
      </c>
      <c r="R31" s="134">
        <v>50</v>
      </c>
      <c r="S31" s="23">
        <v>47.11</v>
      </c>
      <c r="T31" s="23">
        <v>1.42</v>
      </c>
      <c r="U31" s="23">
        <v>6.94</v>
      </c>
      <c r="V31" s="23" t="s">
        <v>172</v>
      </c>
      <c r="W31" s="23" t="s">
        <v>173</v>
      </c>
      <c r="AB31" s="23">
        <v>43.1</v>
      </c>
      <c r="AK31" s="48">
        <v>72.680000000000007</v>
      </c>
      <c r="AL31" s="23">
        <v>16.48</v>
      </c>
    </row>
    <row r="32" spans="1:40">
      <c r="B32" s="127" t="s">
        <v>192</v>
      </c>
      <c r="C32" s="139">
        <v>42.999999999999929</v>
      </c>
      <c r="D32" s="19">
        <v>-2.54</v>
      </c>
      <c r="E32" s="19">
        <v>0.62</v>
      </c>
      <c r="F32" s="19">
        <v>6.76</v>
      </c>
      <c r="G32" s="19" t="s">
        <v>85</v>
      </c>
      <c r="H32" s="19" t="s">
        <v>94</v>
      </c>
      <c r="K32" s="11">
        <v>95.999999999999872</v>
      </c>
      <c r="L32" s="1">
        <f>AVERAGE(M33:M37)</f>
        <v>8.9579999999999984</v>
      </c>
      <c r="M32" s="3">
        <v>69.510000000000005</v>
      </c>
      <c r="Q32" s="133"/>
      <c r="R32" s="134"/>
      <c r="S32" s="48">
        <v>91.27</v>
      </c>
      <c r="T32" s="48">
        <v>1.6</v>
      </c>
      <c r="U32" s="48">
        <v>6.19</v>
      </c>
      <c r="V32" s="48" t="s">
        <v>174</v>
      </c>
      <c r="W32" s="48" t="s">
        <v>175</v>
      </c>
      <c r="AB32" s="48">
        <v>62.11</v>
      </c>
      <c r="AK32" s="48">
        <v>76.06</v>
      </c>
      <c r="AL32" s="23">
        <v>82.82</v>
      </c>
    </row>
    <row r="33" spans="2:38">
      <c r="B33" s="127"/>
      <c r="C33" s="139"/>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14" t="s">
        <v>108</v>
      </c>
      <c r="C36" s="114"/>
      <c r="D36" s="114"/>
      <c r="E36" s="114"/>
      <c r="F36" s="114"/>
      <c r="G36" s="114"/>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34">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34"/>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27">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27"/>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14" t="s">
        <v>120</v>
      </c>
      <c r="C43" s="114"/>
      <c r="D43" s="114"/>
      <c r="E43" s="114"/>
      <c r="F43" s="114"/>
      <c r="G43" s="114"/>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40" t="s">
        <v>135</v>
      </c>
      <c r="C48" s="114">
        <v>222</v>
      </c>
      <c r="D48" s="20">
        <v>42.25</v>
      </c>
      <c r="E48" s="20">
        <v>1.21</v>
      </c>
      <c r="F48" s="20">
        <v>6.89</v>
      </c>
      <c r="G48" s="20" t="s">
        <v>85</v>
      </c>
      <c r="H48" s="20" t="s">
        <v>136</v>
      </c>
      <c r="I48" s="114" t="s">
        <v>210</v>
      </c>
      <c r="AB48" s="48">
        <v>43.52</v>
      </c>
    </row>
    <row r="49" spans="2:40">
      <c r="B49" s="141"/>
      <c r="C49" s="114"/>
      <c r="D49" s="31">
        <v>-17.11</v>
      </c>
      <c r="E49" s="31">
        <v>1.53</v>
      </c>
      <c r="F49" s="31">
        <v>11.49</v>
      </c>
      <c r="G49" s="31"/>
      <c r="H49" s="31" t="s">
        <v>137</v>
      </c>
      <c r="I49" s="114"/>
      <c r="AB49" s="48">
        <v>24.72</v>
      </c>
    </row>
    <row r="50" spans="2:40">
      <c r="B50" s="141"/>
      <c r="C50" s="114"/>
      <c r="D50" s="31">
        <v>-30.85</v>
      </c>
      <c r="E50" s="31">
        <v>0.97</v>
      </c>
      <c r="F50" s="31">
        <v>10.130000000000001</v>
      </c>
      <c r="G50" s="31" t="s">
        <v>138</v>
      </c>
      <c r="H50" s="31" t="s">
        <v>139</v>
      </c>
      <c r="I50" s="114"/>
      <c r="Q50" s="4" t="s">
        <v>286</v>
      </c>
      <c r="R50" s="4" t="s">
        <v>255</v>
      </c>
      <c r="S50" s="4" t="s">
        <v>256</v>
      </c>
      <c r="T50" s="31" t="s">
        <v>265</v>
      </c>
      <c r="U50" s="31" t="s">
        <v>267</v>
      </c>
      <c r="V50" s="4"/>
      <c r="W50" s="4"/>
    </row>
    <row r="51" spans="2:40">
      <c r="B51" s="141"/>
      <c r="C51" s="114"/>
      <c r="D51" s="20">
        <v>10.35</v>
      </c>
      <c r="E51" s="20">
        <v>0.93</v>
      </c>
      <c r="F51" s="20">
        <v>9.77</v>
      </c>
      <c r="G51" s="20"/>
      <c r="H51" s="20" t="s">
        <v>140</v>
      </c>
      <c r="I51" s="114"/>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15"/>
      <c r="C52" s="114"/>
      <c r="D52" s="31">
        <v>-18.38</v>
      </c>
      <c r="E52" s="31">
        <v>3.02</v>
      </c>
      <c r="F52" s="31">
        <v>8.7899999999999991</v>
      </c>
      <c r="G52" s="31" t="s">
        <v>138</v>
      </c>
      <c r="H52" s="31" t="s">
        <v>141</v>
      </c>
      <c r="I52" s="114"/>
      <c r="Q52" s="124" t="s">
        <v>27</v>
      </c>
      <c r="R52" s="137">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14"/>
      <c r="Q53" s="133"/>
      <c r="R53" s="137"/>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14"/>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14"/>
      <c r="Q55" s="3" t="s">
        <v>31</v>
      </c>
      <c r="R55" s="5">
        <v>51.999999999999837</v>
      </c>
      <c r="S55" s="49">
        <v>-34.65</v>
      </c>
      <c r="T55" s="49">
        <v>0.2</v>
      </c>
      <c r="U55" s="49">
        <v>7.26</v>
      </c>
      <c r="V55" s="49" t="s">
        <v>57</v>
      </c>
      <c r="W55" s="49" t="s">
        <v>58</v>
      </c>
      <c r="Y55" t="s">
        <v>210</v>
      </c>
      <c r="AL55" t="s">
        <v>299</v>
      </c>
    </row>
    <row r="56" spans="2:40">
      <c r="B56" s="142" t="s">
        <v>149</v>
      </c>
      <c r="C56" s="144">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43"/>
      <c r="C57" s="144"/>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43"/>
      <c r="C58" s="144"/>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25" t="s">
        <v>152</v>
      </c>
      <c r="C59" s="114">
        <v>69</v>
      </c>
      <c r="D59" s="20">
        <v>16.48</v>
      </c>
      <c r="E59" s="20">
        <v>0.85</v>
      </c>
      <c r="F59" s="20">
        <v>7.18</v>
      </c>
      <c r="G59" s="20" t="s">
        <v>85</v>
      </c>
      <c r="H59" s="20" t="s">
        <v>153</v>
      </c>
      <c r="Q59" s="2" t="s">
        <v>275</v>
      </c>
      <c r="R59" s="135">
        <v>96</v>
      </c>
      <c r="S59" s="26">
        <v>-28.73</v>
      </c>
      <c r="T59" s="26">
        <v>0.75</v>
      </c>
      <c r="U59" s="26">
        <v>6.77</v>
      </c>
      <c r="V59" s="26"/>
      <c r="W59" s="26" t="s">
        <v>89</v>
      </c>
      <c r="AC59" t="s">
        <v>302</v>
      </c>
      <c r="AD59" t="s">
        <v>302</v>
      </c>
      <c r="AI59" s="49">
        <v>23.66</v>
      </c>
      <c r="AJ59" s="24">
        <v>-9.7200000000000006</v>
      </c>
    </row>
    <row r="60" spans="2:40">
      <c r="B60" s="125"/>
      <c r="C60" s="114"/>
      <c r="D60" s="31">
        <v>8.66</v>
      </c>
      <c r="E60" s="31">
        <v>1.82</v>
      </c>
      <c r="F60" s="31">
        <v>10.75</v>
      </c>
      <c r="G60" s="31" t="s">
        <v>154</v>
      </c>
      <c r="H60" s="31" t="s">
        <v>155</v>
      </c>
      <c r="Q60" s="5"/>
      <c r="R60" s="136"/>
      <c r="S60" s="24">
        <v>-33.17</v>
      </c>
      <c r="T60" s="24">
        <v>0.98</v>
      </c>
      <c r="U60" s="24">
        <v>5.78</v>
      </c>
      <c r="V60" s="24"/>
      <c r="W60" s="24" t="s">
        <v>90</v>
      </c>
      <c r="AA60" t="s">
        <v>305</v>
      </c>
      <c r="AC60" s="24">
        <v>-57.04</v>
      </c>
      <c r="AD60" s="22">
        <v>-51.13</v>
      </c>
      <c r="AE60" s="26">
        <v>-28.73</v>
      </c>
      <c r="AI60" s="49">
        <v>-82.39</v>
      </c>
      <c r="AJ60" s="24">
        <v>-33.17</v>
      </c>
    </row>
    <row r="61" spans="2:40">
      <c r="Q61" s="127" t="s">
        <v>152</v>
      </c>
      <c r="R61" s="127">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27"/>
      <c r="R62" s="127"/>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24" t="s">
        <v>135</v>
      </c>
      <c r="R64" s="123">
        <v>222</v>
      </c>
      <c r="S64" s="23">
        <v>-17.11</v>
      </c>
      <c r="T64" s="23">
        <v>1.53</v>
      </c>
      <c r="U64" s="23">
        <v>11.49</v>
      </c>
      <c r="V64" s="23"/>
      <c r="W64" s="23" t="s">
        <v>137</v>
      </c>
      <c r="AA64" t="s">
        <v>306</v>
      </c>
      <c r="AC64" s="24">
        <v>-9.7200000000000006</v>
      </c>
      <c r="AI64" s="48">
        <v>-29.58</v>
      </c>
      <c r="AJ64" s="23">
        <v>-18.38</v>
      </c>
    </row>
    <row r="65" spans="2:36">
      <c r="B65" t="s">
        <v>194</v>
      </c>
      <c r="Q65" s="125"/>
      <c r="R65" s="123"/>
      <c r="S65" s="23">
        <v>-30.85</v>
      </c>
      <c r="T65" s="23">
        <v>0.97</v>
      </c>
      <c r="U65" s="23">
        <v>10.130000000000001</v>
      </c>
      <c r="V65" s="23" t="s">
        <v>138</v>
      </c>
      <c r="W65" s="23" t="s">
        <v>139</v>
      </c>
      <c r="AA65">
        <f>FTEST(AC60:AC80, AE60:AE61)</f>
        <v>0.27475762312664165</v>
      </c>
      <c r="AC65" s="49">
        <v>23.66</v>
      </c>
      <c r="AJ65" s="23">
        <v>8.66</v>
      </c>
    </row>
    <row r="66" spans="2:36">
      <c r="B66" s="140" t="s">
        <v>171</v>
      </c>
      <c r="C66" s="114">
        <v>50</v>
      </c>
      <c r="D66" s="20">
        <v>47.11</v>
      </c>
      <c r="E66" s="20">
        <v>1.42</v>
      </c>
      <c r="F66" s="20">
        <v>6.94</v>
      </c>
      <c r="G66" s="20" t="s">
        <v>172</v>
      </c>
      <c r="H66" s="20" t="s">
        <v>173</v>
      </c>
      <c r="Q66" s="125"/>
      <c r="R66" s="123"/>
      <c r="S66" s="23">
        <v>-18.38</v>
      </c>
      <c r="T66" s="23">
        <v>3.02</v>
      </c>
      <c r="U66" s="23">
        <v>8.7899999999999991</v>
      </c>
      <c r="V66" s="23" t="s">
        <v>138</v>
      </c>
      <c r="W66" s="23" t="s">
        <v>141</v>
      </c>
      <c r="AA66">
        <f>TTEST(AC60:AC80, AE60:AE61, 2, 2)</f>
        <v>0.87286573491341879</v>
      </c>
      <c r="AC66" s="24">
        <v>-33.17</v>
      </c>
      <c r="AJ66" s="23">
        <v>-21.76</v>
      </c>
    </row>
    <row r="67" spans="2:36">
      <c r="B67" s="115"/>
      <c r="C67" s="114"/>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40" t="s">
        <v>177</v>
      </c>
      <c r="C69" s="114">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15"/>
      <c r="C70" s="114"/>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24" t="s">
        <v>207</v>
      </c>
      <c r="R72" s="134">
        <v>51.999999999999986</v>
      </c>
      <c r="S72" s="23">
        <v>-17.32</v>
      </c>
      <c r="T72" s="23">
        <v>2.2999999999999998</v>
      </c>
      <c r="U72" s="23">
        <v>7.22</v>
      </c>
      <c r="V72" s="23" t="s">
        <v>208</v>
      </c>
      <c r="W72" s="23" t="s">
        <v>209</v>
      </c>
      <c r="Y72" s="114" t="s">
        <v>210</v>
      </c>
      <c r="AC72" s="23">
        <v>-18.38</v>
      </c>
    </row>
    <row r="73" spans="2:36">
      <c r="B73" s="120" t="s">
        <v>152</v>
      </c>
      <c r="C73" s="144">
        <v>107</v>
      </c>
      <c r="D73" s="20">
        <v>30.21</v>
      </c>
      <c r="E73" s="20">
        <v>2.42</v>
      </c>
      <c r="F73" s="20">
        <v>10.19</v>
      </c>
      <c r="G73" s="20" t="s">
        <v>188</v>
      </c>
      <c r="H73" s="20" t="s">
        <v>189</v>
      </c>
      <c r="Q73" s="123"/>
      <c r="R73" s="134"/>
      <c r="S73" s="23">
        <v>-28.1</v>
      </c>
      <c r="T73" s="23">
        <v>0.7</v>
      </c>
      <c r="U73" s="23">
        <v>12.19</v>
      </c>
      <c r="V73" s="23" t="s">
        <v>14</v>
      </c>
      <c r="W73" s="23" t="s">
        <v>211</v>
      </c>
      <c r="Y73" s="114"/>
      <c r="AC73" s="23">
        <v>8.66</v>
      </c>
    </row>
    <row r="74" spans="2:36">
      <c r="B74" s="121"/>
      <c r="C74" s="144"/>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14">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14"/>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40" t="s">
        <v>207</v>
      </c>
      <c r="C81" s="114">
        <v>51.999999999999986</v>
      </c>
      <c r="D81" s="31">
        <v>-17.32</v>
      </c>
      <c r="E81" s="31">
        <v>2.2999999999999998</v>
      </c>
      <c r="F81" s="31">
        <v>7.22</v>
      </c>
      <c r="G81" s="31" t="s">
        <v>208</v>
      </c>
      <c r="H81" s="31" t="s">
        <v>209</v>
      </c>
      <c r="J81" s="114" t="s">
        <v>210</v>
      </c>
      <c r="R81" s="4" t="s">
        <v>255</v>
      </c>
      <c r="S81" s="4" t="s">
        <v>256</v>
      </c>
      <c r="T81" s="31" t="s">
        <v>265</v>
      </c>
      <c r="U81" s="31" t="s">
        <v>267</v>
      </c>
    </row>
    <row r="82" spans="2:30">
      <c r="B82" s="114"/>
      <c r="C82" s="114"/>
      <c r="D82" s="31">
        <v>-28.1</v>
      </c>
      <c r="E82" s="31">
        <v>0.7</v>
      </c>
      <c r="F82" s="31">
        <v>12.19</v>
      </c>
      <c r="G82" s="31" t="s">
        <v>14</v>
      </c>
      <c r="H82" s="31" t="s">
        <v>211</v>
      </c>
      <c r="J82" s="114"/>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14" t="s">
        <v>432</v>
      </c>
      <c r="AC83" s="114"/>
      <c r="AD83" s="114"/>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14">
        <v>46.000000000000021</v>
      </c>
      <c r="D91" s="31">
        <v>-22.39</v>
      </c>
      <c r="E91" s="31">
        <v>3.85</v>
      </c>
      <c r="F91" s="31">
        <v>11.81</v>
      </c>
      <c r="G91" s="31" t="s">
        <v>29</v>
      </c>
      <c r="H91" t="s">
        <v>231</v>
      </c>
      <c r="Z91">
        <f>TTEST(AC85:AC88, AD85:AD86, 2, 2)</f>
        <v>0.42050501121643624</v>
      </c>
      <c r="AB91" s="8">
        <v>76</v>
      </c>
    </row>
    <row r="92" spans="2:30">
      <c r="C92" s="114"/>
      <c r="D92" s="20">
        <v>43.52</v>
      </c>
      <c r="E92" s="20">
        <v>1.75</v>
      </c>
      <c r="F92" s="20">
        <v>5.67</v>
      </c>
      <c r="G92" s="20" t="s">
        <v>37</v>
      </c>
      <c r="H92" t="s">
        <v>232</v>
      </c>
      <c r="AB92" s="5">
        <v>69</v>
      </c>
    </row>
    <row r="93" spans="2:30">
      <c r="B93" s="1" t="s">
        <v>33</v>
      </c>
      <c r="C93" s="114">
        <v>48</v>
      </c>
      <c r="D93" s="20">
        <v>24.72</v>
      </c>
      <c r="E93" s="20">
        <v>1.25</v>
      </c>
      <c r="F93" s="20">
        <v>5.24</v>
      </c>
      <c r="G93" s="20" t="s">
        <v>37</v>
      </c>
      <c r="H93" t="s">
        <v>233</v>
      </c>
      <c r="AB93" s="104">
        <v>222</v>
      </c>
    </row>
    <row r="94" spans="2:30">
      <c r="C94" s="114"/>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AK14:AL14"/>
    <mergeCell ref="I48:I55"/>
    <mergeCell ref="B73:B74"/>
    <mergeCell ref="C73:C74"/>
    <mergeCell ref="C78:C79"/>
    <mergeCell ref="K40:K41"/>
    <mergeCell ref="B66:B67"/>
    <mergeCell ref="C66:C67"/>
    <mergeCell ref="B69:B70"/>
    <mergeCell ref="C69:C70"/>
    <mergeCell ref="C59:C60"/>
    <mergeCell ref="A2:H2"/>
    <mergeCell ref="A14:F14"/>
    <mergeCell ref="A19:F19"/>
    <mergeCell ref="C23:C24"/>
    <mergeCell ref="C25:C29"/>
    <mergeCell ref="C30:C31"/>
    <mergeCell ref="A7:A8"/>
    <mergeCell ref="B7:B8"/>
    <mergeCell ref="C7:C8"/>
    <mergeCell ref="B36:G3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Q52:Q53"/>
    <mergeCell ref="R52:R53"/>
    <mergeCell ref="Q61:Q62"/>
    <mergeCell ref="R61:R62"/>
    <mergeCell ref="J81:J82"/>
    <mergeCell ref="Y72:Y73"/>
    <mergeCell ref="R64:R66"/>
    <mergeCell ref="Q64:Q66"/>
    <mergeCell ref="R9:R10"/>
    <mergeCell ref="Q14:Q15"/>
    <mergeCell ref="R14:R15"/>
    <mergeCell ref="R27:R28"/>
    <mergeCell ref="Q27:Q28"/>
    <mergeCell ref="R11:R13"/>
    <mergeCell ref="Q9:Q10"/>
    <mergeCell ref="Q31:Q32"/>
    <mergeCell ref="R31:R32"/>
    <mergeCell ref="Q72:Q73"/>
    <mergeCell ref="R72:R73"/>
    <mergeCell ref="R37:R38"/>
    <mergeCell ref="R59:R6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14" t="s">
        <v>49</v>
      </c>
      <c r="B2" s="114"/>
      <c r="C2" s="114"/>
      <c r="D2" s="114"/>
      <c r="E2" s="114"/>
      <c r="F2" s="114"/>
      <c r="G2" s="114"/>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27">
        <v>84</v>
      </c>
      <c r="R3" s="24">
        <v>24.15</v>
      </c>
      <c r="S3" s="24">
        <v>29.37</v>
      </c>
      <c r="T3" s="24">
        <v>0.75</v>
      </c>
      <c r="U3" s="24">
        <v>6.82</v>
      </c>
      <c r="V3" s="24" t="s">
        <v>47</v>
      </c>
      <c r="W3" s="24" t="s">
        <v>251</v>
      </c>
    </row>
    <row r="4" spans="1:39">
      <c r="A4" s="150" t="s">
        <v>46</v>
      </c>
      <c r="B4" s="150"/>
      <c r="C4" s="152">
        <v>84</v>
      </c>
      <c r="D4" s="19">
        <v>24.15</v>
      </c>
      <c r="E4" s="19">
        <v>29.37</v>
      </c>
      <c r="F4" s="19">
        <v>0.75</v>
      </c>
      <c r="G4" s="19">
        <v>6.82</v>
      </c>
      <c r="H4" s="20" t="s">
        <v>47</v>
      </c>
      <c r="I4" s="20" t="s">
        <v>251</v>
      </c>
      <c r="L4">
        <v>84</v>
      </c>
      <c r="M4">
        <f>AVERAGE(D4:D5)</f>
        <v>24.299999999999997</v>
      </c>
      <c r="P4" s="3"/>
      <c r="Q4" s="127"/>
      <c r="R4" s="26">
        <v>24.45</v>
      </c>
      <c r="S4" s="26">
        <v>54.72</v>
      </c>
      <c r="T4" s="26">
        <v>0.66</v>
      </c>
      <c r="U4" s="26">
        <v>7.12</v>
      </c>
      <c r="V4" s="26" t="s">
        <v>37</v>
      </c>
      <c r="W4" s="26" t="s">
        <v>252</v>
      </c>
      <c r="AB4" t="s">
        <v>262</v>
      </c>
      <c r="AC4" t="s">
        <v>270</v>
      </c>
      <c r="AD4" t="s">
        <v>263</v>
      </c>
      <c r="AE4" t="s">
        <v>265</v>
      </c>
      <c r="AF4" t="s">
        <v>267</v>
      </c>
      <c r="AJ4" t="s">
        <v>270</v>
      </c>
    </row>
    <row r="5" spans="1:39">
      <c r="A5" s="151"/>
      <c r="B5" s="151"/>
      <c r="C5" s="152"/>
      <c r="D5" s="19">
        <v>24.45</v>
      </c>
      <c r="E5" s="19">
        <v>54.72</v>
      </c>
      <c r="F5" s="19">
        <v>0.66</v>
      </c>
      <c r="G5" s="19">
        <v>7.12</v>
      </c>
      <c r="H5" s="20" t="s">
        <v>37</v>
      </c>
      <c r="I5" s="20" t="s">
        <v>252</v>
      </c>
      <c r="L5">
        <v>86</v>
      </c>
      <c r="M5" s="1">
        <v>-38.869999999999997</v>
      </c>
      <c r="P5" s="127" t="s">
        <v>11</v>
      </c>
      <c r="Q5" s="127">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14"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27"/>
      <c r="Q6" s="127"/>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14"/>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14" t="s">
        <v>50</v>
      </c>
      <c r="B9" s="114"/>
      <c r="C9" s="114"/>
      <c r="D9" s="114"/>
      <c r="E9" s="114"/>
      <c r="F9" s="114"/>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15"/>
      <c r="B12" s="115"/>
      <c r="C12" s="115"/>
      <c r="D12" s="115"/>
      <c r="E12" s="115"/>
      <c r="F12" s="115"/>
      <c r="P12" s="3" t="s">
        <v>11</v>
      </c>
      <c r="Q12" s="26">
        <v>94.000000000000114</v>
      </c>
      <c r="R12" s="26">
        <v>99.08</v>
      </c>
      <c r="S12" s="26">
        <v>1.53</v>
      </c>
      <c r="T12" s="26">
        <v>5.19</v>
      </c>
      <c r="U12" s="26" t="s">
        <v>37</v>
      </c>
      <c r="V12" s="26" t="s">
        <v>167</v>
      </c>
      <c r="W12" s="26"/>
      <c r="AJ12" s="24">
        <v>58.999999999999986</v>
      </c>
    </row>
    <row r="13" spans="1:39">
      <c r="B13" s="147" t="s">
        <v>48</v>
      </c>
      <c r="C13" s="149">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47"/>
      <c r="C14" s="149">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47"/>
      <c r="C15" s="149">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48" t="s">
        <v>11</v>
      </c>
      <c r="C16" s="148">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48"/>
      <c r="C17" s="148"/>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14" t="s">
        <v>111</v>
      </c>
      <c r="C20" s="114"/>
      <c r="D20" s="114"/>
      <c r="E20" s="114"/>
      <c r="F20" s="114"/>
      <c r="G20" s="114"/>
      <c r="H20" s="114"/>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14" t="s">
        <v>127</v>
      </c>
      <c r="C24" s="114"/>
      <c r="D24" s="114"/>
      <c r="E24" s="114"/>
      <c r="F24" s="114"/>
      <c r="G24" s="114"/>
      <c r="P24" s="4" t="s">
        <v>257</v>
      </c>
      <c r="Q24" s="4" t="s">
        <v>255</v>
      </c>
      <c r="R24" s="4" t="s">
        <v>256</v>
      </c>
      <c r="S24" s="4"/>
      <c r="T24" s="4"/>
      <c r="U24" s="4"/>
      <c r="V24" s="4"/>
      <c r="W24" s="4"/>
      <c r="AC24" t="s">
        <v>262</v>
      </c>
      <c r="AD24" t="s">
        <v>270</v>
      </c>
      <c r="AE24" t="s">
        <v>263</v>
      </c>
      <c r="AF24" t="s">
        <v>265</v>
      </c>
      <c r="AG24" t="s">
        <v>267</v>
      </c>
      <c r="AJ24" s="114" t="s">
        <v>314</v>
      </c>
      <c r="AK24" s="114"/>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32" t="s">
        <v>48</v>
      </c>
      <c r="Q27" s="146">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32"/>
      <c r="Q28" s="146">
        <f>(P28/"0:0:1")</f>
        <v>0</v>
      </c>
      <c r="R28" s="29">
        <v>-85.35</v>
      </c>
      <c r="S28" s="29">
        <v>0.77</v>
      </c>
      <c r="T28" s="29">
        <v>12.73</v>
      </c>
      <c r="U28" s="29"/>
      <c r="V28" s="29" t="s">
        <v>78</v>
      </c>
      <c r="AJ28" s="24">
        <v>-20.28</v>
      </c>
      <c r="AK28" s="29">
        <v>-86.41</v>
      </c>
    </row>
    <row r="29" spans="2:39">
      <c r="B29" t="s">
        <v>134</v>
      </c>
      <c r="P29" s="132"/>
      <c r="Q29" s="146">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40" t="s">
        <v>158</v>
      </c>
      <c r="C31" s="145">
        <v>105</v>
      </c>
      <c r="D31" s="31">
        <v>-21.55</v>
      </c>
      <c r="E31" s="31">
        <v>1.48</v>
      </c>
      <c r="F31" s="31">
        <v>10.09</v>
      </c>
      <c r="G31" s="31" t="s">
        <v>156</v>
      </c>
      <c r="H31" s="31" t="s">
        <v>159</v>
      </c>
      <c r="P31" s="127" t="s">
        <v>158</v>
      </c>
      <c r="Q31" s="127">
        <v>105</v>
      </c>
      <c r="R31" s="24">
        <v>-21.55</v>
      </c>
      <c r="S31" s="24">
        <v>1.48</v>
      </c>
      <c r="T31" s="24">
        <v>10.09</v>
      </c>
      <c r="U31" s="24" t="s">
        <v>156</v>
      </c>
      <c r="V31" s="24" t="s">
        <v>159</v>
      </c>
    </row>
    <row r="32" spans="2:39">
      <c r="B32" s="114"/>
      <c r="C32" s="145"/>
      <c r="D32" s="31">
        <v>10.77</v>
      </c>
      <c r="E32" s="31">
        <v>1.18</v>
      </c>
      <c r="F32" s="31">
        <v>12.37</v>
      </c>
      <c r="G32" s="31" t="s">
        <v>160</v>
      </c>
      <c r="H32" s="31" t="s">
        <v>161</v>
      </c>
      <c r="P32" s="127"/>
      <c r="Q32" s="127"/>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14" t="s">
        <v>330</v>
      </c>
      <c r="B2" s="114"/>
      <c r="C2" s="114"/>
      <c r="D2" s="114"/>
      <c r="E2" s="114"/>
      <c r="F2" s="114"/>
      <c r="G2" s="114"/>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40" t="s">
        <v>317</v>
      </c>
      <c r="M7" s="114">
        <v>184</v>
      </c>
      <c r="N7">
        <v>-17.54</v>
      </c>
      <c r="O7">
        <v>0.1</v>
      </c>
      <c r="P7">
        <v>4.01</v>
      </c>
      <c r="Q7" t="s">
        <v>318</v>
      </c>
      <c r="R7" t="s">
        <v>319</v>
      </c>
    </row>
    <row r="8" spans="1:18">
      <c r="A8" s="1" t="s">
        <v>327</v>
      </c>
      <c r="B8" s="1" t="s">
        <v>328</v>
      </c>
      <c r="C8">
        <v>58</v>
      </c>
      <c r="D8">
        <v>-33.17</v>
      </c>
      <c r="E8">
        <v>0.52</v>
      </c>
      <c r="F8">
        <v>12.58</v>
      </c>
      <c r="H8" t="s">
        <v>329</v>
      </c>
      <c r="L8" s="141"/>
      <c r="M8" s="114"/>
      <c r="N8">
        <v>-39.72</v>
      </c>
      <c r="O8">
        <v>29.52</v>
      </c>
      <c r="P8">
        <v>9.5299999999999994</v>
      </c>
      <c r="Q8" t="s">
        <v>320</v>
      </c>
      <c r="R8" t="s">
        <v>321</v>
      </c>
    </row>
    <row r="9" spans="1:18">
      <c r="L9" s="141"/>
      <c r="M9" s="114"/>
      <c r="N9">
        <v>-100</v>
      </c>
      <c r="O9">
        <v>1.86</v>
      </c>
      <c r="P9">
        <v>9.14</v>
      </c>
      <c r="Q9" t="s">
        <v>322</v>
      </c>
      <c r="R9" t="s">
        <v>323</v>
      </c>
    </row>
    <row r="10" spans="1:18">
      <c r="L10" s="141"/>
      <c r="M10" s="114"/>
      <c r="N10">
        <v>-80.069999999999993</v>
      </c>
      <c r="O10">
        <v>3.44</v>
      </c>
      <c r="P10">
        <v>9.2200000000000006</v>
      </c>
      <c r="Q10" t="s">
        <v>3</v>
      </c>
      <c r="R10" t="s">
        <v>324</v>
      </c>
    </row>
    <row r="11" spans="1:18">
      <c r="A11" t="s">
        <v>61</v>
      </c>
      <c r="L11" s="115"/>
      <c r="M11" s="114"/>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L17" workbookViewId="0">
      <selection activeCell="K24" sqref="J19:K24"/>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23" t="s">
        <v>0</v>
      </c>
      <c r="B2" s="123"/>
      <c r="C2" s="123"/>
      <c r="D2" s="123"/>
      <c r="E2" s="123"/>
      <c r="F2" s="123"/>
      <c r="G2" s="123"/>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79">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59">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60"/>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25" t="s">
        <v>422</v>
      </c>
      <c r="N9" s="125"/>
      <c r="O9" s="125"/>
      <c r="P9" s="125"/>
      <c r="Q9" s="125"/>
      <c r="R9" t="s">
        <v>394</v>
      </c>
      <c r="S9"/>
      <c r="T9"/>
      <c r="U9"/>
      <c r="V9"/>
      <c r="W9"/>
      <c r="X9"/>
      <c r="Y9"/>
    </row>
    <row r="10" spans="1:25">
      <c r="A10" s="14" t="s">
        <v>65</v>
      </c>
      <c r="B10" s="109">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10"/>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10"/>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11"/>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J19" s="5" t="s">
        <v>581</v>
      </c>
      <c r="K19" s="5" t="s">
        <v>582</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3" t="s">
        <v>570</v>
      </c>
      <c r="K20" s="3"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3" t="s">
        <v>569</v>
      </c>
      <c r="K21" s="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3" t="s">
        <v>568</v>
      </c>
      <c r="K22" s="3" t="s">
        <v>130</v>
      </c>
      <c r="M22" s="3"/>
      <c r="N22" s="24">
        <v>-21.55</v>
      </c>
      <c r="O22" s="87">
        <v>-79.86</v>
      </c>
      <c r="P22" s="3"/>
      <c r="R22" s="42" t="s">
        <v>413</v>
      </c>
      <c r="S22" s="42">
        <v>24759.679829647437</v>
      </c>
      <c r="T22" s="42">
        <v>34</v>
      </c>
      <c r="U22" s="42">
        <v>728.22587734257172</v>
      </c>
      <c r="V22" s="42"/>
      <c r="W22" s="42"/>
      <c r="X22" s="42"/>
      <c r="Y22"/>
    </row>
    <row r="23" spans="1:25">
      <c r="A23" s="62" t="s">
        <v>353</v>
      </c>
      <c r="B23" s="153">
        <v>90</v>
      </c>
      <c r="C23" s="78">
        <v>-45</v>
      </c>
      <c r="D23" s="78">
        <v>0.7</v>
      </c>
      <c r="E23" s="78">
        <v>19.25</v>
      </c>
      <c r="F23" s="77" t="s">
        <v>354</v>
      </c>
      <c r="G23" s="77" t="s">
        <v>355</v>
      </c>
      <c r="J23" s="3" t="s">
        <v>567</v>
      </c>
      <c r="K23" s="35" t="s">
        <v>319</v>
      </c>
      <c r="M23" s="3"/>
      <c r="N23" s="24">
        <v>-28.31</v>
      </c>
      <c r="O23" s="87">
        <v>-51.13</v>
      </c>
      <c r="P23" s="3"/>
      <c r="R23" s="42"/>
      <c r="S23" s="42"/>
      <c r="T23" s="42"/>
      <c r="U23" s="42"/>
      <c r="V23" s="42"/>
      <c r="W23" s="42"/>
      <c r="X23" s="42"/>
      <c r="Y23"/>
    </row>
    <row r="24" spans="1:25" ht="19" thickBot="1">
      <c r="A24" s="63"/>
      <c r="B24" s="154"/>
      <c r="C24" s="78">
        <v>-19.440000000000001</v>
      </c>
      <c r="D24" s="78">
        <v>1.47</v>
      </c>
      <c r="E24" s="78">
        <v>8.41</v>
      </c>
      <c r="F24" s="77" t="s">
        <v>356</v>
      </c>
      <c r="G24" s="77" t="s">
        <v>357</v>
      </c>
      <c r="J24" s="3" t="s">
        <v>566</v>
      </c>
      <c r="K24" s="35" t="s">
        <v>323</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23" t="s">
        <v>423</v>
      </c>
      <c r="N37" s="123"/>
      <c r="O37" s="123"/>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32" t="s">
        <v>48</v>
      </c>
      <c r="B39" s="127">
        <v>188</v>
      </c>
      <c r="C39" s="4">
        <v>-51.55</v>
      </c>
      <c r="D39" s="4">
        <v>0.5</v>
      </c>
      <c r="E39" s="4">
        <v>11.31</v>
      </c>
      <c r="F39" s="4" t="s">
        <v>29</v>
      </c>
      <c r="G39" s="4" t="s">
        <v>74</v>
      </c>
      <c r="M39" s="67">
        <v>49</v>
      </c>
      <c r="N39" s="24">
        <v>71</v>
      </c>
      <c r="O39" s="26">
        <v>59</v>
      </c>
      <c r="P39" s="84">
        <v>22</v>
      </c>
      <c r="R39"/>
      <c r="S39"/>
      <c r="T39"/>
      <c r="U39"/>
      <c r="V39"/>
      <c r="W39"/>
      <c r="X39"/>
    </row>
    <row r="40" spans="1:24" ht="19" thickBot="1">
      <c r="A40" s="132"/>
      <c r="B40" s="127">
        <f>(A40/"0:0:1")</f>
        <v>0</v>
      </c>
      <c r="C40" s="67">
        <v>-85.35</v>
      </c>
      <c r="D40" s="67">
        <v>0.77</v>
      </c>
      <c r="E40" s="67">
        <v>12.73</v>
      </c>
      <c r="F40" s="67"/>
      <c r="G40" s="67" t="s">
        <v>78</v>
      </c>
      <c r="M40" s="85">
        <v>49</v>
      </c>
      <c r="N40" s="93">
        <v>86</v>
      </c>
      <c r="O40" s="37">
        <v>90</v>
      </c>
      <c r="P40" s="11">
        <v>105</v>
      </c>
      <c r="R40" t="s">
        <v>395</v>
      </c>
      <c r="S40"/>
      <c r="T40"/>
      <c r="U40"/>
      <c r="V40"/>
      <c r="W40"/>
      <c r="X40"/>
    </row>
    <row r="41" spans="1:24">
      <c r="A41" s="132"/>
      <c r="B41" s="127">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27" t="s">
        <v>158</v>
      </c>
      <c r="B43" s="127">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27"/>
      <c r="B44" s="127"/>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55" t="s">
        <v>370</v>
      </c>
      <c r="B49" s="158">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56"/>
      <c r="B50" s="158"/>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56"/>
      <c r="B51" s="158"/>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56"/>
      <c r="B52" s="158"/>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57"/>
      <c r="B53" s="158"/>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M37:O37"/>
    <mergeCell ref="A49:A53"/>
    <mergeCell ref="B49:B53"/>
    <mergeCell ref="B6:B7"/>
    <mergeCell ref="B10:B13"/>
    <mergeCell ref="M9:Q9"/>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D15"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23" t="s">
        <v>1</v>
      </c>
      <c r="N8" s="123"/>
      <c r="O8" s="123"/>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32" t="s">
        <v>81</v>
      </c>
      <c r="B13" s="127">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32"/>
      <c r="B14" s="127"/>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62">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37"/>
      <c r="C16" s="4">
        <v>55.14</v>
      </c>
      <c r="D16" s="4">
        <v>0.85</v>
      </c>
      <c r="E16" s="4">
        <v>5.53</v>
      </c>
      <c r="F16" s="4"/>
      <c r="G16" s="4" t="s">
        <v>91</v>
      </c>
      <c r="M16" s="22">
        <v>69.72</v>
      </c>
      <c r="Q16"/>
      <c r="R16"/>
      <c r="S16"/>
      <c r="T16"/>
      <c r="U16"/>
      <c r="V16"/>
      <c r="W16"/>
      <c r="X16"/>
    </row>
    <row r="17" spans="1:24">
      <c r="A17" s="17" t="s">
        <v>275</v>
      </c>
      <c r="B17" s="163"/>
      <c r="C17" s="4">
        <v>20.49</v>
      </c>
      <c r="D17" s="4">
        <v>0.75</v>
      </c>
      <c r="E17" s="4">
        <v>6.14</v>
      </c>
      <c r="F17" s="4"/>
      <c r="G17" s="4" t="s">
        <v>92</v>
      </c>
      <c r="M17" s="22">
        <v>69.510000000000005</v>
      </c>
      <c r="Q17"/>
      <c r="R17"/>
      <c r="S17"/>
      <c r="T17"/>
      <c r="U17"/>
      <c r="V17"/>
      <c r="W17"/>
      <c r="X17"/>
    </row>
    <row r="18" spans="1:24" ht="19" thickBot="1">
      <c r="A18" s="127" t="s">
        <v>192</v>
      </c>
      <c r="B18" s="164">
        <v>42.999999999999929</v>
      </c>
      <c r="C18" s="22">
        <v>-2.54</v>
      </c>
      <c r="D18" s="22">
        <v>0.62</v>
      </c>
      <c r="E18" s="22">
        <v>6.76</v>
      </c>
      <c r="F18" s="22" t="s">
        <v>85</v>
      </c>
      <c r="G18" s="22" t="s">
        <v>94</v>
      </c>
      <c r="M18" s="22">
        <v>31.06</v>
      </c>
      <c r="Q18" t="s">
        <v>405</v>
      </c>
      <c r="R18"/>
      <c r="S18"/>
      <c r="T18"/>
      <c r="U18"/>
      <c r="V18"/>
      <c r="W18"/>
      <c r="X18"/>
    </row>
    <row r="19" spans="1:24">
      <c r="A19" s="127"/>
      <c r="B19" s="164"/>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25" t="s">
        <v>27</v>
      </c>
      <c r="B31" s="165">
        <v>189</v>
      </c>
      <c r="C31" s="21">
        <v>43.1</v>
      </c>
      <c r="D31" s="21">
        <v>1.1499999999999999</v>
      </c>
      <c r="E31" s="21">
        <v>7.68</v>
      </c>
      <c r="F31" s="21" t="s">
        <v>87</v>
      </c>
      <c r="G31" s="21" t="s">
        <v>150</v>
      </c>
      <c r="M31" s="21">
        <v>25.35</v>
      </c>
      <c r="O31" s="3" t="s">
        <v>269</v>
      </c>
      <c r="P31" s="3" t="s">
        <v>167</v>
      </c>
    </row>
    <row r="32" spans="1:24">
      <c r="A32" s="125"/>
      <c r="B32" s="165"/>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24" t="s">
        <v>171</v>
      </c>
      <c r="B35" s="161">
        <v>50</v>
      </c>
      <c r="C35" s="21">
        <v>47.11</v>
      </c>
      <c r="D35" s="21">
        <v>1.42</v>
      </c>
      <c r="E35" s="21">
        <v>6.94</v>
      </c>
      <c r="F35" s="21" t="s">
        <v>172</v>
      </c>
      <c r="G35" s="21" t="s">
        <v>173</v>
      </c>
      <c r="M35" s="21">
        <v>82.82</v>
      </c>
    </row>
    <row r="36" spans="1:13">
      <c r="A36" s="133"/>
      <c r="B36" s="16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61">
        <v>90.000000000000057</v>
      </c>
      <c r="C41" s="21">
        <v>49.23</v>
      </c>
      <c r="D41" s="21">
        <v>0.78</v>
      </c>
      <c r="E41" s="21">
        <v>7.14</v>
      </c>
      <c r="F41" s="21" t="s">
        <v>47</v>
      </c>
      <c r="G41" s="21" t="s">
        <v>79</v>
      </c>
      <c r="M41" s="21">
        <v>14.58</v>
      </c>
    </row>
    <row r="42" spans="1:13">
      <c r="B42" s="16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27">
        <v>84</v>
      </c>
      <c r="C53" s="22">
        <v>24.15</v>
      </c>
      <c r="D53" s="22">
        <v>29.37</v>
      </c>
      <c r="E53" s="22">
        <v>0.75</v>
      </c>
      <c r="F53" s="22">
        <v>6.82</v>
      </c>
      <c r="G53" s="22" t="s">
        <v>47</v>
      </c>
      <c r="H53" s="3" t="s">
        <v>251</v>
      </c>
      <c r="M53" s="22">
        <v>53.45</v>
      </c>
    </row>
    <row r="54" spans="1:13">
      <c r="A54" s="3"/>
      <c r="B54" s="127"/>
      <c r="C54" s="22">
        <v>24.45</v>
      </c>
      <c r="D54" s="22">
        <v>54.72</v>
      </c>
      <c r="E54" s="22">
        <v>0.66</v>
      </c>
      <c r="F54" s="22">
        <v>7.12</v>
      </c>
      <c r="G54" s="22" t="s">
        <v>37</v>
      </c>
      <c r="H54" s="3" t="s">
        <v>252</v>
      </c>
      <c r="M54" s="22">
        <v>51.13</v>
      </c>
    </row>
    <row r="55" spans="1:13">
      <c r="A55" s="127" t="s">
        <v>11</v>
      </c>
      <c r="B55" s="127">
        <v>63</v>
      </c>
      <c r="C55" s="100">
        <v>37.18</v>
      </c>
      <c r="D55" s="100">
        <v>1.38</v>
      </c>
      <c r="E55" s="100">
        <v>6.57</v>
      </c>
      <c r="F55" s="100" t="s">
        <v>75</v>
      </c>
      <c r="G55" s="100" t="s">
        <v>76</v>
      </c>
      <c r="H55" s="3"/>
      <c r="M55" s="22">
        <v>66.34</v>
      </c>
    </row>
    <row r="56" spans="1:13">
      <c r="A56" s="127"/>
      <c r="B56" s="127"/>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23" t="s">
        <v>255</v>
      </c>
      <c r="N67" s="123"/>
      <c r="O67" s="123"/>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F1" workbookViewId="0">
      <selection activeCell="K20" sqref="K20:K21"/>
    </sheetView>
  </sheetViews>
  <sheetFormatPr baseColWidth="12" defaultRowHeight="18" x14ac:dyDescent="0"/>
  <sheetData>
    <row r="1" spans="1:19">
      <c r="J1" s="1"/>
      <c r="K1" s="139" t="s">
        <v>441</v>
      </c>
      <c r="L1" s="139"/>
      <c r="N1" s="1"/>
      <c r="O1" s="139" t="s">
        <v>457</v>
      </c>
      <c r="P1" s="139"/>
      <c r="Q1" s="1"/>
    </row>
    <row r="2" spans="1:19">
      <c r="A2" s="114" t="s">
        <v>440</v>
      </c>
      <c r="B2" s="114"/>
      <c r="C2" s="114"/>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G10" workbookViewId="0">
      <selection activeCell="R18" sqref="R18"/>
    </sheetView>
  </sheetViews>
  <sheetFormatPr baseColWidth="12" defaultRowHeight="18" x14ac:dyDescent="0"/>
  <cols>
    <col min="23" max="23" width="39.33203125" customWidth="1"/>
    <col min="24" max="24" width="42.5" customWidth="1"/>
  </cols>
  <sheetData>
    <row r="2" spans="1:19">
      <c r="A2" s="1"/>
      <c r="B2" s="139" t="s">
        <v>475</v>
      </c>
      <c r="C2" s="139"/>
      <c r="D2" s="139" t="s">
        <v>494</v>
      </c>
      <c r="E2" s="139"/>
      <c r="F2" s="139" t="s">
        <v>496</v>
      </c>
      <c r="G2" s="139"/>
      <c r="H2" s="139" t="s">
        <v>497</v>
      </c>
      <c r="I2" s="139"/>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14" t="s">
        <v>515</v>
      </c>
      <c r="Q7" s="114"/>
    </row>
    <row r="8" spans="1:19">
      <c r="P8">
        <f>STDEV(P11:P14)</f>
        <v>1.5</v>
      </c>
      <c r="Q8">
        <f>STDEV(Q11:Q14)</f>
        <v>1.8929694486000912</v>
      </c>
    </row>
    <row r="9" spans="1:19">
      <c r="A9" s="1"/>
      <c r="B9" s="139" t="s">
        <v>475</v>
      </c>
      <c r="C9" s="139"/>
      <c r="D9" s="139" t="s">
        <v>494</v>
      </c>
      <c r="E9" s="139"/>
      <c r="F9" s="139" t="s">
        <v>496</v>
      </c>
      <c r="G9" s="139"/>
      <c r="H9" s="139" t="s">
        <v>497</v>
      </c>
      <c r="I9" s="139"/>
      <c r="J9" s="1"/>
      <c r="K9" s="1"/>
      <c r="L9" s="1"/>
      <c r="M9" s="1"/>
      <c r="N9" s="139" t="s">
        <v>509</v>
      </c>
      <c r="O9" s="139"/>
      <c r="P9" s="139" t="s">
        <v>510</v>
      </c>
      <c r="Q9" s="139"/>
      <c r="R9" s="139" t="s">
        <v>512</v>
      </c>
      <c r="S9" s="139"/>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7"/>
      <c r="B18" s="166" t="s">
        <v>475</v>
      </c>
      <c r="C18" s="166"/>
      <c r="D18" s="166" t="s">
        <v>494</v>
      </c>
      <c r="E18" s="166"/>
      <c r="F18" s="166" t="s">
        <v>496</v>
      </c>
      <c r="G18" s="167"/>
      <c r="H18" s="166" t="s">
        <v>497</v>
      </c>
      <c r="I18" s="166"/>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8">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4"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6"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39" t="s">
        <v>551</v>
      </c>
      <c r="G9" s="139"/>
      <c r="H9" s="139" t="s">
        <v>550</v>
      </c>
      <c r="I9" s="139"/>
    </row>
    <row r="10" spans="1:11">
      <c r="E10" s="1"/>
      <c r="F10" s="1" t="s">
        <v>548</v>
      </c>
      <c r="G10" s="1" t="s">
        <v>549</v>
      </c>
      <c r="H10" s="1" t="s">
        <v>548</v>
      </c>
      <c r="I10" s="1" t="s">
        <v>549</v>
      </c>
    </row>
    <row r="11" spans="1:11">
      <c r="E11" s="1" t="s">
        <v>552</v>
      </c>
      <c r="F11" s="168">
        <v>8</v>
      </c>
      <c r="G11" s="168" t="s">
        <v>533</v>
      </c>
      <c r="H11" s="35">
        <v>7.35</v>
      </c>
      <c r="I11" s="35" t="s">
        <v>529</v>
      </c>
    </row>
    <row r="12" spans="1:11">
      <c r="E12" s="1" t="s">
        <v>553</v>
      </c>
      <c r="F12" s="170"/>
      <c r="G12" s="171"/>
      <c r="H12" s="60">
        <v>9.43</v>
      </c>
      <c r="I12" s="35" t="s">
        <v>544</v>
      </c>
    </row>
    <row r="13" spans="1:11">
      <c r="E13" s="1" t="s">
        <v>554</v>
      </c>
      <c r="F13" s="172"/>
      <c r="G13" s="173"/>
      <c r="H13" s="60">
        <v>12.15</v>
      </c>
      <c r="I13" s="35" t="s">
        <v>545</v>
      </c>
    </row>
    <row r="14" spans="1:11">
      <c r="E14" s="1" t="s">
        <v>555</v>
      </c>
      <c r="F14" s="174"/>
      <c r="G14" s="175"/>
      <c r="H14" s="60">
        <v>19.48</v>
      </c>
      <c r="I14" s="35" t="s">
        <v>546</v>
      </c>
    </row>
    <row r="15" spans="1:11">
      <c r="E15" s="1" t="s">
        <v>556</v>
      </c>
      <c r="F15" s="169">
        <v>18</v>
      </c>
      <c r="G15" s="169" t="s">
        <v>535</v>
      </c>
      <c r="H15" s="35">
        <v>21.58</v>
      </c>
      <c r="I15" s="35" t="s">
        <v>547</v>
      </c>
    </row>
    <row r="18" spans="1:11">
      <c r="A18" s="106" t="s">
        <v>559</v>
      </c>
      <c r="B18" s="3" t="s">
        <v>536</v>
      </c>
      <c r="C18" s="3" t="s">
        <v>537</v>
      </c>
      <c r="D18" s="3" t="s">
        <v>538</v>
      </c>
      <c r="E18" s="3"/>
      <c r="F18" s="35" t="s">
        <v>539</v>
      </c>
      <c r="G18" s="35" t="s">
        <v>245</v>
      </c>
      <c r="H18" s="35" t="s">
        <v>540</v>
      </c>
      <c r="I18" s="35" t="s">
        <v>541</v>
      </c>
      <c r="J18" s="35" t="s">
        <v>542</v>
      </c>
      <c r="K18" s="35" t="s">
        <v>543</v>
      </c>
    </row>
    <row r="19" spans="1:11">
      <c r="A19" s="176">
        <v>4</v>
      </c>
      <c r="B19" s="177">
        <v>-50</v>
      </c>
      <c r="C19" s="177" t="s">
        <v>197</v>
      </c>
      <c r="D19" s="178"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76"/>
      <c r="F24" s="139" t="s">
        <v>551</v>
      </c>
      <c r="G24" s="139"/>
      <c r="H24" s="139" t="s">
        <v>550</v>
      </c>
      <c r="I24" s="139"/>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探索</vt:lpstr>
      <vt:lpstr>ゲーム系</vt:lpstr>
      <vt:lpstr>読む</vt:lpstr>
      <vt:lpstr>ユーザ情報入力</vt:lpstr>
      <vt:lpstr>全体 negative</vt:lpstr>
      <vt:lpstr>全体 positive</vt:lpstr>
      <vt:lpstr>UX相関</vt:lpstr>
      <vt:lpstr>Sheet1</vt:lpstr>
      <vt:lpstr>エピソード</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2016-12-18T14:24:45Z</dcterms:modified>
</cp:coreProperties>
</file>