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460" windowWidth="25600" windowHeight="16000" tabRatio="500" activeTab="1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3" l="1"/>
  <c r="K19" i="3"/>
  <c r="M10" i="3"/>
  <c r="M9" i="3"/>
  <c r="H10" i="3"/>
  <c r="D10" i="3"/>
  <c r="L5" i="3"/>
  <c r="L4" i="3"/>
  <c r="H4" i="3"/>
  <c r="D4" i="3"/>
  <c r="H27" i="3"/>
  <c r="D11" i="6"/>
  <c r="C11" i="6"/>
  <c r="F19" i="5"/>
  <c r="E19" i="5"/>
  <c r="F5" i="5"/>
  <c r="B5" i="5"/>
  <c r="H28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11" i="2"/>
  <c r="D22" i="3"/>
  <c r="D12" i="3"/>
  <c r="G9" i="3"/>
  <c r="F6" i="6"/>
  <c r="B6" i="6"/>
  <c r="A6" i="5"/>
  <c r="A9" i="4"/>
  <c r="A8" i="4"/>
  <c r="K9" i="3"/>
  <c r="D5" i="3"/>
  <c r="D12" i="2"/>
  <c r="D10" i="2"/>
  <c r="D9" i="2"/>
</calcChain>
</file>

<file path=xl/sharedStrings.xml><?xml version="1.0" encoding="utf-8"?>
<sst xmlns="http://schemas.openxmlformats.org/spreadsheetml/2006/main" count="129" uniqueCount="66">
  <si>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</si>
  <si>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</si>
  <si>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</si>
  <si>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</si>
  <si>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</si>
  <si>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</si>
  <si>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</si>
  <si>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</si>
  <si>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</si>
  <si>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</si>
  <si>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</si>
  <si>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</si>
  <si>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</si>
  <si>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有意差あり</t>
    <rPh sb="0" eb="3">
      <t>ユウ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</si>
  <si>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</si>
  <si>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</si>
  <si>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</si>
  <si>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</si>
  <si>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</si>
  <si>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</si>
  <si>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</si>
  <si>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</si>
  <si>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</si>
  <si>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</si>
  <si>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</si>
  <si>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</si>
  <si>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</si>
  <si>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</si>
  <si>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</si>
  <si>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</si>
  <si>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</si>
  <si>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</si>
  <si>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</si>
  <si>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</si>
  <si>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</si>
  <si>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</si>
  <si>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</si>
  <si>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</si>
  <si>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</si>
  <si>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</si>
  <si>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</si>
  <si>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</si>
  <si>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</si>
  <si>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</si>
  <si>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</si>
  <si>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</si>
  <si>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</si>
  <si>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</si>
  <si>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</si>
  <si>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</si>
  <si>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</si>
  <si>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</si>
  <si>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</si>
  <si>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</si>
  <si>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</si>
  <si>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</si>
  <si>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</si>
  <si>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</si>
  <si>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</si>
  <si>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</si>
  <si>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</si>
  <si>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</si>
  <si>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</si>
  <si>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</si>
  <si>
    <t>平均</t>
    <rPh sb="0" eb="2">
      <t>ヘイk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</si>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</sst>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7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04152"/>
        <c:axId val="-2125086280"/>
      </c:barChart>
      <c:catAx>
        <c:axId val="2119804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5086280"/>
        <c:crosses val="autoZero"/>
        <c:auto val="1"/>
        <c:lblAlgn val="ctr"/>
        <c:lblOffset val="100"/>
        <c:noMultiLvlLbl val="0"/>
      </c:catAx>
      <c:valAx>
        <c:axId val="-212508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804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743000"/>
        <c:axId val="2083289848"/>
      </c:barChart>
      <c:catAx>
        <c:axId val="203674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83289848"/>
        <c:crosses val="autoZero"/>
        <c:auto val="1"/>
        <c:lblAlgn val="ctr"/>
        <c:lblOffset val="100"/>
        <c:noMultiLvlLbl val="0"/>
      </c:catAx>
      <c:valAx>
        <c:axId val="2083289848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36743000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90056"/>
        <c:axId val="-2129380584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28344"/>
        <c:axId val="-2127444248"/>
      </c:scatterChart>
      <c:catAx>
        <c:axId val="210129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9380584"/>
        <c:crosses val="autoZero"/>
        <c:auto val="1"/>
        <c:lblAlgn val="ctr"/>
        <c:lblOffset val="100"/>
        <c:noMultiLvlLbl val="0"/>
      </c:catAx>
      <c:valAx>
        <c:axId val="-2129380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1290056"/>
        <c:crosses val="autoZero"/>
        <c:crossBetween val="between"/>
        <c:majorUnit val="0.5"/>
      </c:valAx>
      <c:valAx>
        <c:axId val="-2127444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1828344"/>
        <c:crosses val="max"/>
        <c:crossBetween val="midCat"/>
      </c:valAx>
      <c:valAx>
        <c:axId val="-2121828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444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128491144"/>
        <c:axId val="2118487832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25976"/>
        <c:axId val="2120802456"/>
      </c:barChart>
      <c:catAx>
        <c:axId val="-21284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8487832"/>
        <c:crosses val="autoZero"/>
        <c:auto val="1"/>
        <c:lblAlgn val="ctr"/>
        <c:lblOffset val="100"/>
        <c:noMultiLvlLbl val="0"/>
      </c:catAx>
      <c:valAx>
        <c:axId val="2118487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491144"/>
        <c:crosses val="autoZero"/>
        <c:crossBetween val="between"/>
      </c:valAx>
      <c:valAx>
        <c:axId val="2120802456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0325976"/>
        <c:crosses val="max"/>
        <c:crossBetween val="between"/>
        <c:majorUnit val="0.5"/>
      </c:valAx>
      <c:catAx>
        <c:axId val="2120325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80245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0.59364662023253</c:v>
                </c:pt>
                <c:pt idx="1">
                  <c:v>1.295061883692121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71928"/>
        <c:axId val="2118265864"/>
      </c:barChart>
      <c:catAx>
        <c:axId val="2118271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8265864"/>
        <c:crosses val="autoZero"/>
        <c:auto val="1"/>
        <c:lblAlgn val="ctr"/>
        <c:lblOffset val="100"/>
        <c:noMultiLvlLbl val="0"/>
      </c:catAx>
      <c:valAx>
        <c:axId val="2118265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一文字あたりの</a:t>
                </a: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8271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89480"/>
        <c:axId val="-2125674968"/>
      </c:barChart>
      <c:catAx>
        <c:axId val="-2126189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5674968"/>
        <c:crosses val="autoZero"/>
        <c:auto val="1"/>
        <c:lblAlgn val="ctr"/>
        <c:lblOffset val="100"/>
        <c:noMultiLvlLbl val="0"/>
      </c:catAx>
      <c:valAx>
        <c:axId val="-2125674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6189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98712"/>
        <c:axId val="-2121731656"/>
      </c:barChart>
      <c:catAx>
        <c:axId val="-212719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1731656"/>
        <c:crosses val="autoZero"/>
        <c:auto val="1"/>
        <c:lblAlgn val="ctr"/>
        <c:lblOffset val="100"/>
        <c:noMultiLvlLbl val="0"/>
      </c:catAx>
      <c:valAx>
        <c:axId val="-2121731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7198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67912"/>
        <c:axId val="-2126784248"/>
      </c:barChart>
      <c:catAx>
        <c:axId val="2121167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6784248"/>
        <c:crosses val="autoZero"/>
        <c:auto val="1"/>
        <c:lblAlgn val="ctr"/>
        <c:lblOffset val="100"/>
        <c:noMultiLvlLbl val="0"/>
      </c:catAx>
      <c:valAx>
        <c:axId val="-2126784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1167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405832"/>
        <c:axId val="-2122197672"/>
      </c:barChart>
      <c:catAx>
        <c:axId val="2046405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2197672"/>
        <c:crosses val="autoZero"/>
        <c:auto val="1"/>
        <c:lblAlgn val="ctr"/>
        <c:lblOffset val="100"/>
        <c:noMultiLvlLbl val="0"/>
      </c:catAx>
      <c:valAx>
        <c:axId val="-2122197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4640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952500</xdr:colOff>
      <xdr:row>36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171450</xdr:rowOff>
    </xdr:from>
    <xdr:to>
      <xdr:col>19</xdr:col>
      <xdr:colOff>114300</xdr:colOff>
      <xdr:row>14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18</xdr:col>
      <xdr:colOff>558800</xdr:colOff>
      <xdr:row>32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21</xdr:row>
      <xdr:rowOff>57150</xdr:rowOff>
    </xdr:from>
    <xdr:to>
      <xdr:col>5</xdr:col>
      <xdr:colOff>152400</xdr:colOff>
      <xdr:row>33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opLeftCell="B1" workbookViewId="0">
      <selection activeCell="J10" sqref="J10"/>
    </sheetView>
  </sheetViews>
  <sheetFormatPr baseColWidth="12" defaultRowHeight="18" x14ac:dyDescent="0"/>
  <cols>
    <col min="3" max="3" width="20.6640625" customWidth="1"/>
  </cols>
  <sheetData>
    <row r="1" spans="3:12">
      <c r="D1" s="13" t="s">
        <v>2</v>
      </c>
      <c r="E1" s="13"/>
      <c r="F1" s="13"/>
      <c r="H1" s="14" t="s">
        <v>11</v>
      </c>
      <c r="I1" s="14"/>
      <c r="J1" s="14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D8" t="s">
        <v>12</v>
      </c>
    </row>
    <row r="9" spans="3:12">
      <c r="C9" s="1" t="s">
        <v>0</v>
      </c>
      <c r="D9">
        <f>TTEST(D3:F3, H3:J3, 2, 1)</f>
        <v>0.18350341907227463</v>
      </c>
      <c r="I9" t="s">
        <v>51</v>
      </c>
      <c r="J9" t="s">
        <v>53</v>
      </c>
      <c r="K9" t="s">
        <v>52</v>
      </c>
      <c r="L9" t="s">
        <v>53</v>
      </c>
    </row>
    <row r="10" spans="3:12">
      <c r="C10" s="2" t="s">
        <v>1</v>
      </c>
      <c r="D10">
        <f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D11">
        <f>TTEST(D5:F5, H5:J5, 2, 1)</f>
        <v>9.8524570233256663E-3</v>
      </c>
      <c r="E11" t="s">
        <v>13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0">STDEV(H4:J4)</f>
        <v>0.33333333333333348</v>
      </c>
    </row>
    <row r="12" spans="3:12">
      <c r="C12" s="4" t="s">
        <v>5</v>
      </c>
      <c r="D12">
        <f>TTEST(D6:F6, H6:J6, 2, 1)</f>
        <v>0.22540333075851626</v>
      </c>
      <c r="H12" s="3" t="s">
        <v>4</v>
      </c>
      <c r="I12">
        <f>AVERAGE(D5:F5)</f>
        <v>6.1111111111111116</v>
      </c>
      <c r="J12">
        <f t="shared" ref="J12:J13" si="1">STDEV(D5:F5)</f>
        <v>0.7698003589194935</v>
      </c>
      <c r="K12">
        <f>AVERAGE(H5:J5)</f>
        <v>5</v>
      </c>
      <c r="L12">
        <f t="shared" si="0"/>
        <v>0.57735026918962584</v>
      </c>
    </row>
    <row r="13" spans="3:12">
      <c r="H13" s="4" t="s">
        <v>5</v>
      </c>
      <c r="I13">
        <f t="shared" ref="I13" si="2">AVERAGE(D6:F6)</f>
        <v>6.666666666666667</v>
      </c>
      <c r="J13">
        <f t="shared" si="1"/>
        <v>0.57735026918962584</v>
      </c>
      <c r="K13">
        <f>AVERAGE(H6:J6)</f>
        <v>6.333333333333333</v>
      </c>
      <c r="L13">
        <f t="shared" si="0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G6" workbookViewId="0">
      <selection activeCell="V26" sqref="V26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3">
      <c r="D1" s="13" t="s">
        <v>2</v>
      </c>
      <c r="E1" s="13"/>
      <c r="F1" s="13"/>
      <c r="H1" s="14" t="s">
        <v>11</v>
      </c>
      <c r="I1" s="14"/>
      <c r="J1" s="14"/>
    </row>
    <row r="2" spans="3:13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3">
      <c r="C3" t="s">
        <v>15</v>
      </c>
      <c r="D3">
        <v>15.19</v>
      </c>
      <c r="E3">
        <v>9.3449999999999989</v>
      </c>
      <c r="F3">
        <v>10.188333333333334</v>
      </c>
      <c r="G3" t="s">
        <v>14</v>
      </c>
      <c r="H3">
        <v>15.905000000000001</v>
      </c>
      <c r="I3">
        <v>13.025833333333333</v>
      </c>
      <c r="J3">
        <v>16.773636363636363</v>
      </c>
    </row>
    <row r="4" spans="3:13">
      <c r="C4" t="s">
        <v>64</v>
      </c>
      <c r="D4" s="13">
        <f>AVERAGE(D3:F3)</f>
        <v>11.574444444444444</v>
      </c>
      <c r="E4" s="13"/>
      <c r="F4" s="13"/>
      <c r="H4" s="13">
        <f>AVERAGE(H3:J3)</f>
        <v>15.234823232323231</v>
      </c>
      <c r="I4" s="13"/>
      <c r="J4" s="13"/>
      <c r="L4">
        <f>FTEST(D3:F3, H3:J3)</f>
        <v>0.55650960131908644</v>
      </c>
    </row>
    <row r="5" spans="3:13">
      <c r="C5" t="s">
        <v>16</v>
      </c>
      <c r="D5">
        <f>TTEST(D3:F3, H3:J3, 2, 1)</f>
        <v>0.16337185921165487</v>
      </c>
      <c r="L5">
        <f>TTEST(D3:F3, H3:J3, 2, 2)</f>
        <v>0.16343563491889954</v>
      </c>
    </row>
    <row r="7" spans="3:13">
      <c r="D7" t="s">
        <v>25</v>
      </c>
      <c r="E7" t="s">
        <v>26</v>
      </c>
      <c r="F7" t="s">
        <v>27</v>
      </c>
      <c r="H7" t="s">
        <v>28</v>
      </c>
      <c r="I7" t="s">
        <v>29</v>
      </c>
      <c r="J7" t="s">
        <v>30</v>
      </c>
    </row>
    <row r="8" spans="3:13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3">
      <c r="C9" t="s">
        <v>17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  <c r="L9" t="s">
        <v>12</v>
      </c>
      <c r="M9">
        <f>FTEST(D9:F9, H9:J9)</f>
        <v>0.20919329041819962</v>
      </c>
    </row>
    <row r="10" spans="3:13">
      <c r="C10" t="s">
        <v>65</v>
      </c>
      <c r="D10" s="13">
        <f>AVERAGE(D9:F9)</f>
        <v>0.5936466202325299</v>
      </c>
      <c r="E10" s="13"/>
      <c r="F10" s="13"/>
      <c r="H10" s="13">
        <f>AVERAGE(H9:J9)</f>
        <v>1.2950618836921208</v>
      </c>
      <c r="I10" s="13"/>
      <c r="J10" s="13"/>
      <c r="M10" s="8">
        <f>TTEST(D9:F9, H9:J9, 2,2)</f>
        <v>9.9547637344366384E-3</v>
      </c>
    </row>
    <row r="12" spans="3:13">
      <c r="C12" t="s">
        <v>17</v>
      </c>
      <c r="D12">
        <f>TTEST(D9:F9, H9:J9, 2, 1)</f>
        <v>4.6956107895295522E-2</v>
      </c>
    </row>
    <row r="17" spans="1:14"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K17" t="s">
        <v>55</v>
      </c>
      <c r="L17" t="s">
        <v>56</v>
      </c>
    </row>
    <row r="18" spans="1:14">
      <c r="A18" t="s">
        <v>18</v>
      </c>
      <c r="D18" s="15" t="s">
        <v>2</v>
      </c>
      <c r="E18" s="15"/>
      <c r="F18" s="15"/>
      <c r="G18" s="5" t="s">
        <v>33</v>
      </c>
      <c r="H18" s="5"/>
      <c r="I18" s="5"/>
      <c r="J18" t="s">
        <v>57</v>
      </c>
      <c r="K18">
        <v>0.5936466202325299</v>
      </c>
      <c r="L18" s="9">
        <v>1.2950618836921208</v>
      </c>
      <c r="M18" s="10"/>
      <c r="N18" s="11"/>
    </row>
    <row r="19" spans="1:14">
      <c r="A19" t="s">
        <v>19</v>
      </c>
      <c r="D19" s="5" t="s">
        <v>3</v>
      </c>
      <c r="E19" s="5" t="s">
        <v>6</v>
      </c>
      <c r="F19" s="5" t="s">
        <v>7</v>
      </c>
      <c r="G19" s="5" t="s">
        <v>34</v>
      </c>
      <c r="H19" s="5" t="s">
        <v>35</v>
      </c>
      <c r="I19" s="5" t="s">
        <v>36</v>
      </c>
      <c r="J19" s="12" t="s">
        <v>58</v>
      </c>
      <c r="K19">
        <f>STDEV(D9:F9)</f>
        <v>8.5228061632249122E-2</v>
      </c>
      <c r="L19">
        <f>STDEV(H9:J9)</f>
        <v>0.24936361898893966</v>
      </c>
    </row>
    <row r="20" spans="1:14">
      <c r="A20" t="s">
        <v>20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5" t="s">
        <v>24</v>
      </c>
      <c r="E21" s="15"/>
      <c r="F21" s="15"/>
      <c r="G21" s="16" t="s">
        <v>24</v>
      </c>
      <c r="H21" s="17"/>
      <c r="I21" s="18"/>
    </row>
    <row r="22" spans="1:14">
      <c r="A22" t="s">
        <v>21</v>
      </c>
      <c r="D22" s="15">
        <f>AVERAGE(D20:F20)</f>
        <v>18.944444444444443</v>
      </c>
      <c r="E22" s="15"/>
      <c r="F22" s="15"/>
      <c r="G22" s="16">
        <v>12.26212121212121</v>
      </c>
      <c r="H22" s="17"/>
      <c r="I22" s="18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54</v>
      </c>
    </row>
    <row r="35" spans="8:12">
      <c r="I35" t="s">
        <v>49</v>
      </c>
      <c r="L35" t="s">
        <v>50</v>
      </c>
    </row>
    <row r="36" spans="8:12">
      <c r="H36" s="6" t="s">
        <v>43</v>
      </c>
      <c r="I36" s="5">
        <v>21.5</v>
      </c>
      <c r="L36" s="5">
        <v>0.69057356881046428</v>
      </c>
    </row>
    <row r="37" spans="8:12">
      <c r="H37" s="6" t="s">
        <v>44</v>
      </c>
      <c r="I37" s="5">
        <v>17</v>
      </c>
      <c r="L37" s="5">
        <v>0.53042857142857147</v>
      </c>
    </row>
    <row r="38" spans="8:12">
      <c r="H38" s="6" t="s">
        <v>45</v>
      </c>
      <c r="I38" s="5">
        <v>18.333333333333332</v>
      </c>
      <c r="L38" s="5">
        <v>0.55993772045855372</v>
      </c>
    </row>
    <row r="39" spans="8:12">
      <c r="H39" s="6" t="s">
        <v>46</v>
      </c>
      <c r="I39" s="5">
        <v>13.4</v>
      </c>
      <c r="L39" s="5">
        <v>1.2117767413872678</v>
      </c>
    </row>
    <row r="40" spans="8:12">
      <c r="H40" s="6" t="s">
        <v>47</v>
      </c>
      <c r="I40" s="5">
        <v>12.75</v>
      </c>
      <c r="L40" s="5">
        <v>1.0979998187800044</v>
      </c>
    </row>
    <row r="41" spans="8:12">
      <c r="H41" s="6" t="s">
        <v>48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11">
    <mergeCell ref="D1:F1"/>
    <mergeCell ref="H1:J1"/>
    <mergeCell ref="D18:F18"/>
    <mergeCell ref="D21:F21"/>
    <mergeCell ref="D22:F22"/>
    <mergeCell ref="G22:I22"/>
    <mergeCell ref="G21:I21"/>
    <mergeCell ref="D4:F4"/>
    <mergeCell ref="H4:J4"/>
    <mergeCell ref="D10:F10"/>
    <mergeCell ref="H10:J1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9" sqref="C19"/>
    </sheetView>
  </sheetViews>
  <sheetFormatPr baseColWidth="12" defaultRowHeight="18" x14ac:dyDescent="0"/>
  <sheetData>
    <row r="2" spans="2:11">
      <c r="B2" s="15" t="s">
        <v>2</v>
      </c>
      <c r="C2" s="15"/>
      <c r="D2" s="15"/>
      <c r="F2" s="15" t="s">
        <v>11</v>
      </c>
      <c r="G2" s="15"/>
      <c r="H2" s="15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54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5" t="s">
        <v>24</v>
      </c>
      <c r="C5" s="15"/>
      <c r="D5" s="15"/>
      <c r="F5" s="15" t="s">
        <v>24</v>
      </c>
      <c r="G5" s="15"/>
      <c r="H5" s="15"/>
    </row>
    <row r="6" spans="2:11">
      <c r="B6" s="15">
        <f>AVERAGE(B4:D4)</f>
        <v>18.944444444444443</v>
      </c>
      <c r="C6" s="15"/>
      <c r="D6" s="15"/>
      <c r="F6" s="19">
        <f>AVERAGE(F4:H4)</f>
        <v>12.26212121212121</v>
      </c>
      <c r="G6" s="19"/>
      <c r="H6" s="19"/>
    </row>
    <row r="9" spans="2:11">
      <c r="B9" s="5"/>
      <c r="C9" s="5" t="s">
        <v>55</v>
      </c>
      <c r="D9" s="5" t="s">
        <v>62</v>
      </c>
    </row>
    <row r="10" spans="2:11">
      <c r="B10" s="5" t="s">
        <v>63</v>
      </c>
      <c r="C10" s="5">
        <v>18.944444444444443</v>
      </c>
      <c r="D10" s="5">
        <v>12.26212121212121</v>
      </c>
    </row>
    <row r="11" spans="2:11">
      <c r="B11" s="5" t="s">
        <v>58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9" workbookViewId="0">
      <selection activeCell="H27" sqref="H27"/>
    </sheetView>
  </sheetViews>
  <sheetFormatPr baseColWidth="12" defaultRowHeight="18" x14ac:dyDescent="0"/>
  <sheetData>
    <row r="2" spans="1:8">
      <c r="B2" s="13" t="s">
        <v>2</v>
      </c>
      <c r="C2" s="13"/>
      <c r="D2" s="13"/>
      <c r="F2" s="14" t="s">
        <v>11</v>
      </c>
      <c r="G2" s="14"/>
      <c r="H2" s="14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59</v>
      </c>
      <c r="B5" s="13">
        <f>AVERAGE(B4:D4)</f>
        <v>4.666666666666667</v>
      </c>
      <c r="C5" s="13"/>
      <c r="D5" s="13"/>
      <c r="F5" s="13">
        <f>AVERAGE(F4:H4)</f>
        <v>11</v>
      </c>
      <c r="G5" s="13"/>
      <c r="H5" s="13"/>
    </row>
    <row r="6" spans="1:8">
      <c r="A6">
        <f>TTEST(B4:D4, F4:H4, 2, 1)</f>
        <v>1.8844218960787723E-2</v>
      </c>
    </row>
    <row r="12" spans="1:8">
      <c r="B12" t="s">
        <v>31</v>
      </c>
      <c r="C12" t="s">
        <v>32</v>
      </c>
      <c r="D12" t="s">
        <v>27</v>
      </c>
      <c r="E12" t="s">
        <v>28</v>
      </c>
      <c r="F12" t="s">
        <v>29</v>
      </c>
      <c r="G12" t="s">
        <v>30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55</v>
      </c>
      <c r="F17" s="5" t="s">
        <v>60</v>
      </c>
    </row>
    <row r="18" spans="2:6">
      <c r="D18" s="5" t="s">
        <v>61</v>
      </c>
      <c r="E18" s="5">
        <v>4.666666666666667</v>
      </c>
      <c r="F18" s="5">
        <v>11</v>
      </c>
    </row>
    <row r="19" spans="2:6">
      <c r="D19" s="5" t="s">
        <v>58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22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23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2016-12-17T03:58:58Z</dcterms:modified>
</cp:coreProperties>
</file>