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oidi\Documents\Academic\Georgia Tech Classes\Fall 2023\BMED 3110\"/>
    </mc:Choice>
  </mc:AlternateContent>
  <xr:revisionPtr revIDLastSave="0" documentId="13_ncr:1_{57970491-C1C9-4C06-90EF-B671A5C97EC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CG" sheetId="1" r:id="rId1"/>
    <sheet name="EM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C8" i="2"/>
  <c r="M6" i="2"/>
  <c r="H4" i="2"/>
  <c r="M4" i="2" s="1"/>
  <c r="G4" i="2"/>
  <c r="H2" i="2"/>
  <c r="G2" i="2" s="1"/>
  <c r="C6" i="2" s="1"/>
  <c r="C10" i="2" s="1"/>
  <c r="H4" i="1"/>
  <c r="H2" i="1"/>
  <c r="G4" i="1"/>
  <c r="G2" i="1"/>
  <c r="C8" i="1"/>
  <c r="M6" i="1"/>
  <c r="M2" i="2" l="1"/>
  <c r="M10" i="1"/>
  <c r="C6" i="1"/>
  <c r="C10" i="1" s="1"/>
  <c r="M4" i="1"/>
  <c r="M2" i="1"/>
</calcChain>
</file>

<file path=xl/sharedStrings.xml><?xml version="1.0" encoding="utf-8"?>
<sst xmlns="http://schemas.openxmlformats.org/spreadsheetml/2006/main" count="32" uniqueCount="16">
  <si>
    <t>Low pass frequency =</t>
  </si>
  <si>
    <t>Chosen R_L</t>
  </si>
  <si>
    <t>Chosen C_L</t>
  </si>
  <si>
    <t>Chosen R_H</t>
  </si>
  <si>
    <t>Chosen C_H</t>
  </si>
  <si>
    <t>Chosen R_I</t>
  </si>
  <si>
    <t xml:space="preserve">High pass frequency = </t>
  </si>
  <si>
    <t xml:space="preserve">Gain from bandpass = </t>
  </si>
  <si>
    <t>Gain from Inst Amp =</t>
  </si>
  <si>
    <t xml:space="preserve">Total Gain = </t>
  </si>
  <si>
    <t>Calculated R_L</t>
  </si>
  <si>
    <t>Calculated R_H</t>
  </si>
  <si>
    <t>Actual low pass:</t>
  </si>
  <si>
    <t>Actual high pass:</t>
  </si>
  <si>
    <t>Actual gain from band:</t>
  </si>
  <si>
    <t>Actual total gain: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</si>
</sst>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56BC9CC-1AEC-4C60-9F12-C6221961839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"/>
  <sheetViews>
    <sheetView workbookViewId="0">
      <selection activeCell="H2" sqref="H2"/>
    </sheetView>
  </sheetViews>
  <sheetFormatPr defaultRowHeight="14.4" x14ac:dyDescent="0.3"/>
  <cols>
    <col min="2" max="2" width="19.6640625" customWidth="1"/>
    <col min="7" max="7" width="13.77734375" customWidth="1"/>
    <col min="8" max="8" width="12.5546875" customWidth="1"/>
    <col min="10" max="10" width="12.109375" customWidth="1"/>
    <col min="12" max="12" width="20" customWidth="1"/>
  </cols>
  <sheetData>
    <row r="1" spans="2:13" x14ac:dyDescent="0.3">
      <c r="G1" t="s">
        <v>10</v>
      </c>
      <c r="H1" t="s">
        <v>2</v>
      </c>
      <c r="J1" t="s">
        <v>1</v>
      </c>
    </row>
    <row r="2" spans="2:13" x14ac:dyDescent="0.3">
      <c r="B2" t="s">
        <v>0</v>
      </c>
      <c r="C2">
        <v>30</v>
      </c>
      <c r="G2">
        <f>1/(2*PI()*C2*H2)</f>
        <v>53051.64769729846</v>
      </c>
      <c r="H2">
        <f>10^-7</f>
        <v>9.9999999999999995E-8</v>
      </c>
      <c r="J2">
        <v>33000</v>
      </c>
      <c r="L2" t="s">
        <v>12</v>
      </c>
      <c r="M2">
        <f>1/(2*PI()*J2*H2)</f>
        <v>48.228770633907679</v>
      </c>
    </row>
    <row r="3" spans="2:13" x14ac:dyDescent="0.3">
      <c r="G3" t="s">
        <v>11</v>
      </c>
      <c r="H3" t="s">
        <v>4</v>
      </c>
      <c r="J3" t="s">
        <v>3</v>
      </c>
    </row>
    <row r="4" spans="2:13" x14ac:dyDescent="0.3">
      <c r="B4" t="s">
        <v>6</v>
      </c>
      <c r="C4">
        <v>0.5</v>
      </c>
      <c r="G4">
        <f>1/(2*PI()*C4*H4)</f>
        <v>1446.8631190172302</v>
      </c>
      <c r="H4">
        <f>0.00022</f>
        <v>2.2000000000000001E-4</v>
      </c>
      <c r="J4">
        <v>1300</v>
      </c>
      <c r="L4" t="s">
        <v>13</v>
      </c>
      <c r="M4">
        <f>1/(2*PI()*J4*H4)</f>
        <v>0.55648581500662708</v>
      </c>
    </row>
    <row r="5" spans="2:13" x14ac:dyDescent="0.3">
      <c r="G5" t="s">
        <v>5</v>
      </c>
    </row>
    <row r="6" spans="2:13" x14ac:dyDescent="0.3">
      <c r="B6" t="s">
        <v>7</v>
      </c>
      <c r="C6">
        <f>G2/G4</f>
        <v>36.666666666666679</v>
      </c>
      <c r="G6">
        <v>1300</v>
      </c>
      <c r="L6" t="s">
        <v>14</v>
      </c>
      <c r="M6">
        <f>J2/J4</f>
        <v>25.384615384615383</v>
      </c>
    </row>
    <row r="8" spans="2:13" x14ac:dyDescent="0.3">
      <c r="B8" t="s">
        <v>8</v>
      </c>
      <c r="C8">
        <f>1+100000/G6</f>
        <v>77.92307692307692</v>
      </c>
    </row>
    <row r="10" spans="2:13" x14ac:dyDescent="0.3">
      <c r="B10" t="s">
        <v>9</v>
      </c>
      <c r="C10">
        <f>C8*C6</f>
        <v>2857.1794871794882</v>
      </c>
      <c r="L10" t="s">
        <v>15</v>
      </c>
      <c r="M10">
        <f>C8*M6</f>
        <v>1978.0473372781064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3AED-4DE4-4B94-BBA0-8DB338437B56}">
  <dimension ref="B1:M10"/>
  <sheetViews>
    <sheetView tabSelected="1" workbookViewId="0">
      <selection activeCell="J9" sqref="J9"/>
    </sheetView>
  </sheetViews>
  <sheetFormatPr defaultRowHeight="14.4" x14ac:dyDescent="0.3"/>
  <cols>
    <col min="2" max="2" width="19.6640625" customWidth="1"/>
    <col min="7" max="7" width="13.77734375" customWidth="1"/>
    <col min="8" max="8" width="12.5546875" customWidth="1"/>
    <col min="10" max="10" width="12.109375" customWidth="1"/>
    <col min="12" max="12" width="20" customWidth="1"/>
  </cols>
  <sheetData>
    <row r="1" spans="2:13" x14ac:dyDescent="0.3">
      <c r="G1" t="s">
        <v>10</v>
      </c>
      <c r="H1" t="s">
        <v>2</v>
      </c>
      <c r="J1" t="s">
        <v>1</v>
      </c>
    </row>
    <row r="2" spans="2:13" x14ac:dyDescent="0.3">
      <c r="B2" t="s">
        <v>0</v>
      </c>
      <c r="C2">
        <v>30</v>
      </c>
      <c r="G2">
        <f>1/(2*PI()*C2*H2)</f>
        <v>53051.64769729846</v>
      </c>
      <c r="H2">
        <f>10^-7</f>
        <v>9.9999999999999995E-8</v>
      </c>
      <c r="J2">
        <v>33000</v>
      </c>
      <c r="L2" t="s">
        <v>12</v>
      </c>
      <c r="M2">
        <f>1/(2*PI()*J2*H2)</f>
        <v>48.228770633907679</v>
      </c>
    </row>
    <row r="3" spans="2:13" x14ac:dyDescent="0.3">
      <c r="G3" t="s">
        <v>11</v>
      </c>
      <c r="H3" t="s">
        <v>4</v>
      </c>
      <c r="J3" t="s">
        <v>3</v>
      </c>
    </row>
    <row r="4" spans="2:13" x14ac:dyDescent="0.3">
      <c r="B4" t="s">
        <v>6</v>
      </c>
      <c r="C4">
        <v>0.5</v>
      </c>
      <c r="G4">
        <f>1/(2*PI()*C4*H4)</f>
        <v>1446.8631190172302</v>
      </c>
      <c r="H4">
        <f>0.00022</f>
        <v>2.2000000000000001E-4</v>
      </c>
      <c r="J4">
        <v>1300</v>
      </c>
      <c r="L4" t="s">
        <v>13</v>
      </c>
      <c r="M4">
        <f>1/(2*PI()*J4*H4)</f>
        <v>0.55648581500662708</v>
      </c>
    </row>
    <row r="5" spans="2:13" x14ac:dyDescent="0.3">
      <c r="G5" t="s">
        <v>5</v>
      </c>
    </row>
    <row r="6" spans="2:13" x14ac:dyDescent="0.3">
      <c r="B6" t="s">
        <v>7</v>
      </c>
      <c r="C6">
        <f>G2/G4</f>
        <v>36.666666666666679</v>
      </c>
      <c r="G6">
        <v>1300</v>
      </c>
      <c r="L6" t="s">
        <v>14</v>
      </c>
      <c r="M6">
        <f>J2/J4</f>
        <v>25.384615384615383</v>
      </c>
    </row>
    <row r="8" spans="2:13" x14ac:dyDescent="0.3">
      <c r="B8" t="s">
        <v>8</v>
      </c>
      <c r="C8">
        <f>1+100000/G6</f>
        <v>77.92307692307692</v>
      </c>
    </row>
    <row r="10" spans="2:13" x14ac:dyDescent="0.3">
      <c r="B10" t="s">
        <v>9</v>
      </c>
      <c r="C10">
        <f>C8*C6</f>
        <v>2857.1794871794882</v>
      </c>
      <c r="L10" t="s">
        <v>15</v>
      </c>
      <c r="M10">
        <f>C8*M6</f>
        <v>1978.0473372781064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ECG</vt:lpstr>
      <vt:lpstr>EMG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Shom Chandra</dc:creator>
  <cp:lastModifiedBy>Chandra, Boidik</cp:lastModifiedBy>
  <dcterms:created xsi:type="dcterms:W3CDTF">2015-06-05T18:17:20Z</dcterms:created>
  <dcterms:modified xsi:type="dcterms:W3CDTF">2023-10-24T16:43:04Z</dcterms:modified>
</cp:coreProperties>
</file>