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D:\sof\Blender2.8\2.80\scripts\addons\3d-P1\"/>
    </mc:Choice>
  </mc:AlternateContent>
  <xr:revisionPtr revIDLastSave="0" documentId="8_{EFC59FC6-C428-44D1-81A1-9D20F52D8961}" xr6:coauthVersionLast="36" xr6:coauthVersionMax="36" xr10:uidLastSave="{00000000-0000-0000-0000-000000000000}"/>
  <bookViews>
    <workbookView xWindow="1830" yWindow="-120" windowWidth="29040" windowHeight="17640" activeTab="1" xr2:uid="{00000000-000D-0000-FFFF-FFFF00000000}"/>
  </bookViews>
  <sheets>
    <sheet name="工作表1" sheetId="1" r:id="rId1"/>
    <sheet name="Project4" sheetId="2" r:id="rId2"/>
    <sheet name="Project5" sheetId="3" r:id="rId3"/>
  </sheets>
  <calcPr calcId="191029"/>
</workbook>
</file>

<file path=xl/calcChain.xml><?xml version="1.0" encoding="utf-8"?>
<calcChain xmlns="http://schemas.openxmlformats.org/spreadsheetml/2006/main">
  <c r="Y14" i="3" l="1"/>
  <c r="AA14" i="3" s="1"/>
  <c r="H14" i="1" s="1"/>
  <c r="Y13" i="3"/>
  <c r="AA13" i="3" s="1"/>
  <c r="H13" i="1" s="1"/>
  <c r="Y12" i="3"/>
  <c r="AA12" i="3" s="1"/>
  <c r="H12" i="1" s="1"/>
  <c r="Y11" i="3"/>
  <c r="AA11" i="3" s="1"/>
  <c r="H11" i="1" s="1"/>
  <c r="Y10" i="3"/>
  <c r="AA10" i="3" s="1"/>
  <c r="H10" i="1" s="1"/>
  <c r="Y9" i="3"/>
  <c r="AA9" i="3" s="1"/>
  <c r="H9" i="1" s="1"/>
  <c r="Y8" i="3"/>
  <c r="AA8" i="3" s="1"/>
  <c r="H8" i="1" s="1"/>
  <c r="Y7" i="3"/>
  <c r="AA7" i="3" s="1"/>
  <c r="H7" i="1" s="1"/>
  <c r="Y6" i="3"/>
  <c r="AA6" i="3" s="1"/>
  <c r="H6" i="1" s="1"/>
  <c r="Y5" i="3"/>
  <c r="AA5" i="3" s="1"/>
  <c r="H5" i="1" s="1"/>
  <c r="Y4" i="3"/>
  <c r="AA4" i="3" s="1"/>
  <c r="H4" i="1" s="1"/>
  <c r="Y3" i="3"/>
  <c r="AA3" i="3" s="1"/>
  <c r="H3" i="1" s="1"/>
  <c r="Q14" i="2"/>
  <c r="S14" i="2" s="1"/>
  <c r="E14" i="1" s="1"/>
  <c r="P14" i="1" s="1"/>
  <c r="Q13" i="2"/>
  <c r="S13" i="2" s="1"/>
  <c r="E13" i="1" s="1"/>
  <c r="P13" i="1" s="1"/>
  <c r="Q12" i="2"/>
  <c r="S12" i="2" s="1"/>
  <c r="E12" i="1" s="1"/>
  <c r="P12" i="1" s="1"/>
  <c r="Q11" i="2"/>
  <c r="S11" i="2" s="1"/>
  <c r="E11" i="1" s="1"/>
  <c r="P11" i="1" s="1"/>
  <c r="Q10" i="2"/>
  <c r="S10" i="2" s="1"/>
  <c r="E10" i="1" s="1"/>
  <c r="P10" i="1" s="1"/>
  <c r="Q9" i="2"/>
  <c r="S9" i="2" s="1"/>
  <c r="E9" i="1" s="1"/>
  <c r="Q8" i="2"/>
  <c r="S8" i="2" s="1"/>
  <c r="E8" i="1" s="1"/>
  <c r="Q7" i="2"/>
  <c r="S7" i="2" s="1"/>
  <c r="E7" i="1" s="1"/>
  <c r="Q6" i="2"/>
  <c r="S6" i="2" s="1"/>
  <c r="E6" i="1" s="1"/>
  <c r="P6" i="1" s="1"/>
  <c r="Q5" i="2"/>
  <c r="S5" i="2" s="1"/>
  <c r="E5" i="1" s="1"/>
  <c r="P5" i="1" s="1"/>
  <c r="Q4" i="2"/>
  <c r="S4" i="2" s="1"/>
  <c r="E4" i="1" s="1"/>
  <c r="P4" i="1" s="1"/>
  <c r="Q3" i="2"/>
  <c r="S3" i="2" s="1"/>
  <c r="E3" i="1" s="1"/>
  <c r="P3" i="1" s="1"/>
  <c r="G14" i="1"/>
  <c r="F14" i="1"/>
  <c r="D14" i="1"/>
  <c r="C14" i="1"/>
  <c r="G13" i="1"/>
  <c r="F13" i="1"/>
  <c r="D13" i="1"/>
  <c r="C13" i="1"/>
  <c r="G12" i="1"/>
  <c r="F12" i="1"/>
  <c r="D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G3" i="1"/>
  <c r="F3" i="1"/>
  <c r="D3" i="1"/>
  <c r="C3" i="1"/>
  <c r="C12" i="1" l="1"/>
  <c r="C4" i="1"/>
  <c r="F8" i="1"/>
  <c r="P7" i="1"/>
  <c r="P8" i="1"/>
  <c r="P9" i="1"/>
</calcChain>
</file>

<file path=xl/sharedStrings.xml><?xml version="1.0" encoding="utf-8"?>
<sst xmlns="http://schemas.openxmlformats.org/spreadsheetml/2006/main" count="163" uniqueCount="96">
  <si>
    <t>Basic requirement</t>
  </si>
  <si>
    <t>Advanced</t>
  </si>
  <si>
    <t>Projects</t>
  </si>
  <si>
    <t>Papers</t>
  </si>
  <si>
    <t>學號</t>
  </si>
  <si>
    <t>姓名</t>
  </si>
  <si>
    <t>open file(2.5)</t>
  </si>
  <si>
    <t>總分</t>
  </si>
  <si>
    <t>read BVH(5)</t>
  </si>
  <si>
    <t>read in at least two BVH file simultaneously(2.5)</t>
  </si>
  <si>
    <t>key frame animation interpolation(2.5)</t>
  </si>
  <si>
    <t>displays ellipsoids or other shapes for bones(2.5)</t>
  </si>
  <si>
    <t>basic path editing(25)</t>
  </si>
  <si>
    <t>Constant force(2)</t>
  </si>
  <si>
    <t>Project4
(10 / 18)</t>
  </si>
  <si>
    <t>Damping force(4)</t>
  </si>
  <si>
    <t>display nice character geometry(5)</t>
  </si>
  <si>
    <t>Spring force(4)</t>
  </si>
  <si>
    <t>do smooth skinning(10)</t>
  </si>
  <si>
    <t>Euler(2)</t>
  </si>
  <si>
    <t>have a good camera UI that includes tracking(5)</t>
  </si>
  <si>
    <t>Runge-kutta 2(4)</t>
  </si>
  <si>
    <t>advanced path editng(10)</t>
  </si>
  <si>
    <t>Runge-kutta 4(4)</t>
  </si>
  <si>
    <t>does better alignment methods(10)</t>
  </si>
  <si>
    <t>different mass value(2)</t>
  </si>
  <si>
    <t>P4--補交</t>
  </si>
  <si>
    <t>some methods for choosing which motions to concatenate(15)</t>
  </si>
  <si>
    <t>Add, delete and edit particles(2)</t>
  </si>
  <si>
    <t>implement inverse kinematics to clean up footskate(15)</t>
  </si>
  <si>
    <t>P4--total</t>
  </si>
  <si>
    <t>Read in / Save out initial configuration file(2)</t>
  </si>
  <si>
    <t>原始總分</t>
  </si>
  <si>
    <t>Project5
 (11 / 25)</t>
  </si>
  <si>
    <t>Visualize spring connections and forces(2)</t>
  </si>
  <si>
    <t>P5--補交</t>
  </si>
  <si>
    <t>Save the results and replay it with correct frame rate(2)</t>
  </si>
  <si>
    <t>P5--total</t>
  </si>
  <si>
    <t>implicit Euler's method(10)</t>
  </si>
  <si>
    <t>Project6</t>
  </si>
  <si>
    <t>P6--補交</t>
  </si>
  <si>
    <t>P6--total</t>
  </si>
  <si>
    <t>Paper1</t>
  </si>
  <si>
    <t>補Demo</t>
  </si>
  <si>
    <t>組員</t>
  </si>
  <si>
    <t>Mass-spring model(10)</t>
  </si>
  <si>
    <t>B10502214</t>
  </si>
  <si>
    <t>Leapfrog integrator(5)</t>
  </si>
  <si>
    <t>Paper2</t>
  </si>
  <si>
    <t>Paper3</t>
  </si>
  <si>
    <t>Collisions with the walls(10)</t>
  </si>
  <si>
    <t>Participation</t>
  </si>
  <si>
    <t>Collisions with other Particles(10)</t>
  </si>
  <si>
    <t>3D cloth with collisions(30)</t>
  </si>
  <si>
    <t>Hair with collisions(30)</t>
  </si>
  <si>
    <t>林尚箴</t>
  </si>
  <si>
    <t>??</t>
  </si>
  <si>
    <t>B10515002</t>
  </si>
  <si>
    <t>鄭鈺哲</t>
  </si>
  <si>
    <t>林育生</t>
  </si>
  <si>
    <t>謝宜杭</t>
  </si>
  <si>
    <t>B10515012</t>
  </si>
  <si>
    <t>葉定豪</t>
  </si>
  <si>
    <t>張智惟</t>
  </si>
  <si>
    <t>B10515026</t>
  </si>
  <si>
    <t>范茗翔</t>
  </si>
  <si>
    <t>謝公耀</t>
  </si>
  <si>
    <t>B10515028</t>
  </si>
  <si>
    <t>B10515045</t>
  </si>
  <si>
    <t>M10715039</t>
  </si>
  <si>
    <t>M10715102</t>
  </si>
  <si>
    <t>黃欣云</t>
  </si>
  <si>
    <t>顧唯耀</t>
  </si>
  <si>
    <t>M10815023</t>
  </si>
  <si>
    <t>M10815026</t>
  </si>
  <si>
    <t>蔡奇霖</t>
  </si>
  <si>
    <t>陳弘展</t>
  </si>
  <si>
    <t>M10815034</t>
  </si>
  <si>
    <t>M10815Q03</t>
  </si>
  <si>
    <r>
      <rPr>
        <sz val="12"/>
        <color rgb="FF000000"/>
        <rFont val="細明體"/>
        <family val="3"/>
        <charset val="136"/>
      </rPr>
      <t>葉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豪</t>
    </r>
    <phoneticPr fontId="9" type="noConversion"/>
  </si>
  <si>
    <r>
      <rPr>
        <sz val="12"/>
        <color rgb="FF000000"/>
        <rFont val="細明體"/>
        <family val="3"/>
        <charset val="136"/>
      </rPr>
      <t>范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翔</t>
    </r>
    <phoneticPr fontId="9" type="noConversion"/>
  </si>
  <si>
    <r>
      <rPr>
        <sz val="12"/>
        <color rgb="FF000000"/>
        <rFont val="細明體"/>
        <family val="3"/>
        <charset val="136"/>
      </rPr>
      <t>謝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耀</t>
    </r>
    <phoneticPr fontId="9" type="noConversion"/>
  </si>
  <si>
    <r>
      <rPr>
        <sz val="12"/>
        <color rgb="FF000000"/>
        <rFont val="細明體"/>
        <family val="3"/>
        <charset val="136"/>
      </rPr>
      <t>謝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杭</t>
    </r>
    <phoneticPr fontId="9" type="noConversion"/>
  </si>
  <si>
    <r>
      <rPr>
        <sz val="12"/>
        <color rgb="FF000000"/>
        <rFont val="細明體"/>
        <family val="3"/>
        <charset val="136"/>
      </rPr>
      <t>林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生</t>
    </r>
    <phoneticPr fontId="9" type="noConversion"/>
  </si>
  <si>
    <r>
      <rPr>
        <sz val="12"/>
        <color rgb="FF000000"/>
        <rFont val="細明體"/>
        <family val="3"/>
        <charset val="136"/>
      </rPr>
      <t>黃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云</t>
    </r>
    <phoneticPr fontId="9" type="noConversion"/>
  </si>
  <si>
    <r>
      <rPr>
        <sz val="12"/>
        <color rgb="FF000000"/>
        <rFont val="細明體"/>
        <family val="3"/>
        <charset val="136"/>
      </rPr>
      <t>張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惟</t>
    </r>
    <phoneticPr fontId="9" type="noConversion"/>
  </si>
  <si>
    <r>
      <rPr>
        <sz val="12"/>
        <color rgb="FF000000"/>
        <rFont val="細明體"/>
        <family val="3"/>
        <charset val="136"/>
      </rPr>
      <t>蔡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霖</t>
    </r>
    <phoneticPr fontId="9" type="noConversion"/>
  </si>
  <si>
    <r>
      <rPr>
        <sz val="12"/>
        <color rgb="FF000000"/>
        <rFont val="細明體"/>
        <family val="3"/>
        <charset val="136"/>
      </rPr>
      <t>顧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耀</t>
    </r>
    <phoneticPr fontId="9" type="noConversion"/>
  </si>
  <si>
    <r>
      <rPr>
        <sz val="12"/>
        <color rgb="FF000000"/>
        <rFont val="細明體"/>
        <family val="3"/>
        <charset val="136"/>
      </rPr>
      <t>陳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展</t>
    </r>
    <phoneticPr fontId="9" type="noConversion"/>
  </si>
  <si>
    <r>
      <rPr>
        <sz val="12"/>
        <color rgb="FF000000"/>
        <rFont val="Arial"/>
        <family val="3"/>
        <charset val="136"/>
        <scheme val="major"/>
      </rPr>
      <t>鄭</t>
    </r>
    <r>
      <rPr>
        <sz val="12"/>
        <color rgb="FF000000"/>
        <rFont val="Arial"/>
        <family val="2"/>
        <scheme val="major"/>
      </rPr>
      <t>O</t>
    </r>
    <r>
      <rPr>
        <sz val="12"/>
        <color rgb="FF000000"/>
        <rFont val="Arial"/>
        <family val="3"/>
        <charset val="136"/>
        <scheme val="major"/>
      </rPr>
      <t>哲</t>
    </r>
  </si>
  <si>
    <r>
      <rPr>
        <sz val="12"/>
        <color rgb="FF000000"/>
        <rFont val="Arial"/>
        <family val="3"/>
        <charset val="136"/>
        <scheme val="major"/>
      </rPr>
      <t>林</t>
    </r>
    <r>
      <rPr>
        <sz val="12"/>
        <color rgb="FF000000"/>
        <rFont val="Arial"/>
        <family val="2"/>
        <scheme val="major"/>
      </rPr>
      <t>O</t>
    </r>
    <r>
      <rPr>
        <sz val="12"/>
        <color rgb="FF000000"/>
        <rFont val="Arial"/>
        <family val="3"/>
        <charset val="136"/>
        <scheme val="major"/>
      </rPr>
      <t>箴</t>
    </r>
  </si>
  <si>
    <t>position motions, concatenatem and blend them(10)</t>
    <phoneticPr fontId="9" type="noConversion"/>
  </si>
  <si>
    <t>Verlet integrator(5)</t>
    <phoneticPr fontId="9" type="noConversion"/>
  </si>
  <si>
    <t>Symplectic integrator(5)</t>
    <phoneticPr fontId="9" type="noConversion"/>
  </si>
  <si>
    <t>Angular springs(15)</t>
    <phoneticPr fontId="9" type="noConversion"/>
  </si>
  <si>
    <t>Angular constraints(20)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</si>
</sst>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</font>
    <font>
      <sz val="12"/>
      <color rgb="FF000000"/>
      <name val="Arial"/>
      <family val="3"/>
      <charset val="136"/>
      <scheme val="major"/>
    </font>
    <font>
      <sz val="12"/>
      <color rgb="FF000000"/>
      <name val="Arial"/>
      <family val="2"/>
      <scheme val="major"/>
    </font>
    <font>
      <b/>
      <sz val="10"/>
      <color rgb="FFFFFFFF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4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3" fillId="0" borderId="2" xfId="0" applyFont="1" applyBorder="1"/>
    <xf numFmtId="0" fontId="7" fillId="6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7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0" borderId="0" xfId="0" applyFont="1" applyAlignment="1"/>
    <xf numFmtId="0" fontId="3" fillId="6" borderId="3" xfId="0" applyFont="1" applyFill="1" applyBorder="1" applyAlignment="1"/>
    <xf numFmtId="0" fontId="8" fillId="6" borderId="2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3" fillId="6" borderId="4" xfId="0" applyFont="1" applyFill="1" applyBorder="1" applyAlignment="1"/>
    <xf numFmtId="0" fontId="3" fillId="0" borderId="0" xfId="0" applyFont="1" applyAlignment="1"/>
    <xf numFmtId="0" fontId="12" fillId="6" borderId="2" xfId="0" applyFont="1" applyFill="1" applyBorder="1" applyAlignment="1"/>
    <xf numFmtId="0" fontId="12" fillId="6" borderId="4" xfId="0" applyFont="1" applyFill="1" applyBorder="1" applyAlignment="1"/>
    <xf numFmtId="0" fontId="13" fillId="6" borderId="2" xfId="0" applyFont="1" applyFill="1" applyBorder="1" applyAlignment="1"/>
    <xf numFmtId="0" fontId="7" fillId="7" borderId="3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16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"/>
  <sheetViews>
    <sheetView workbookViewId="0">
      <pane xSplit="2" topLeftCell="C1" activePane="topRight" state="frozen"/>
      <selection pane="topRight" activeCell="B14" sqref="B3:B14"/>
    </sheetView>
  </sheetViews>
  <sheetFormatPr defaultColWidth="14.42578125" defaultRowHeight="15.75" customHeight="1" x14ac:dyDescent="0.2"/>
  <sheetData>
    <row r="1" spans="1:25" x14ac:dyDescent="0.25">
      <c r="A1" s="1"/>
      <c r="B1" s="1"/>
      <c r="C1" s="31" t="s">
        <v>2</v>
      </c>
      <c r="D1" s="32"/>
      <c r="E1" s="32"/>
      <c r="F1" s="32"/>
      <c r="G1" s="32"/>
      <c r="H1" s="32"/>
      <c r="I1" s="32"/>
      <c r="J1" s="32"/>
      <c r="K1" s="32"/>
      <c r="L1" s="33" t="s">
        <v>3</v>
      </c>
      <c r="M1" s="32"/>
      <c r="N1" s="32"/>
      <c r="O1" s="6"/>
      <c r="P1" s="34" t="s">
        <v>7</v>
      </c>
    </row>
    <row r="2" spans="1:25" ht="35.25" customHeight="1" x14ac:dyDescent="0.2">
      <c r="A2" s="5" t="s">
        <v>4</v>
      </c>
      <c r="B2" s="5" t="s">
        <v>5</v>
      </c>
      <c r="C2" s="8" t="s">
        <v>14</v>
      </c>
      <c r="D2" s="8" t="s">
        <v>26</v>
      </c>
      <c r="E2" s="8" t="s">
        <v>30</v>
      </c>
      <c r="F2" s="8" t="s">
        <v>33</v>
      </c>
      <c r="G2" s="8" t="s">
        <v>35</v>
      </c>
      <c r="H2" s="8" t="s">
        <v>37</v>
      </c>
      <c r="I2" s="8" t="s">
        <v>39</v>
      </c>
      <c r="J2" s="8" t="s">
        <v>40</v>
      </c>
      <c r="K2" s="8" t="s">
        <v>41</v>
      </c>
      <c r="L2" s="10" t="s">
        <v>42</v>
      </c>
      <c r="M2" s="10" t="s">
        <v>48</v>
      </c>
      <c r="N2" s="10" t="s">
        <v>49</v>
      </c>
      <c r="O2" s="12" t="s">
        <v>51</v>
      </c>
      <c r="P2" s="32"/>
      <c r="Q2" s="15"/>
      <c r="R2" s="15"/>
      <c r="S2" s="15"/>
      <c r="T2" s="15"/>
      <c r="U2" s="15"/>
      <c r="V2" s="15"/>
      <c r="W2" s="15"/>
      <c r="X2" s="15"/>
      <c r="Y2" s="15"/>
    </row>
    <row r="3" spans="1:25" ht="15" x14ac:dyDescent="0.2">
      <c r="A3" s="11" t="s">
        <v>46</v>
      </c>
      <c r="B3" s="28" t="s">
        <v>90</v>
      </c>
      <c r="C3" s="17">
        <f>Project4!Q3</f>
        <v>0</v>
      </c>
      <c r="D3" s="17">
        <f>Project4!R3</f>
        <v>0</v>
      </c>
      <c r="E3" s="17">
        <f>Project4!S3</f>
        <v>0</v>
      </c>
      <c r="F3" s="17">
        <f>Project5!Y3</f>
        <v>70</v>
      </c>
      <c r="G3" s="17">
        <f>Project5!Z3</f>
        <v>0</v>
      </c>
      <c r="H3" s="17">
        <f>Project5!AA3</f>
        <v>70</v>
      </c>
      <c r="I3" s="17"/>
      <c r="J3" s="17"/>
      <c r="K3" s="17"/>
      <c r="L3" s="17"/>
      <c r="M3" s="17"/>
      <c r="N3" s="17"/>
      <c r="O3" s="17"/>
      <c r="P3" s="17">
        <f t="shared" ref="P3:P14" si="0">E3 * 0.1 + H3 * 0.1 + K3 * 0.1 + L3 * 0.1 + M3 * 0.1 + N3 * 0.1 + O3 * 0.4</f>
        <v>7</v>
      </c>
    </row>
    <row r="4" spans="1:25" ht="15" x14ac:dyDescent="0.2">
      <c r="A4" s="11" t="s">
        <v>57</v>
      </c>
      <c r="B4" s="28" t="s">
        <v>89</v>
      </c>
      <c r="C4" s="17">
        <f>Project4!Q4</f>
        <v>55</v>
      </c>
      <c r="D4" s="17">
        <f>Project4!R4</f>
        <v>0</v>
      </c>
      <c r="E4" s="17">
        <f>Project4!S4</f>
        <v>55</v>
      </c>
      <c r="F4" s="17">
        <f>Project5!Y4</f>
        <v>61</v>
      </c>
      <c r="G4" s="17">
        <f>Project5!Z4</f>
        <v>0</v>
      </c>
      <c r="H4" s="17">
        <f>Project5!AA4</f>
        <v>61</v>
      </c>
      <c r="I4" s="17"/>
      <c r="J4" s="17"/>
      <c r="K4" s="17"/>
      <c r="L4" s="17"/>
      <c r="M4" s="17"/>
      <c r="N4" s="17"/>
      <c r="O4" s="17"/>
      <c r="P4" s="17">
        <f t="shared" si="0"/>
        <v>11.600000000000001</v>
      </c>
    </row>
    <row r="5" spans="1:25" ht="16.5" x14ac:dyDescent="0.25">
      <c r="A5" s="11" t="s">
        <v>61</v>
      </c>
      <c r="B5" s="26" t="s">
        <v>79</v>
      </c>
      <c r="C5" s="17">
        <f>Project4!Q5</f>
        <v>100</v>
      </c>
      <c r="D5" s="17">
        <f>Project4!R5</f>
        <v>0</v>
      </c>
      <c r="E5" s="17">
        <f>Project4!S5</f>
        <v>100</v>
      </c>
      <c r="F5" s="17">
        <f>Project5!Y5</f>
        <v>98</v>
      </c>
      <c r="G5" s="17">
        <f>Project5!Z5</f>
        <v>0</v>
      </c>
      <c r="H5" s="17">
        <f>Project5!AA5</f>
        <v>98</v>
      </c>
      <c r="I5" s="17"/>
      <c r="J5" s="19"/>
      <c r="K5" s="17"/>
      <c r="L5" s="17"/>
      <c r="M5" s="19"/>
      <c r="N5" s="19"/>
      <c r="O5" s="17"/>
      <c r="P5" s="17">
        <f t="shared" si="0"/>
        <v>19.8</v>
      </c>
    </row>
    <row r="6" spans="1:25" ht="16.5" x14ac:dyDescent="0.25">
      <c r="A6" s="11" t="s">
        <v>64</v>
      </c>
      <c r="B6" s="26" t="s">
        <v>80</v>
      </c>
      <c r="C6" s="17">
        <f>Project4!Q6</f>
        <v>52.5</v>
      </c>
      <c r="D6" s="17">
        <f>Project4!R6</f>
        <v>0</v>
      </c>
      <c r="E6" s="17">
        <f>Project4!S6</f>
        <v>52.5</v>
      </c>
      <c r="F6" s="17">
        <f>Project5!Y6</f>
        <v>36</v>
      </c>
      <c r="G6" s="17">
        <f>Project5!Z6</f>
        <v>0</v>
      </c>
      <c r="H6" s="17">
        <f>Project5!AA6</f>
        <v>36</v>
      </c>
      <c r="I6" s="17"/>
      <c r="J6" s="19"/>
      <c r="K6" s="17"/>
      <c r="L6" s="17"/>
      <c r="M6" s="19"/>
      <c r="N6" s="19"/>
      <c r="O6" s="17"/>
      <c r="P6" s="17">
        <f t="shared" si="0"/>
        <v>8.85</v>
      </c>
    </row>
    <row r="7" spans="1:25" ht="16.5" x14ac:dyDescent="0.25">
      <c r="A7" s="11" t="s">
        <v>67</v>
      </c>
      <c r="B7" s="26" t="s">
        <v>81</v>
      </c>
      <c r="C7" s="17">
        <f>Project4!Q7</f>
        <v>52.5</v>
      </c>
      <c r="D7" s="17">
        <f>Project4!R7</f>
        <v>0</v>
      </c>
      <c r="E7" s="17">
        <f>Project4!S7</f>
        <v>52.5</v>
      </c>
      <c r="F7" s="17">
        <f>Project5!Y7</f>
        <v>36</v>
      </c>
      <c r="G7" s="17">
        <f>Project5!Z7</f>
        <v>0</v>
      </c>
      <c r="H7" s="17">
        <f>Project5!AA7</f>
        <v>36</v>
      </c>
      <c r="I7" s="17"/>
      <c r="J7" s="17"/>
      <c r="K7" s="17"/>
      <c r="L7" s="17"/>
      <c r="M7" s="17"/>
      <c r="N7" s="17"/>
      <c r="O7" s="17"/>
      <c r="P7" s="17">
        <f t="shared" si="0"/>
        <v>8.85</v>
      </c>
    </row>
    <row r="8" spans="1:25" ht="16.5" x14ac:dyDescent="0.25">
      <c r="A8" s="11" t="s">
        <v>68</v>
      </c>
      <c r="B8" s="26" t="s">
        <v>82</v>
      </c>
      <c r="C8" s="17">
        <f>Project4!Q8</f>
        <v>55</v>
      </c>
      <c r="D8" s="17">
        <f>Project4!R8</f>
        <v>0</v>
      </c>
      <c r="E8" s="17">
        <f>Project4!S8</f>
        <v>55</v>
      </c>
      <c r="F8" s="17">
        <f>Project5!Y8</f>
        <v>61</v>
      </c>
      <c r="G8" s="17">
        <f>Project5!Z8</f>
        <v>0</v>
      </c>
      <c r="H8" s="17">
        <f>Project5!AA8</f>
        <v>61</v>
      </c>
      <c r="I8" s="17"/>
      <c r="J8" s="19"/>
      <c r="K8" s="17"/>
      <c r="L8" s="17"/>
      <c r="M8" s="17"/>
      <c r="N8" s="17"/>
      <c r="O8" s="17"/>
      <c r="P8" s="17">
        <f t="shared" si="0"/>
        <v>11.600000000000001</v>
      </c>
    </row>
    <row r="9" spans="1:25" ht="16.5" x14ac:dyDescent="0.25">
      <c r="A9" s="11" t="s">
        <v>69</v>
      </c>
      <c r="B9" s="26" t="s">
        <v>83</v>
      </c>
      <c r="C9" s="17">
        <f>Project4!Q9</f>
        <v>70</v>
      </c>
      <c r="D9" s="17">
        <f>Project4!R9</f>
        <v>0</v>
      </c>
      <c r="E9" s="17">
        <f>Project4!S9</f>
        <v>70</v>
      </c>
      <c r="F9" s="17">
        <f>Project5!Y9</f>
        <v>70</v>
      </c>
      <c r="G9" s="17">
        <f>Project5!Z9</f>
        <v>0</v>
      </c>
      <c r="H9" s="17">
        <f>Project5!AA9</f>
        <v>70</v>
      </c>
      <c r="I9" s="17"/>
      <c r="J9" s="19"/>
      <c r="K9" s="17"/>
      <c r="L9" s="17"/>
      <c r="M9" s="17"/>
      <c r="N9" s="17"/>
      <c r="O9" s="17"/>
      <c r="P9" s="17">
        <f t="shared" si="0"/>
        <v>14</v>
      </c>
    </row>
    <row r="10" spans="1:25" ht="16.5" x14ac:dyDescent="0.25">
      <c r="A10" s="21" t="s">
        <v>70</v>
      </c>
      <c r="B10" s="26" t="s">
        <v>84</v>
      </c>
      <c r="C10" s="17">
        <f>Project4!Q10</f>
        <v>12.5</v>
      </c>
      <c r="D10" s="17">
        <f>Project4!R10</f>
        <v>0</v>
      </c>
      <c r="E10" s="17">
        <f>Project4!S10</f>
        <v>12.5</v>
      </c>
      <c r="F10" s="17">
        <f>Project5!Y10</f>
        <v>70</v>
      </c>
      <c r="G10" s="17">
        <f>Project5!Z10</f>
        <v>0</v>
      </c>
      <c r="H10" s="17">
        <f>Project5!AA10</f>
        <v>70</v>
      </c>
      <c r="I10" s="17"/>
      <c r="J10" s="17"/>
      <c r="K10" s="17"/>
      <c r="L10" s="17"/>
      <c r="M10" s="17"/>
      <c r="N10" s="17"/>
      <c r="O10" s="17"/>
      <c r="P10" s="17">
        <f t="shared" si="0"/>
        <v>8.25</v>
      </c>
    </row>
    <row r="11" spans="1:25" ht="16.5" x14ac:dyDescent="0.25">
      <c r="A11" s="11" t="s">
        <v>73</v>
      </c>
      <c r="B11" s="26" t="s">
        <v>85</v>
      </c>
      <c r="C11" s="17">
        <f>Project4!Q11</f>
        <v>100</v>
      </c>
      <c r="D11" s="17">
        <f>Project4!R11</f>
        <v>0</v>
      </c>
      <c r="E11" s="17">
        <f>Project4!S11</f>
        <v>100</v>
      </c>
      <c r="F11" s="17">
        <f>Project5!Y11</f>
        <v>98</v>
      </c>
      <c r="G11" s="17">
        <f>Project5!Z11</f>
        <v>0</v>
      </c>
      <c r="H11" s="17">
        <f>Project5!AA11</f>
        <v>98</v>
      </c>
      <c r="I11" s="17"/>
      <c r="J11" s="17"/>
      <c r="K11" s="17"/>
      <c r="L11" s="17"/>
      <c r="M11" s="17"/>
      <c r="N11" s="17"/>
      <c r="O11" s="17"/>
      <c r="P11" s="17">
        <f t="shared" si="0"/>
        <v>19.8</v>
      </c>
    </row>
    <row r="12" spans="1:25" ht="16.5" x14ac:dyDescent="0.25">
      <c r="A12" s="11" t="s">
        <v>74</v>
      </c>
      <c r="B12" s="27" t="s">
        <v>86</v>
      </c>
      <c r="C12" s="17">
        <f>Project4!Q12</f>
        <v>70</v>
      </c>
      <c r="D12" s="17">
        <f>Project4!R12</f>
        <v>0</v>
      </c>
      <c r="E12" s="17">
        <f>Project4!S12</f>
        <v>70</v>
      </c>
      <c r="F12" s="17">
        <f>Project5!Y12</f>
        <v>90</v>
      </c>
      <c r="G12" s="17">
        <f>Project5!Z12</f>
        <v>0</v>
      </c>
      <c r="H12" s="17">
        <f>Project5!AA12</f>
        <v>90</v>
      </c>
      <c r="I12" s="24"/>
      <c r="J12" s="24"/>
      <c r="K12" s="24"/>
      <c r="L12" s="24"/>
      <c r="M12" s="24"/>
      <c r="N12" s="24"/>
      <c r="O12" s="24"/>
      <c r="P12" s="17">
        <f t="shared" si="0"/>
        <v>16</v>
      </c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6.5" x14ac:dyDescent="0.25">
      <c r="A13" s="11" t="s">
        <v>77</v>
      </c>
      <c r="B13" s="27" t="s">
        <v>87</v>
      </c>
      <c r="C13" s="17">
        <f>Project4!Q13</f>
        <v>12.5</v>
      </c>
      <c r="D13" s="17">
        <f>Project4!R13</f>
        <v>0</v>
      </c>
      <c r="E13" s="17">
        <f>Project4!S13</f>
        <v>12.5</v>
      </c>
      <c r="F13" s="17">
        <f>Project5!Y13</f>
        <v>48</v>
      </c>
      <c r="G13" s="17">
        <f>Project5!Z13</f>
        <v>0</v>
      </c>
      <c r="H13" s="17">
        <f>Project5!AA13</f>
        <v>48</v>
      </c>
      <c r="I13" s="24"/>
      <c r="J13" s="24"/>
      <c r="K13" s="24"/>
      <c r="L13" s="24"/>
      <c r="M13" s="24"/>
      <c r="N13" s="24"/>
      <c r="O13" s="24"/>
      <c r="P13" s="17">
        <f t="shared" si="0"/>
        <v>6.0500000000000007</v>
      </c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6.5" x14ac:dyDescent="0.25">
      <c r="A14" s="11" t="s">
        <v>78</v>
      </c>
      <c r="B14" s="27" t="s">
        <v>88</v>
      </c>
      <c r="C14" s="17">
        <f>Project4!Q14</f>
        <v>70</v>
      </c>
      <c r="D14" s="17">
        <f>Project4!R14</f>
        <v>0</v>
      </c>
      <c r="E14" s="17">
        <f>Project4!S14</f>
        <v>70</v>
      </c>
      <c r="F14" s="17">
        <f>Project5!Y14</f>
        <v>90</v>
      </c>
      <c r="G14" s="17">
        <f>Project5!Z14</f>
        <v>0</v>
      </c>
      <c r="H14" s="17">
        <f>Project5!AA14</f>
        <v>90</v>
      </c>
      <c r="I14" s="24"/>
      <c r="J14" s="24"/>
      <c r="K14" s="24"/>
      <c r="L14" s="24"/>
      <c r="M14" s="24"/>
      <c r="N14" s="24"/>
      <c r="O14" s="24"/>
      <c r="P14" s="17">
        <f t="shared" si="0"/>
        <v>16</v>
      </c>
      <c r="Q14" s="25"/>
      <c r="R14" s="25"/>
      <c r="S14" s="25"/>
      <c r="T14" s="25"/>
      <c r="U14" s="25"/>
      <c r="V14" s="25"/>
      <c r="W14" s="25"/>
      <c r="X14" s="25"/>
      <c r="Y14" s="25"/>
    </row>
  </sheetData>
  <mergeCells count="3">
    <mergeCell ref="C1:K1"/>
    <mergeCell ref="L1:N1"/>
    <mergeCell ref="P1:P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4"/>
  <sheetViews>
    <sheetView tabSelected="1" workbookViewId="0">
      <pane xSplit="2" topLeftCell="C1" activePane="topRight" state="frozen"/>
      <selection pane="topRight" activeCell="O6" sqref="O6"/>
    </sheetView>
  </sheetViews>
  <sheetFormatPr defaultColWidth="14.42578125" defaultRowHeight="15.75" customHeight="1" x14ac:dyDescent="0.2"/>
  <cols>
    <col min="3" max="17" width="21.5703125" customWidth="1"/>
    <col min="18" max="18" width="20.85546875" customWidth="1"/>
    <col min="19" max="19" width="18.28515625" customWidth="1"/>
  </cols>
  <sheetData>
    <row r="1" spans="1:21" ht="15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33" t="s">
        <v>1</v>
      </c>
      <c r="K1" s="32"/>
      <c r="L1" s="32"/>
      <c r="M1" s="32"/>
      <c r="N1" s="32"/>
      <c r="O1" s="32"/>
      <c r="P1" s="32"/>
      <c r="Q1" s="4"/>
      <c r="R1" s="4"/>
      <c r="S1" s="4"/>
      <c r="T1" s="4"/>
    </row>
    <row r="2" spans="1:21" ht="51" x14ac:dyDescent="0.2">
      <c r="A2" s="5" t="s">
        <v>4</v>
      </c>
      <c r="B2" s="5" t="s">
        <v>5</v>
      </c>
      <c r="C2" s="7" t="s">
        <v>6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30" t="s">
        <v>91</v>
      </c>
      <c r="J2" s="7" t="s">
        <v>16</v>
      </c>
      <c r="K2" s="7" t="s">
        <v>18</v>
      </c>
      <c r="L2" s="7" t="s">
        <v>20</v>
      </c>
      <c r="M2" s="7" t="s">
        <v>22</v>
      </c>
      <c r="N2" s="7" t="s">
        <v>24</v>
      </c>
      <c r="O2" s="7" t="s">
        <v>27</v>
      </c>
      <c r="P2" s="7" t="s">
        <v>29</v>
      </c>
      <c r="Q2" s="9" t="s">
        <v>32</v>
      </c>
      <c r="R2" s="9" t="s">
        <v>43</v>
      </c>
      <c r="S2" s="9" t="s">
        <v>7</v>
      </c>
      <c r="T2" s="9" t="s">
        <v>44</v>
      </c>
    </row>
    <row r="3" spans="1:21" ht="15" x14ac:dyDescent="0.2">
      <c r="A3" s="11" t="s">
        <v>46</v>
      </c>
      <c r="B3" s="28" t="s">
        <v>90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6">
        <f t="shared" ref="Q3:Q14" si="0">SUM(C3:P3)</f>
        <v>0</v>
      </c>
      <c r="R3" s="16"/>
      <c r="S3" s="16">
        <f t="shared" ref="S3:S14" si="1">Q3 + R3 * 0.8</f>
        <v>0</v>
      </c>
      <c r="T3" s="16"/>
      <c r="U3" s="18" t="s">
        <v>56</v>
      </c>
    </row>
    <row r="4" spans="1:21" ht="15" x14ac:dyDescent="0.2">
      <c r="A4" s="11" t="s">
        <v>57</v>
      </c>
      <c r="B4" s="28" t="s">
        <v>89</v>
      </c>
      <c r="C4" s="14">
        <v>2.5</v>
      </c>
      <c r="D4" s="14">
        <v>5</v>
      </c>
      <c r="E4" s="14">
        <v>2.5</v>
      </c>
      <c r="F4" s="14">
        <v>2.5</v>
      </c>
      <c r="G4" s="14">
        <v>2.5</v>
      </c>
      <c r="H4" s="14">
        <v>25</v>
      </c>
      <c r="I4" s="14">
        <v>0</v>
      </c>
      <c r="J4" s="14">
        <v>0</v>
      </c>
      <c r="K4" s="14">
        <v>0</v>
      </c>
      <c r="L4" s="14">
        <v>5</v>
      </c>
      <c r="M4" s="14">
        <v>10</v>
      </c>
      <c r="N4" s="14">
        <v>0</v>
      </c>
      <c r="O4" s="14">
        <v>0</v>
      </c>
      <c r="P4" s="14">
        <v>0</v>
      </c>
      <c r="Q4" s="16">
        <f t="shared" si="0"/>
        <v>55</v>
      </c>
      <c r="R4" s="16"/>
      <c r="S4" s="16">
        <f t="shared" si="1"/>
        <v>55</v>
      </c>
      <c r="T4" s="14" t="s">
        <v>60</v>
      </c>
    </row>
    <row r="5" spans="1:21" ht="16.5" x14ac:dyDescent="0.25">
      <c r="A5" s="11" t="s">
        <v>61</v>
      </c>
      <c r="B5" s="26" t="s">
        <v>79</v>
      </c>
      <c r="C5" s="14">
        <v>2.5</v>
      </c>
      <c r="D5" s="14">
        <v>5</v>
      </c>
      <c r="E5" s="14">
        <v>2.5</v>
      </c>
      <c r="F5" s="14">
        <v>2.5</v>
      </c>
      <c r="G5" s="14">
        <v>2.5</v>
      </c>
      <c r="H5" s="14">
        <v>25</v>
      </c>
      <c r="I5" s="14">
        <v>10</v>
      </c>
      <c r="J5" s="14">
        <v>5</v>
      </c>
      <c r="K5" s="14">
        <v>0</v>
      </c>
      <c r="L5" s="14">
        <v>5</v>
      </c>
      <c r="M5" s="14">
        <v>10</v>
      </c>
      <c r="N5" s="14">
        <v>10</v>
      </c>
      <c r="O5" s="14">
        <v>15</v>
      </c>
      <c r="P5" s="14">
        <v>5</v>
      </c>
      <c r="Q5" s="16">
        <f t="shared" si="0"/>
        <v>100</v>
      </c>
      <c r="R5" s="16"/>
      <c r="S5" s="16">
        <f t="shared" si="1"/>
        <v>100</v>
      </c>
      <c r="T5" s="14" t="s">
        <v>63</v>
      </c>
    </row>
    <row r="6" spans="1:21" ht="16.5" x14ac:dyDescent="0.25">
      <c r="A6" s="11" t="s">
        <v>64</v>
      </c>
      <c r="B6" s="26" t="s">
        <v>80</v>
      </c>
      <c r="C6" s="14">
        <v>2.5</v>
      </c>
      <c r="D6" s="14">
        <v>5</v>
      </c>
      <c r="E6" s="29">
        <v>0</v>
      </c>
      <c r="F6" s="14">
        <v>2.5</v>
      </c>
      <c r="G6" s="14">
        <v>2.5</v>
      </c>
      <c r="H6" s="14">
        <v>25</v>
      </c>
      <c r="I6" s="29">
        <v>0</v>
      </c>
      <c r="J6" s="14">
        <v>5</v>
      </c>
      <c r="K6" s="14">
        <v>0</v>
      </c>
      <c r="L6" s="29">
        <v>0</v>
      </c>
      <c r="M6" s="14">
        <v>10</v>
      </c>
      <c r="N6" s="14">
        <v>0</v>
      </c>
      <c r="O6" s="29">
        <v>0</v>
      </c>
      <c r="P6" s="14">
        <v>0</v>
      </c>
      <c r="Q6" s="16">
        <f t="shared" si="0"/>
        <v>52.5</v>
      </c>
      <c r="R6" s="16"/>
      <c r="S6" s="16">
        <f t="shared" si="1"/>
        <v>52.5</v>
      </c>
      <c r="T6" s="14" t="s">
        <v>66</v>
      </c>
    </row>
    <row r="7" spans="1:21" ht="16.5" x14ac:dyDescent="0.25">
      <c r="A7" s="11" t="s">
        <v>67</v>
      </c>
      <c r="B7" s="26" t="s">
        <v>81</v>
      </c>
      <c r="C7" s="14">
        <v>2.5</v>
      </c>
      <c r="D7" s="14">
        <v>5</v>
      </c>
      <c r="E7" s="14">
        <v>0</v>
      </c>
      <c r="F7" s="14">
        <v>2.5</v>
      </c>
      <c r="G7" s="14">
        <v>2.5</v>
      </c>
      <c r="H7" s="14">
        <v>25</v>
      </c>
      <c r="I7" s="14">
        <v>0</v>
      </c>
      <c r="J7" s="14">
        <v>5</v>
      </c>
      <c r="K7" s="14">
        <v>0</v>
      </c>
      <c r="L7" s="14">
        <v>0</v>
      </c>
      <c r="M7" s="14">
        <v>10</v>
      </c>
      <c r="N7" s="14">
        <v>0</v>
      </c>
      <c r="O7" s="14">
        <v>0</v>
      </c>
      <c r="P7" s="14">
        <v>0</v>
      </c>
      <c r="Q7" s="16">
        <f t="shared" si="0"/>
        <v>52.5</v>
      </c>
      <c r="R7" s="16"/>
      <c r="S7" s="16">
        <f t="shared" si="1"/>
        <v>52.5</v>
      </c>
      <c r="T7" s="14" t="s">
        <v>65</v>
      </c>
    </row>
    <row r="8" spans="1:21" ht="16.5" x14ac:dyDescent="0.25">
      <c r="A8" s="11" t="s">
        <v>68</v>
      </c>
      <c r="B8" s="26" t="s">
        <v>82</v>
      </c>
      <c r="C8" s="14">
        <v>2.5</v>
      </c>
      <c r="D8" s="14">
        <v>5</v>
      </c>
      <c r="E8" s="14">
        <v>2.5</v>
      </c>
      <c r="F8" s="14">
        <v>2.5</v>
      </c>
      <c r="G8" s="14">
        <v>2.5</v>
      </c>
      <c r="H8" s="14">
        <v>25</v>
      </c>
      <c r="I8" s="14">
        <v>0</v>
      </c>
      <c r="J8" s="14">
        <v>0</v>
      </c>
      <c r="K8" s="14">
        <v>0</v>
      </c>
      <c r="L8" s="14">
        <v>5</v>
      </c>
      <c r="M8" s="14">
        <v>10</v>
      </c>
      <c r="N8" s="14">
        <v>0</v>
      </c>
      <c r="O8" s="14">
        <v>0</v>
      </c>
      <c r="P8" s="14">
        <v>0</v>
      </c>
      <c r="Q8" s="16">
        <f t="shared" si="0"/>
        <v>55</v>
      </c>
      <c r="R8" s="16"/>
      <c r="S8" s="16">
        <f t="shared" si="1"/>
        <v>55</v>
      </c>
      <c r="T8" s="20" t="s">
        <v>58</v>
      </c>
    </row>
    <row r="9" spans="1:21" ht="16.5" x14ac:dyDescent="0.25">
      <c r="A9" s="11" t="s">
        <v>69</v>
      </c>
      <c r="B9" s="26" t="s">
        <v>83</v>
      </c>
      <c r="C9" s="14">
        <v>2.5</v>
      </c>
      <c r="D9" s="14">
        <v>5</v>
      </c>
      <c r="E9" s="14">
        <v>2.5</v>
      </c>
      <c r="F9" s="14">
        <v>2.5</v>
      </c>
      <c r="G9" s="14">
        <v>2.5</v>
      </c>
      <c r="H9" s="14">
        <v>25</v>
      </c>
      <c r="I9" s="14">
        <v>5</v>
      </c>
      <c r="J9" s="14">
        <v>5</v>
      </c>
      <c r="K9" s="14">
        <v>0</v>
      </c>
      <c r="L9" s="14">
        <v>10</v>
      </c>
      <c r="M9" s="14">
        <v>10</v>
      </c>
      <c r="N9" s="14">
        <v>0</v>
      </c>
      <c r="O9" s="14">
        <v>0</v>
      </c>
      <c r="P9" s="14">
        <v>0</v>
      </c>
      <c r="Q9" s="16">
        <f t="shared" si="0"/>
        <v>70</v>
      </c>
      <c r="R9" s="16"/>
      <c r="S9" s="16">
        <f t="shared" si="1"/>
        <v>70</v>
      </c>
      <c r="T9" s="16"/>
    </row>
    <row r="10" spans="1:21" ht="16.5" x14ac:dyDescent="0.25">
      <c r="A10" s="21" t="s">
        <v>70</v>
      </c>
      <c r="B10" s="26" t="s">
        <v>84</v>
      </c>
      <c r="C10" s="22">
        <v>2.5</v>
      </c>
      <c r="D10" s="22">
        <v>5</v>
      </c>
      <c r="E10" s="22">
        <v>2.5</v>
      </c>
      <c r="F10" s="22">
        <v>2.5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16">
        <f t="shared" si="0"/>
        <v>12.5</v>
      </c>
      <c r="R10" s="16"/>
      <c r="S10" s="16">
        <f t="shared" si="1"/>
        <v>12.5</v>
      </c>
      <c r="T10" s="14" t="s">
        <v>72</v>
      </c>
    </row>
    <row r="11" spans="1:21" ht="16.5" x14ac:dyDescent="0.25">
      <c r="A11" s="11" t="s">
        <v>73</v>
      </c>
      <c r="B11" s="26" t="s">
        <v>85</v>
      </c>
      <c r="C11" s="14">
        <v>2.5</v>
      </c>
      <c r="D11" s="14">
        <v>5</v>
      </c>
      <c r="E11" s="14">
        <v>2.5</v>
      </c>
      <c r="F11" s="14">
        <v>2.5</v>
      </c>
      <c r="G11" s="14">
        <v>2.5</v>
      </c>
      <c r="H11" s="14">
        <v>25</v>
      </c>
      <c r="I11" s="14">
        <v>10</v>
      </c>
      <c r="J11" s="14">
        <v>5</v>
      </c>
      <c r="K11" s="14">
        <v>0</v>
      </c>
      <c r="L11" s="14">
        <v>5</v>
      </c>
      <c r="M11" s="14">
        <v>10</v>
      </c>
      <c r="N11" s="14">
        <v>10</v>
      </c>
      <c r="O11" s="14">
        <v>15</v>
      </c>
      <c r="P11" s="14">
        <v>5</v>
      </c>
      <c r="Q11" s="16">
        <f t="shared" si="0"/>
        <v>100</v>
      </c>
      <c r="R11" s="16"/>
      <c r="S11" s="16">
        <f t="shared" si="1"/>
        <v>100</v>
      </c>
      <c r="T11" s="14" t="s">
        <v>62</v>
      </c>
    </row>
    <row r="12" spans="1:21" ht="16.5" x14ac:dyDescent="0.25">
      <c r="A12" s="11" t="s">
        <v>74</v>
      </c>
      <c r="B12" s="27" t="s">
        <v>86</v>
      </c>
      <c r="C12" s="22">
        <v>2.5</v>
      </c>
      <c r="D12" s="22">
        <v>5</v>
      </c>
      <c r="E12" s="22">
        <v>2.5</v>
      </c>
      <c r="F12" s="22">
        <v>2.5</v>
      </c>
      <c r="G12" s="22">
        <v>2.5</v>
      </c>
      <c r="H12" s="22">
        <v>25</v>
      </c>
      <c r="I12" s="22">
        <v>10</v>
      </c>
      <c r="J12" s="22">
        <v>10</v>
      </c>
      <c r="K12" s="22">
        <v>10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16">
        <f t="shared" si="0"/>
        <v>70</v>
      </c>
      <c r="R12" s="23"/>
      <c r="S12" s="16">
        <f t="shared" si="1"/>
        <v>70</v>
      </c>
      <c r="T12" s="22" t="s">
        <v>76</v>
      </c>
    </row>
    <row r="13" spans="1:21" ht="16.5" x14ac:dyDescent="0.25">
      <c r="A13" s="11" t="s">
        <v>77</v>
      </c>
      <c r="B13" s="27" t="s">
        <v>87</v>
      </c>
      <c r="C13" s="22">
        <v>2.5</v>
      </c>
      <c r="D13" s="22">
        <v>5</v>
      </c>
      <c r="E13" s="22">
        <v>2.5</v>
      </c>
      <c r="F13" s="22">
        <v>2.5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16">
        <f t="shared" si="0"/>
        <v>12.5</v>
      </c>
      <c r="R13" s="23"/>
      <c r="S13" s="16">
        <f t="shared" si="1"/>
        <v>12.5</v>
      </c>
      <c r="T13" s="22" t="s">
        <v>71</v>
      </c>
    </row>
    <row r="14" spans="1:21" ht="16.5" x14ac:dyDescent="0.25">
      <c r="A14" s="11" t="s">
        <v>78</v>
      </c>
      <c r="B14" s="27" t="s">
        <v>88</v>
      </c>
      <c r="C14" s="22">
        <v>2.5</v>
      </c>
      <c r="D14" s="22">
        <v>5</v>
      </c>
      <c r="E14" s="22">
        <v>2.5</v>
      </c>
      <c r="F14" s="22">
        <v>2.5</v>
      </c>
      <c r="G14" s="22">
        <v>2.5</v>
      </c>
      <c r="H14" s="22">
        <v>25</v>
      </c>
      <c r="I14" s="22">
        <v>10</v>
      </c>
      <c r="J14" s="22">
        <v>10</v>
      </c>
      <c r="K14" s="22">
        <v>10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16">
        <f t="shared" si="0"/>
        <v>70</v>
      </c>
      <c r="R14" s="23"/>
      <c r="S14" s="16">
        <f t="shared" si="1"/>
        <v>70</v>
      </c>
      <c r="T14" s="22" t="s">
        <v>75</v>
      </c>
    </row>
  </sheetData>
  <mergeCells count="2">
    <mergeCell ref="C1:I1"/>
    <mergeCell ref="J1:P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4"/>
  <sheetViews>
    <sheetView workbookViewId="0">
      <pane xSplit="2" topLeftCell="R1" activePane="topRight" state="frozen"/>
      <selection pane="topRight" activeCell="X6" sqref="X6"/>
    </sheetView>
  </sheetViews>
  <sheetFormatPr defaultColWidth="14.42578125" defaultRowHeight="15.75" customHeight="1" x14ac:dyDescent="0.2"/>
  <cols>
    <col min="3" max="25" width="21.5703125" customWidth="1"/>
    <col min="26" max="26" width="20.85546875" customWidth="1"/>
    <col min="27" max="27" width="18.28515625" customWidth="1"/>
  </cols>
  <sheetData>
    <row r="1" spans="1:28" ht="15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2"/>
      <c r="K1" s="2"/>
      <c r="L1" s="2"/>
      <c r="M1" s="2"/>
      <c r="N1" s="2"/>
      <c r="O1" s="2"/>
      <c r="P1" s="33" t="s">
        <v>1</v>
      </c>
      <c r="Q1" s="32"/>
      <c r="R1" s="32"/>
      <c r="S1" s="32"/>
      <c r="T1" s="32"/>
      <c r="U1" s="32"/>
      <c r="V1" s="32"/>
      <c r="W1" s="3"/>
      <c r="X1" s="3"/>
      <c r="Y1" s="4"/>
      <c r="Z1" s="4"/>
      <c r="AA1" s="4"/>
      <c r="AB1" s="4"/>
    </row>
    <row r="2" spans="1:28" ht="38.25" x14ac:dyDescent="0.2">
      <c r="A2" s="5" t="s">
        <v>4</v>
      </c>
      <c r="B2" s="5" t="s">
        <v>5</v>
      </c>
      <c r="C2" s="7" t="s">
        <v>13</v>
      </c>
      <c r="D2" s="7" t="s">
        <v>15</v>
      </c>
      <c r="E2" s="7" t="s">
        <v>17</v>
      </c>
      <c r="F2" s="7" t="s">
        <v>19</v>
      </c>
      <c r="G2" s="7" t="s">
        <v>21</v>
      </c>
      <c r="H2" s="7" t="s">
        <v>23</v>
      </c>
      <c r="I2" s="7" t="s">
        <v>25</v>
      </c>
      <c r="J2" s="7" t="s">
        <v>28</v>
      </c>
      <c r="K2" s="7" t="s">
        <v>31</v>
      </c>
      <c r="L2" s="7" t="s">
        <v>34</v>
      </c>
      <c r="M2" s="7" t="s">
        <v>36</v>
      </c>
      <c r="N2" s="7" t="s">
        <v>38</v>
      </c>
      <c r="O2" s="7" t="s">
        <v>45</v>
      </c>
      <c r="P2" s="30" t="s">
        <v>92</v>
      </c>
      <c r="Q2" s="7" t="s">
        <v>47</v>
      </c>
      <c r="R2" s="30" t="s">
        <v>93</v>
      </c>
      <c r="S2" s="7" t="s">
        <v>50</v>
      </c>
      <c r="T2" s="7" t="s">
        <v>52</v>
      </c>
      <c r="U2" s="30" t="s">
        <v>94</v>
      </c>
      <c r="V2" s="30" t="s">
        <v>95</v>
      </c>
      <c r="W2" s="7" t="s">
        <v>53</v>
      </c>
      <c r="X2" s="7" t="s">
        <v>54</v>
      </c>
      <c r="Y2" s="9" t="s">
        <v>32</v>
      </c>
      <c r="Z2" s="9" t="s">
        <v>43</v>
      </c>
      <c r="AA2" s="9" t="s">
        <v>7</v>
      </c>
      <c r="AB2" s="9" t="s">
        <v>44</v>
      </c>
    </row>
    <row r="3" spans="1:28" ht="15" x14ac:dyDescent="0.2">
      <c r="A3" s="11" t="s">
        <v>46</v>
      </c>
      <c r="B3" s="28" t="s">
        <v>90</v>
      </c>
      <c r="C3" s="14">
        <v>2</v>
      </c>
      <c r="D3" s="14">
        <v>4</v>
      </c>
      <c r="E3" s="14">
        <v>4</v>
      </c>
      <c r="F3" s="14">
        <v>2</v>
      </c>
      <c r="G3" s="14">
        <v>4</v>
      </c>
      <c r="H3" s="14">
        <v>4</v>
      </c>
      <c r="I3" s="14">
        <v>2</v>
      </c>
      <c r="J3" s="14">
        <v>2</v>
      </c>
      <c r="K3" s="14">
        <v>2</v>
      </c>
      <c r="L3" s="14">
        <v>2</v>
      </c>
      <c r="M3" s="14">
        <v>2</v>
      </c>
      <c r="N3" s="14">
        <v>10</v>
      </c>
      <c r="O3" s="14">
        <v>10</v>
      </c>
      <c r="P3" s="14">
        <v>5</v>
      </c>
      <c r="Q3" s="14">
        <v>5</v>
      </c>
      <c r="R3" s="14">
        <v>0</v>
      </c>
      <c r="S3" s="14">
        <v>0</v>
      </c>
      <c r="T3" s="14">
        <v>10</v>
      </c>
      <c r="U3" s="14">
        <v>0</v>
      </c>
      <c r="V3" s="14">
        <v>0</v>
      </c>
      <c r="W3" s="14">
        <v>0</v>
      </c>
      <c r="X3" s="14">
        <v>0</v>
      </c>
      <c r="Y3" s="16">
        <f t="shared" ref="Y3:Y14" si="0">SUM(C3:X3)</f>
        <v>70</v>
      </c>
      <c r="Z3" s="16"/>
      <c r="AA3" s="16">
        <f t="shared" ref="AA3:AA14" si="1">Y3 + Z3 * 0.8</f>
        <v>70</v>
      </c>
      <c r="AB3" s="14" t="s">
        <v>59</v>
      </c>
    </row>
    <row r="4" spans="1:28" ht="15" x14ac:dyDescent="0.2">
      <c r="A4" s="11" t="s">
        <v>57</v>
      </c>
      <c r="B4" s="28" t="s">
        <v>89</v>
      </c>
      <c r="C4" s="14">
        <v>2</v>
      </c>
      <c r="D4" s="14">
        <v>4</v>
      </c>
      <c r="E4" s="14">
        <v>4</v>
      </c>
      <c r="F4" s="14">
        <v>2</v>
      </c>
      <c r="G4" s="14">
        <v>4</v>
      </c>
      <c r="H4" s="14">
        <v>4</v>
      </c>
      <c r="I4" s="14">
        <v>2</v>
      </c>
      <c r="J4" s="14">
        <v>2</v>
      </c>
      <c r="K4" s="14">
        <v>0</v>
      </c>
      <c r="L4" s="14">
        <v>2</v>
      </c>
      <c r="M4" s="14">
        <v>0</v>
      </c>
      <c r="N4" s="14">
        <v>0</v>
      </c>
      <c r="O4" s="14">
        <v>10</v>
      </c>
      <c r="P4" s="14">
        <v>5</v>
      </c>
      <c r="Q4" s="14">
        <v>5</v>
      </c>
      <c r="R4" s="14">
        <v>5</v>
      </c>
      <c r="S4" s="14">
        <v>0</v>
      </c>
      <c r="T4" s="14">
        <v>10</v>
      </c>
      <c r="U4" s="14">
        <v>0</v>
      </c>
      <c r="V4" s="14">
        <v>0</v>
      </c>
      <c r="W4" s="14">
        <v>0</v>
      </c>
      <c r="X4" s="14">
        <v>0</v>
      </c>
      <c r="Y4" s="16">
        <f t="shared" si="0"/>
        <v>61</v>
      </c>
      <c r="Z4" s="16"/>
      <c r="AA4" s="16">
        <f t="shared" si="1"/>
        <v>61</v>
      </c>
      <c r="AB4" s="14" t="s">
        <v>60</v>
      </c>
    </row>
    <row r="5" spans="1:28" ht="16.5" x14ac:dyDescent="0.25">
      <c r="A5" s="11" t="s">
        <v>61</v>
      </c>
      <c r="B5" s="26" t="s">
        <v>79</v>
      </c>
      <c r="C5" s="14">
        <v>2</v>
      </c>
      <c r="D5" s="14">
        <v>4</v>
      </c>
      <c r="E5" s="14">
        <v>4</v>
      </c>
      <c r="F5" s="14">
        <v>2</v>
      </c>
      <c r="G5" s="14">
        <v>4</v>
      </c>
      <c r="H5" s="14">
        <v>4</v>
      </c>
      <c r="I5" s="14">
        <v>2</v>
      </c>
      <c r="J5" s="14">
        <v>2</v>
      </c>
      <c r="K5" s="14">
        <v>2</v>
      </c>
      <c r="L5" s="14">
        <v>2</v>
      </c>
      <c r="M5" s="14">
        <v>0</v>
      </c>
      <c r="N5" s="14">
        <v>10</v>
      </c>
      <c r="O5" s="14">
        <v>10</v>
      </c>
      <c r="P5" s="14">
        <v>5</v>
      </c>
      <c r="Q5" s="14">
        <v>0</v>
      </c>
      <c r="R5" s="14">
        <v>5</v>
      </c>
      <c r="S5" s="14">
        <v>10</v>
      </c>
      <c r="T5" s="14">
        <v>10</v>
      </c>
      <c r="U5" s="14">
        <v>0</v>
      </c>
      <c r="V5" s="14">
        <v>0</v>
      </c>
      <c r="W5" s="14">
        <v>20</v>
      </c>
      <c r="X5" s="14">
        <v>0</v>
      </c>
      <c r="Y5" s="16">
        <f t="shared" si="0"/>
        <v>98</v>
      </c>
      <c r="Z5" s="16"/>
      <c r="AA5" s="16">
        <f t="shared" si="1"/>
        <v>98</v>
      </c>
      <c r="AB5" s="14" t="s">
        <v>63</v>
      </c>
    </row>
    <row r="6" spans="1:28" ht="16.5" x14ac:dyDescent="0.25">
      <c r="A6" s="11" t="s">
        <v>64</v>
      </c>
      <c r="B6" s="26" t="s">
        <v>80</v>
      </c>
      <c r="C6" s="14">
        <v>2</v>
      </c>
      <c r="D6" s="14">
        <v>4</v>
      </c>
      <c r="E6" s="14">
        <v>4</v>
      </c>
      <c r="F6" s="14">
        <v>2</v>
      </c>
      <c r="G6" s="14">
        <v>0</v>
      </c>
      <c r="H6" s="14">
        <v>0</v>
      </c>
      <c r="I6" s="14">
        <v>2</v>
      </c>
      <c r="J6" s="14">
        <v>2</v>
      </c>
      <c r="K6" s="35">
        <v>0</v>
      </c>
      <c r="L6" s="14">
        <v>0</v>
      </c>
      <c r="M6" s="36">
        <v>0</v>
      </c>
      <c r="N6" s="14">
        <v>0</v>
      </c>
      <c r="O6" s="14">
        <v>10</v>
      </c>
      <c r="P6" s="14">
        <v>0</v>
      </c>
      <c r="Q6" s="14">
        <v>0</v>
      </c>
      <c r="R6" s="14">
        <v>0</v>
      </c>
      <c r="S6" s="36">
        <v>0</v>
      </c>
      <c r="T6" s="14">
        <v>10</v>
      </c>
      <c r="U6" s="14">
        <v>0</v>
      </c>
      <c r="V6" s="14">
        <v>0</v>
      </c>
      <c r="W6" s="14">
        <v>0</v>
      </c>
      <c r="X6" s="29">
        <v>0</v>
      </c>
      <c r="Y6" s="16">
        <f t="shared" si="0"/>
        <v>36</v>
      </c>
      <c r="Z6" s="16"/>
      <c r="AA6" s="16">
        <f t="shared" si="1"/>
        <v>36</v>
      </c>
      <c r="AB6" s="14" t="s">
        <v>66</v>
      </c>
    </row>
    <row r="7" spans="1:28" ht="16.5" x14ac:dyDescent="0.25">
      <c r="A7" s="11" t="s">
        <v>67</v>
      </c>
      <c r="B7" s="26" t="s">
        <v>81</v>
      </c>
      <c r="C7" s="14">
        <v>2</v>
      </c>
      <c r="D7" s="14">
        <v>4</v>
      </c>
      <c r="E7" s="14">
        <v>4</v>
      </c>
      <c r="F7" s="14">
        <v>2</v>
      </c>
      <c r="G7" s="14">
        <v>0</v>
      </c>
      <c r="H7" s="14">
        <v>0</v>
      </c>
      <c r="I7" s="14">
        <v>2</v>
      </c>
      <c r="J7" s="14">
        <v>2</v>
      </c>
      <c r="K7" s="14">
        <v>0</v>
      </c>
      <c r="L7" s="14">
        <v>0</v>
      </c>
      <c r="M7" s="14">
        <v>0</v>
      </c>
      <c r="N7" s="14">
        <v>0</v>
      </c>
      <c r="O7" s="14">
        <v>10</v>
      </c>
      <c r="P7" s="14">
        <v>0</v>
      </c>
      <c r="Q7" s="14">
        <v>0</v>
      </c>
      <c r="R7" s="14">
        <v>0</v>
      </c>
      <c r="S7" s="14">
        <v>0</v>
      </c>
      <c r="T7" s="14">
        <v>10</v>
      </c>
      <c r="U7" s="14">
        <v>0</v>
      </c>
      <c r="V7" s="14">
        <v>0</v>
      </c>
      <c r="W7" s="14">
        <v>0</v>
      </c>
      <c r="X7" s="14">
        <v>0</v>
      </c>
      <c r="Y7" s="16">
        <f t="shared" si="0"/>
        <v>36</v>
      </c>
      <c r="Z7" s="16"/>
      <c r="AA7" s="16">
        <f t="shared" si="1"/>
        <v>36</v>
      </c>
      <c r="AB7" s="14" t="s">
        <v>65</v>
      </c>
    </row>
    <row r="8" spans="1:28" ht="16.5" x14ac:dyDescent="0.25">
      <c r="A8" s="11" t="s">
        <v>68</v>
      </c>
      <c r="B8" s="26" t="s">
        <v>82</v>
      </c>
      <c r="C8" s="14">
        <v>2</v>
      </c>
      <c r="D8" s="14">
        <v>4</v>
      </c>
      <c r="E8" s="14">
        <v>4</v>
      </c>
      <c r="F8" s="14">
        <v>2</v>
      </c>
      <c r="G8" s="14">
        <v>4</v>
      </c>
      <c r="H8" s="14">
        <v>4</v>
      </c>
      <c r="I8" s="14">
        <v>2</v>
      </c>
      <c r="J8" s="14">
        <v>2</v>
      </c>
      <c r="K8" s="14">
        <v>0</v>
      </c>
      <c r="L8" s="14">
        <v>2</v>
      </c>
      <c r="M8" s="14">
        <v>0</v>
      </c>
      <c r="N8" s="14">
        <v>0</v>
      </c>
      <c r="O8" s="14">
        <v>10</v>
      </c>
      <c r="P8" s="14">
        <v>5</v>
      </c>
      <c r="Q8" s="14">
        <v>5</v>
      </c>
      <c r="R8" s="14">
        <v>5</v>
      </c>
      <c r="S8" s="14">
        <v>0</v>
      </c>
      <c r="T8" s="14">
        <v>10</v>
      </c>
      <c r="U8" s="14">
        <v>0</v>
      </c>
      <c r="V8" s="14">
        <v>0</v>
      </c>
      <c r="W8" s="14">
        <v>0</v>
      </c>
      <c r="X8" s="14">
        <v>0</v>
      </c>
      <c r="Y8" s="16">
        <f t="shared" si="0"/>
        <v>61</v>
      </c>
      <c r="Z8" s="16"/>
      <c r="AA8" s="16">
        <f t="shared" si="1"/>
        <v>61</v>
      </c>
      <c r="AB8" s="14" t="s">
        <v>58</v>
      </c>
    </row>
    <row r="9" spans="1:28" ht="16.5" x14ac:dyDescent="0.25">
      <c r="A9" s="11" t="s">
        <v>69</v>
      </c>
      <c r="B9" s="26" t="s">
        <v>83</v>
      </c>
      <c r="C9" s="14">
        <v>2</v>
      </c>
      <c r="D9" s="14">
        <v>4</v>
      </c>
      <c r="E9" s="14">
        <v>4</v>
      </c>
      <c r="F9" s="14">
        <v>2</v>
      </c>
      <c r="G9" s="14">
        <v>4</v>
      </c>
      <c r="H9" s="14">
        <v>4</v>
      </c>
      <c r="I9" s="14">
        <v>2</v>
      </c>
      <c r="J9" s="14">
        <v>2</v>
      </c>
      <c r="K9" s="14">
        <v>2</v>
      </c>
      <c r="L9" s="14">
        <v>2</v>
      </c>
      <c r="M9" s="14">
        <v>2</v>
      </c>
      <c r="N9" s="14">
        <v>10</v>
      </c>
      <c r="O9" s="14">
        <v>10</v>
      </c>
      <c r="P9" s="14">
        <v>5</v>
      </c>
      <c r="Q9" s="14">
        <v>5</v>
      </c>
      <c r="R9" s="14">
        <v>0</v>
      </c>
      <c r="S9" s="14">
        <v>0</v>
      </c>
      <c r="T9" s="14">
        <v>10</v>
      </c>
      <c r="U9" s="14">
        <v>0</v>
      </c>
      <c r="V9" s="14">
        <v>0</v>
      </c>
      <c r="W9" s="14">
        <v>0</v>
      </c>
      <c r="X9" s="14">
        <v>0</v>
      </c>
      <c r="Y9" s="16">
        <f t="shared" si="0"/>
        <v>70</v>
      </c>
      <c r="Z9" s="16"/>
      <c r="AA9" s="16">
        <f t="shared" si="1"/>
        <v>70</v>
      </c>
      <c r="AB9" s="14" t="s">
        <v>55</v>
      </c>
    </row>
    <row r="10" spans="1:28" ht="16.5" x14ac:dyDescent="0.25">
      <c r="A10" s="21" t="s">
        <v>70</v>
      </c>
      <c r="B10" s="26" t="s">
        <v>84</v>
      </c>
      <c r="C10" s="14">
        <v>2</v>
      </c>
      <c r="D10" s="14">
        <v>4</v>
      </c>
      <c r="E10" s="14">
        <v>4</v>
      </c>
      <c r="F10" s="14">
        <v>2</v>
      </c>
      <c r="G10" s="14">
        <v>4</v>
      </c>
      <c r="H10" s="14">
        <v>4</v>
      </c>
      <c r="I10" s="14">
        <v>2</v>
      </c>
      <c r="J10" s="14">
        <v>2</v>
      </c>
      <c r="K10" s="14">
        <v>2</v>
      </c>
      <c r="L10" s="14">
        <v>2</v>
      </c>
      <c r="M10" s="14">
        <v>2</v>
      </c>
      <c r="N10" s="14">
        <v>10</v>
      </c>
      <c r="O10" s="14">
        <v>10</v>
      </c>
      <c r="P10" s="14">
        <v>0</v>
      </c>
      <c r="Q10" s="14">
        <v>0</v>
      </c>
      <c r="R10" s="14">
        <v>0</v>
      </c>
      <c r="S10" s="14">
        <v>10</v>
      </c>
      <c r="T10" s="14">
        <v>10</v>
      </c>
      <c r="U10" s="14">
        <v>0</v>
      </c>
      <c r="V10" s="14">
        <v>0</v>
      </c>
      <c r="W10" s="14">
        <v>0</v>
      </c>
      <c r="X10" s="14">
        <v>0</v>
      </c>
      <c r="Y10" s="16">
        <f t="shared" si="0"/>
        <v>70</v>
      </c>
      <c r="Z10" s="16"/>
      <c r="AA10" s="16">
        <f t="shared" si="1"/>
        <v>70</v>
      </c>
      <c r="AB10" s="16"/>
    </row>
    <row r="11" spans="1:28" ht="16.5" x14ac:dyDescent="0.25">
      <c r="A11" s="11" t="s">
        <v>73</v>
      </c>
      <c r="B11" s="26" t="s">
        <v>85</v>
      </c>
      <c r="C11" s="14">
        <v>2</v>
      </c>
      <c r="D11" s="14">
        <v>4</v>
      </c>
      <c r="E11" s="14">
        <v>4</v>
      </c>
      <c r="F11" s="14">
        <v>2</v>
      </c>
      <c r="G11" s="14">
        <v>4</v>
      </c>
      <c r="H11" s="14">
        <v>4</v>
      </c>
      <c r="I11" s="14">
        <v>2</v>
      </c>
      <c r="J11" s="14">
        <v>2</v>
      </c>
      <c r="K11" s="14">
        <v>2</v>
      </c>
      <c r="L11" s="14">
        <v>2</v>
      </c>
      <c r="M11" s="14">
        <v>0</v>
      </c>
      <c r="N11" s="14">
        <v>10</v>
      </c>
      <c r="O11" s="14">
        <v>10</v>
      </c>
      <c r="P11" s="14">
        <v>5</v>
      </c>
      <c r="Q11" s="14">
        <v>0</v>
      </c>
      <c r="R11" s="14">
        <v>5</v>
      </c>
      <c r="S11" s="14">
        <v>10</v>
      </c>
      <c r="T11" s="14">
        <v>10</v>
      </c>
      <c r="U11" s="14">
        <v>0</v>
      </c>
      <c r="V11" s="14">
        <v>0</v>
      </c>
      <c r="W11" s="14">
        <v>20</v>
      </c>
      <c r="X11" s="14">
        <v>0</v>
      </c>
      <c r="Y11" s="16">
        <f t="shared" si="0"/>
        <v>98</v>
      </c>
      <c r="Z11" s="16"/>
      <c r="AA11" s="16">
        <f t="shared" si="1"/>
        <v>98</v>
      </c>
      <c r="AB11" s="14" t="s">
        <v>62</v>
      </c>
    </row>
    <row r="12" spans="1:28" ht="16.5" x14ac:dyDescent="0.25">
      <c r="A12" s="11" t="s">
        <v>74</v>
      </c>
      <c r="B12" s="27" t="s">
        <v>86</v>
      </c>
      <c r="C12" s="22">
        <v>2</v>
      </c>
      <c r="D12" s="22">
        <v>4</v>
      </c>
      <c r="E12" s="22">
        <v>4</v>
      </c>
      <c r="F12" s="22">
        <v>2</v>
      </c>
      <c r="G12" s="22">
        <v>4</v>
      </c>
      <c r="H12" s="22">
        <v>4</v>
      </c>
      <c r="I12" s="22">
        <v>2</v>
      </c>
      <c r="J12" s="22">
        <v>2</v>
      </c>
      <c r="K12" s="22">
        <v>2</v>
      </c>
      <c r="L12" s="22">
        <v>2</v>
      </c>
      <c r="M12" s="22">
        <v>2</v>
      </c>
      <c r="N12" s="22">
        <v>10</v>
      </c>
      <c r="O12" s="22">
        <v>10</v>
      </c>
      <c r="P12" s="22">
        <v>5</v>
      </c>
      <c r="Q12" s="22">
        <v>5</v>
      </c>
      <c r="R12" s="22">
        <v>0</v>
      </c>
      <c r="S12" s="22">
        <v>10</v>
      </c>
      <c r="T12" s="22">
        <v>0</v>
      </c>
      <c r="U12" s="22">
        <v>0</v>
      </c>
      <c r="V12" s="22">
        <v>20</v>
      </c>
      <c r="W12" s="22">
        <v>0</v>
      </c>
      <c r="X12" s="22">
        <v>0</v>
      </c>
      <c r="Y12" s="16">
        <f t="shared" si="0"/>
        <v>90</v>
      </c>
      <c r="Z12" s="23"/>
      <c r="AA12" s="16">
        <f t="shared" si="1"/>
        <v>90</v>
      </c>
      <c r="AB12" s="22" t="s">
        <v>76</v>
      </c>
    </row>
    <row r="13" spans="1:28" ht="16.5" x14ac:dyDescent="0.25">
      <c r="A13" s="11" t="s">
        <v>77</v>
      </c>
      <c r="B13" s="27" t="s">
        <v>87</v>
      </c>
      <c r="C13" s="22">
        <v>2</v>
      </c>
      <c r="D13" s="22">
        <v>4</v>
      </c>
      <c r="E13" s="22">
        <v>4</v>
      </c>
      <c r="F13" s="22">
        <v>2</v>
      </c>
      <c r="G13" s="22">
        <v>4</v>
      </c>
      <c r="H13" s="22">
        <v>4</v>
      </c>
      <c r="I13" s="22">
        <v>2</v>
      </c>
      <c r="J13" s="22">
        <v>2</v>
      </c>
      <c r="K13" s="22">
        <v>2</v>
      </c>
      <c r="L13" s="22">
        <v>0</v>
      </c>
      <c r="M13" s="22">
        <v>2</v>
      </c>
      <c r="N13" s="22">
        <v>10</v>
      </c>
      <c r="O13" s="22">
        <v>10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16">
        <f t="shared" si="0"/>
        <v>48</v>
      </c>
      <c r="Z13" s="23"/>
      <c r="AA13" s="16">
        <f t="shared" si="1"/>
        <v>48</v>
      </c>
      <c r="AB13" s="23"/>
    </row>
    <row r="14" spans="1:28" ht="16.5" x14ac:dyDescent="0.25">
      <c r="A14" s="11" t="s">
        <v>78</v>
      </c>
      <c r="B14" s="27" t="s">
        <v>88</v>
      </c>
      <c r="C14" s="22">
        <v>2</v>
      </c>
      <c r="D14" s="22">
        <v>4</v>
      </c>
      <c r="E14" s="22">
        <v>4</v>
      </c>
      <c r="F14" s="22">
        <v>2</v>
      </c>
      <c r="G14" s="22">
        <v>4</v>
      </c>
      <c r="H14" s="22">
        <v>4</v>
      </c>
      <c r="I14" s="22">
        <v>2</v>
      </c>
      <c r="J14" s="22">
        <v>2</v>
      </c>
      <c r="K14" s="22">
        <v>2</v>
      </c>
      <c r="L14" s="22">
        <v>2</v>
      </c>
      <c r="M14" s="22">
        <v>2</v>
      </c>
      <c r="N14" s="22">
        <v>10</v>
      </c>
      <c r="O14" s="22">
        <v>10</v>
      </c>
      <c r="P14" s="22">
        <v>5</v>
      </c>
      <c r="Q14" s="22">
        <v>5</v>
      </c>
      <c r="R14" s="22">
        <v>0</v>
      </c>
      <c r="S14" s="22">
        <v>10</v>
      </c>
      <c r="T14" s="22">
        <v>0</v>
      </c>
      <c r="U14" s="22">
        <v>0</v>
      </c>
      <c r="V14" s="22">
        <v>20</v>
      </c>
      <c r="W14" s="22">
        <v>0</v>
      </c>
      <c r="X14" s="22">
        <v>0</v>
      </c>
      <c r="Y14" s="16">
        <f t="shared" si="0"/>
        <v>90</v>
      </c>
      <c r="Z14" s="23"/>
      <c r="AA14" s="16">
        <f t="shared" si="1"/>
        <v>90</v>
      </c>
      <c r="AB14" s="22" t="s">
        <v>75</v>
      </c>
    </row>
  </sheetData>
  <mergeCells count="2">
    <mergeCell ref="C1:I1"/>
    <mergeCell ref="P1:V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Project4</vt:lpstr>
      <vt:lpstr>Project5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2020-01-14T05:43:45Z</dcterms:created>
  <dcterms:modified xsi:type="dcterms:W3CDTF">2020-01-14T05:43:45Z</dcterms:modified>
</cp:coreProperties>
</file>