
<file path=[Content_Types].xml><?xml version="1.0" encoding="utf-8"?>
<Types xmlns="http://schemas.openxmlformats.org/package/2006/content-types">
  <Default Extension="bin" ContentType="application/vnd.openxmlformats-officedocument.oleObjec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rinterSettings/printerSettings1.bin" ContentType="application/vnd.openxmlformats-officedocument.spreadsheetml.printerSettings"/>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rinterSettings/printerSettings2.bin" ContentType="application/vnd.openxmlformats-officedocument.spreadsheetml.printerSettings"/>
  <Override PartName="/xl/tables/table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0"/>
  <workbookPr defaultThemeVersion="166925"/>
  <mc:AlternateContent xmlns:mc="http://schemas.openxmlformats.org/markup-compatibility/2006">
    <mc:Choice Requires="x15">
      <x15ac:absPath xmlns:x15ac="http://schemas.microsoft.com/office/spreadsheetml/2010/11/ac" url="https://bcgov-my.sharepoint.com/personal/irwin_chan_gov_bc_ca/Documents/OneDrive Folder/Data Management/2023-2024 PM Data/PHSA/"/>
    </mc:Choice>
  </mc:AlternateContent>
  <xr:revisionPtr revIDLastSave="13" documentId="11_08995AF641879BC68FDAAEA5808C63044CF04550" xr6:coauthVersionLast="47" xr6:coauthVersionMax="47" xr10:uidLastSave="{7E00DC43-95A8-2E4D-AEBA-4D97DC020F0B}"/>
  <bookViews>
    <workbookView xWindow="0" yWindow="500" windowWidth="34400" windowHeight="27200" tabRatio="608" firstSheet="2" activeTab="2" xr2:uid="{00000000-000D-0000-FFFF-FFFF00000000}"/>
  </bookViews>
  <sheets>
    <sheet name="Instructions" sheetId="3" r:id="rId1"/>
    <sheet name="Definitions" sheetId="4" r:id="rId2"/>
    <sheet name="Adult SU Treatment Beds" sheetId="8" r:id="rId3"/>
    <sheet name="Community Transition Teams" sheetId="7" r:id="rId4"/>
  </sheets>
  <calcPr calcId="191028"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8" l="1"/>
  <c r="M2" i="8"/>
  <c r="L2" i="8"/>
  <c r="K2" i="8"/>
  <c r="J2" i="8"/>
  <c r="I2" i="8"/>
  <c r="H28" i="8"/>
  <c r="H27" i="8"/>
  <c r="H26" i="8"/>
  <c r="H25" i="8"/>
  <c r="H24" i="8"/>
  <c r="H23" i="8"/>
  <c r="H22" i="8"/>
  <c r="H21" i="8"/>
  <c r="H20" i="8"/>
  <c r="H19" i="8"/>
  <c r="H18" i="8"/>
  <c r="H17" i="8"/>
  <c r="H16" i="8"/>
  <c r="H15" i="8"/>
  <c r="H14" i="8"/>
  <c r="H13" i="8"/>
  <c r="H12" i="8"/>
  <c r="H11" i="8"/>
  <c r="H10" i="8"/>
  <c r="H9" i="8"/>
  <c r="H8" i="8"/>
  <c r="H7" i="8"/>
  <c r="G3" i="8" a="1"/>
  <c r="H6" i="8"/>
  <c r="H5" i="8"/>
  <c r="H4" i="8"/>
  <c r="N3" i="8" a="1"/>
  <c r="N3" i="8"/>
  <c r="M3" i="8" a="1"/>
  <c r="M3" i="8"/>
  <c r="L3" i="8" a="1"/>
  <c r="L3" i="8"/>
  <c r="K3" i="8" a="1"/>
  <c r="K3" i="8"/>
  <c r="J3" i="8" a="1"/>
  <c r="J3" i="8"/>
  <c r="I3" i="8" a="1"/>
  <c r="I3" i="8"/>
  <c r="G3" i="8"/>
  <c r="H3" i="8"/>
  <c r="N1" i="8"/>
  <c r="M1" i="8"/>
  <c r="L1" i="8"/>
  <c r="K1" i="8"/>
  <c r="J1" i="8"/>
  <c r="I1"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tc={13E66DD6-99D4-44C2-9355-65D9C4B69DDC}</author>
  </authors>
  <commentList>
    <comment ref="C50" authorId="0" shapeId="0" xr:uid="{13E66DD6-99D4-44C2-9355-65D9C4B69DDC}">
      <text>
        <t xml:space="preserve">[Threaded comment]
Your version of Excel allows you to read this threaded comment; however, any edits to it will get removed if the file is opened in a newer version of Excel. Learn more: https://go.microsoft.com/fwlink/?linkid=870924
Comment:
    Extra .3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<sst xmlns="http://schemas.openxmlformats.org/spreadsheetml/2006/main" count="304" uniqueCount="219">
  <si>
    <t>Performance Monitoring: Beds &amp; Budget 2021</t>
  </si>
  <si>
    <t xml:space="preserve">Questions? </t>
  </si>
  <si>
    <r>
      <t>Please contact</t>
    </r>
    <r>
      <rPr>
        <b/>
        <sz val="18"/>
        <color rgb="FFFF0000"/>
        <rFont val="Calibri"/>
        <family val="2"/>
        <scheme val="minor"/>
      </rPr>
      <t xml:space="preserve"> Heather Falikowski</t>
    </r>
    <r>
      <rPr>
        <sz val="18"/>
        <color theme="1"/>
        <rFont val="Calibri"/>
        <family val="2"/>
        <scheme val="minor"/>
      </rPr>
      <t xml:space="preserve"> (heather.falikowski@gov.bc.ca) or </t>
    </r>
    <r>
      <rPr>
        <b/>
        <sz val="18"/>
        <color rgb="FFFF0000"/>
        <rFont val="Calibri"/>
        <family val="2"/>
        <scheme val="minor"/>
      </rPr>
      <t>Jenn Morgan</t>
    </r>
    <r>
      <rPr>
        <sz val="18"/>
        <color theme="1"/>
        <rFont val="Calibri"/>
        <family val="2"/>
        <scheme val="minor"/>
      </rPr>
      <t xml:space="preserve"> (jenn.morgan@gov.bc.ca)</t>
    </r>
  </si>
  <si>
    <t xml:space="preserve">Dates </t>
  </si>
  <si>
    <t>Q1 (April-June 2023)</t>
  </si>
  <si>
    <t>Q2 (July-Sept 2023)</t>
  </si>
  <si>
    <t>Q3 (Oct-Dec 2023)</t>
  </si>
  <si>
    <t>Q4 (Jan-Mar 2024)</t>
  </si>
  <si>
    <t>Monitoring Templates sent to HAs on:</t>
  </si>
  <si>
    <t>Deadline to return to MMHA</t>
  </si>
  <si>
    <t>Instructions</t>
  </si>
  <si>
    <t>This template includes performance metrics and narrative response to describe current implementation progress in treatment and recovery services in your area. Please ensure each section is completed with the appropriate staff lead within your region and note that this Excel workbook contains multiple tabs.
As a result of health authority input, this template is now separate from MoH and MMHA Substance Use Program Monitoring. There are changes to the format of the template, in response to health authority input and requests.
Each tab in the workbook provides indicators by reporting period (fiscal quarters) for funded beds and Budget 21 services. The indicators map to the placemat that outlines Section A, B, and C measures. You will note that bed-based services that were enhanced or created through Budget 21 funding include Section A, B, and C measures, while annual-funded beds that were not supported through Budget 21 include Section A measures only. 
Section A measures are to be provided each quarter. Each Section A measure is mandatory. There are three wait time measures (median # days from referral to service initiation, median # days from referral to waitlist, median # days from waitlist to service initiation). If service providers are unable to provide all three wait time measures, please provide median # days from referral to service initiation at a minimum.
You will also see new optional Section A measures:
•	Total vacant bed days
•	Held bed days
•	Treatment bed days
•	Post-treatment bed days
These were added in response to health authority input. They are intended to add more information to the wait time and utilization data. Working definitions are provided for these indicators. Please start to work with service providers to start collecting this data as it will be mandatory in future.
Section B measures are to be reported annually, at the end of each fiscal year. This information is proving to be very useful in MMHA planning and policy work. If you are able to provide Section B measures quarterly, it is appreciated, but optional.
There are also additional spaces to provide data notes and other information about treatment and recovery services in your region. These are optional but very useful to our team in understanding the continuum of care in your region and across the province. Please provide any information you can.</t>
  </si>
  <si>
    <t>Performance Metrics Definitions &amp; Resources: Beds &amp; Budget 2021</t>
  </si>
  <si>
    <t xml:space="preserve">Median &amp; Median Wait-Time
</t>
  </si>
  <si>
    <t>There are three wait time measures intended to capture client experience waiting for services and to better understand the points in the referral and waitlist process in which clients wait the longest. If service providers are unable to provide all three wait time measures please provide median # days between referral and service initiation, at a minimium.
The median is the middle number in a sorted, ascending or descending list of numbers and can be more descriptive of that data set than the average. It is the point above and below which half (50%) the observed data falls, and so represents the midpoint of the data. Further explanation and examples are found online by following the link in this cell.</t>
  </si>
  <si>
    <t>Performance Metrics Data Dictionary</t>
  </si>
  <si>
    <t>Please see attached for PDF copy of data dictionary:</t>
  </si>
  <si>
    <t>Community Substance Use Beds</t>
  </si>
  <si>
    <t>Bed Type</t>
  </si>
  <si>
    <t>Definition</t>
  </si>
  <si>
    <t xml:space="preserve">Adult Substance Use Treatment Beds </t>
  </si>
  <si>
    <t>Adult substance use treatment beds provide safe, structured, substance-free settings, licensed under the Community Care and Assisted Living Act (CCALA), and are funded by the health authorities.  Residential substance use services provide time-limited, live-in intensive treatment for individuals who are experiencing substance use problems, and whose assessment indicates that they will be effectively served through intensive treatment. Professional practitioners provide assessment, structured individual, group counselling and may include family counselling/therapy, as well as psycho-social education and life-skills training. Some programs may also provide medical, nursing, or psychiatric support. Staff are on-site 24 hours a day.  Programs generally range from 30-90 days.</t>
  </si>
  <si>
    <t>Adult Substance Use Supportive Recovery Beds</t>
  </si>
  <si>
    <t>A temporary residential, substance-free setting for adults, funded by health authorities to provide a safe, supportive environment for individuals who are experiencing substance use problems. Support recovery programs deliver low to moderate, time-limited supports and services for clients. They meet the needs of individuals who are preparing to enter residential treatment or those who have left more intensive residential treatment but who require additional support to reintegrate into the community, or for those requiring a longer-term structured environment while preparing to transition into a more stable lifestyle. Activities may include coaching for daily living, community reintegration, vocational and educational planning, participating in mutual aid supports, and some counselling and case management. Individuals access outpatient and other community treatment services and supports.  Services provided in facilities that are registered or licensed under the Community Care and Assisted Living Act (CCALA).  Programs generally range from 60-120 days.</t>
  </si>
  <si>
    <t>Adult Withdrawal Management Beds</t>
  </si>
  <si>
    <r>
      <t>Supportive Residential:</t>
    </r>
    <r>
      <rPr>
        <sz val="11"/>
        <color rgb="FF000000"/>
        <rFont val="Calibri"/>
        <family val="2"/>
      </rPr>
      <t xml:space="preserve"> Withdrawal management services are provided in a community (non-hospital) residential setting funded by the health authorities. Individuals going through the acute stages of withdrawal from substances may be medically monitored or medically supervised which may involve a medical assessment by a physician and regular monitoring by a nurse and health care worker. Services are provided in facilities required to be licensed under the Community Care and Assisted Living Act (CCALA).</t>
    </r>
  </si>
  <si>
    <r>
      <t>Hospital Based:</t>
    </r>
    <r>
      <rPr>
        <sz val="11"/>
        <color rgb="FF000000"/>
        <rFont val="Calibri"/>
        <family val="2"/>
      </rPr>
      <t xml:space="preserve"> Dedicated beds within a hospital which provide medical treatment and support to adults going through acute withdrawal from alcohol or other drugs. Treatment may include drug therapy including medication management for physical stabilization and withdrawal, and for concurrent disorders.</t>
    </r>
  </si>
  <si>
    <t>Additional Bed Types (if required)</t>
  </si>
  <si>
    <t>Adult Stabilization (or transition) Beds</t>
  </si>
  <si>
    <t xml:space="preserve">A temporary residential setting providing short to medium-term (from 24 hours to 30 days) medical and clinical supports in dedicated stabilization and/or transition beds. Stabilization beds may be linked closely with the emergency services of a hospital to provide specialised, short-term, intensive mental health and substance use treatment. </t>
  </si>
  <si>
    <t>Adult Sobering &amp; Assessment Beds</t>
  </si>
  <si>
    <t>Beds/mats funded by the health authorities to provide a short-term (less than 24 hours) safe place for people under the influence of substances. Monitoring of health is provided as it relates to acute intoxication. The objective is to provide short-term respite, and not necessarily facilitate a referral to other substance use and/or mental health services, although that may be a secondary outcome of the service.</t>
  </si>
  <si>
    <t>Section A Measures</t>
  </si>
  <si>
    <t>Access &amp; Utilization; Client Demographics</t>
  </si>
  <si>
    <t>Section A Measure</t>
  </si>
  <si>
    <t>Access &amp; Utilization</t>
  </si>
  <si>
    <t># of Unique clients served</t>
  </si>
  <si>
    <t>The unique number of clients accessing a service in a given time period. For example: If a client accesses and leaves a services 4 times in one reporting period, this would be counted as 1 unique client.</t>
  </si>
  <si>
    <t xml:space="preserve">Utilization </t>
  </si>
  <si>
    <r>
      <t>Utilization</t>
    </r>
    <r>
      <rPr>
        <sz val="11"/>
        <color rgb="FF000000"/>
        <rFont val="Calibri"/>
        <family val="2"/>
        <scheme val="minor"/>
      </rPr>
      <t xml:space="preserve"> measures the overall use of an initiative and may be captured differently based on initiative characteristics. Examples of key indicators for utilization might include bed occupancy, appointment attendance, or training session delivery.</t>
    </r>
  </si>
  <si>
    <t>(Total Bed Days &amp; Occupancy Rate)</t>
  </si>
  <si>
    <r>
      <t>Bed Day and Occupancy rate</t>
    </r>
    <r>
      <rPr>
        <sz val="11"/>
        <color rgb="FF000000"/>
        <rFont val="Calibri"/>
        <family val="2"/>
        <scheme val="minor"/>
      </rPr>
      <t xml:space="preserve"> (capacity %) Calculation Sample:</t>
    </r>
  </si>
  <si>
    <t xml:space="preserve">16 (total beds funded) x 92 (days in reporting period) = 1472 (total bed days available for use) </t>
  </si>
  <si>
    <t>1153 (the service provider reports that this number represents the total days occupied) / 1472 (total bed days available for use) = 78%-the overall occupancy rate through the entire period.</t>
  </si>
  <si>
    <r>
      <rPr>
        <b/>
        <sz val="12"/>
        <color theme="1"/>
        <rFont val="Calibri"/>
        <family val="2"/>
        <scheme val="minor"/>
      </rPr>
      <t>Optional</t>
    </r>
    <r>
      <rPr>
        <sz val="12"/>
        <color theme="1"/>
        <rFont val="Calibri"/>
        <family val="2"/>
        <scheme val="minor"/>
      </rPr>
      <t xml:space="preserve"> - Total Vacant Bed Days </t>
    </r>
  </si>
  <si>
    <t xml:space="preserve">Bed is empty with no plan of person going into bed. </t>
  </si>
  <si>
    <r>
      <rPr>
        <b/>
        <sz val="12"/>
        <color theme="1"/>
        <rFont val="Calibri"/>
        <family val="2"/>
        <scheme val="minor"/>
      </rPr>
      <t>Optional</t>
    </r>
    <r>
      <rPr>
        <sz val="12"/>
        <color theme="1"/>
        <rFont val="Calibri"/>
        <family val="2"/>
        <scheme val="minor"/>
      </rPr>
      <t xml:space="preserve"> - Held bed days</t>
    </r>
  </si>
  <si>
    <t>Bed is empty but waiting for a person to arrive (e.g., from corrections or hospital).</t>
  </si>
  <si>
    <r>
      <rPr>
        <b/>
        <sz val="12"/>
        <color theme="1"/>
        <rFont val="Calibri"/>
        <family val="2"/>
        <scheme val="minor"/>
      </rPr>
      <t>Optional</t>
    </r>
    <r>
      <rPr>
        <sz val="12"/>
        <color theme="1"/>
        <rFont val="Calibri"/>
        <family val="2"/>
        <scheme val="minor"/>
      </rPr>
      <t xml:space="preserve"> - Treatment Bed Days</t>
    </r>
    <r>
      <rPr>
        <sz val="11"/>
        <color theme="1"/>
        <rFont val="Calibri"/>
        <family val="2"/>
        <scheme val="minor"/>
      </rPr>
      <t xml:space="preserve"> </t>
    </r>
  </si>
  <si>
    <t>Bed is being used by a client who is receving services.</t>
  </si>
  <si>
    <r>
      <rPr>
        <b/>
        <sz val="12"/>
        <color theme="1"/>
        <rFont val="Calibri"/>
        <family val="2"/>
        <scheme val="minor"/>
      </rPr>
      <t>Optional</t>
    </r>
    <r>
      <rPr>
        <sz val="12"/>
        <color theme="1"/>
        <rFont val="Calibri"/>
        <family val="2"/>
        <scheme val="minor"/>
      </rPr>
      <t xml:space="preserve"> - Post Treatment Bed Days</t>
    </r>
  </si>
  <si>
    <t>Bed is being used by a client who has completed servies but is awaiting discharge or transition to another service (e.g., done treatment but waiting for housing).</t>
  </si>
  <si>
    <t xml:space="preserve">Median # of days between client referral and service initiation </t>
  </si>
  <si>
    <r>
      <t xml:space="preserve">Referral </t>
    </r>
    <r>
      <rPr>
        <sz val="11"/>
        <rFont val="Calibri"/>
        <family val="2"/>
        <scheme val="minor"/>
      </rPr>
      <t>has taken place once the appropriate service or department has received the information necessary to proceed with client intake.</t>
    </r>
  </si>
  <si>
    <r>
      <t xml:space="preserve">Service Initiation </t>
    </r>
    <r>
      <rPr>
        <sz val="11"/>
        <color rgb="FF000000"/>
        <rFont val="Calibri"/>
        <family val="2"/>
        <scheme val="minor"/>
      </rPr>
      <t xml:space="preserve">has taken place once a client has completed the service provider’s intake and initiated programming. </t>
    </r>
  </si>
  <si>
    <t>Median # of days between client referral and waitlist</t>
  </si>
  <si>
    <r>
      <t xml:space="preserve">Waitlist </t>
    </r>
    <r>
      <rPr>
        <sz val="11"/>
        <color rgb="FF000000"/>
        <rFont val="Calibri"/>
        <family val="2"/>
        <scheme val="minor"/>
      </rPr>
      <t>has taken place once all components of the referral process are complete, and a client has been placed on a waitlist.</t>
    </r>
  </si>
  <si>
    <t xml:space="preserve">Median # of days between waitlist and service initiation </t>
  </si>
  <si>
    <r>
      <t xml:space="preserve">Service Initiation </t>
    </r>
    <r>
      <rPr>
        <sz val="11"/>
        <color rgb="FF000000"/>
        <rFont val="Calibri"/>
        <family val="2"/>
        <scheme val="minor"/>
      </rPr>
      <t xml:space="preserve">has taken place once a client has completed intake and initiated programming. </t>
    </r>
  </si>
  <si>
    <t>Demographics</t>
  </si>
  <si>
    <t>Clients who self-identify as Indigenous (%)</t>
  </si>
  <si>
    <t>The number of clients as a percentage who self-report an Indigenous identity.</t>
  </si>
  <si>
    <t>If possible, please provide a breakdown by: First Nations, Metis, and Inuk</t>
  </si>
  <si>
    <t>A further breakdown of self-identified Indigenous identity by First Nation, Metis, and Inuk.</t>
  </si>
  <si>
    <t>Gender of clients served (%)</t>
  </si>
  <si>
    <r>
      <t xml:space="preserve">Gender Identity </t>
    </r>
    <r>
      <rPr>
        <sz val="11"/>
        <rFont val="Calibri"/>
        <family val="2"/>
        <scheme val="minor"/>
      </rPr>
      <t>is each person's internal and individual experience of gender. Data should be provided for the following categories: Men, Women, Transgender or Gender Diverse.</t>
    </r>
  </si>
  <si>
    <t>Section B Measures</t>
  </si>
  <si>
    <t>Client Experience; Structural; Process; Outcome.</t>
  </si>
  <si>
    <t xml:space="preserve">Section B Measure </t>
  </si>
  <si>
    <t>Client Experience</t>
  </si>
  <si>
    <r>
      <t xml:space="preserve">Positive client </t>
    </r>
    <r>
      <rPr>
        <b/>
        <sz val="11"/>
        <color rgb="FF000000"/>
        <rFont val="Calibri"/>
        <family val="2"/>
        <scheme val="minor"/>
      </rPr>
      <t>ratings of outcomes based on self-identified recovery or service goals</t>
    </r>
  </si>
  <si>
    <t>Specific question related to client ratings of goals or outcomes can be modified or determined by Health Authorities/service providers to best fit initiative and/or client population.</t>
  </si>
  <si>
    <t xml:space="preserve">Example Question: </t>
  </si>
  <si>
    <t>In the past 6 months while in treatment and recovery services, I have:</t>
  </si>
  <si>
    <t>1. Not established a personal recovery goal</t>
  </si>
  <si>
    <t>2. Established a goal, but have not done anything to meet my goal</t>
  </si>
  <si>
    <t>3. Made some progress toward meeting my goal</t>
  </si>
  <si>
    <t>4. Have gotten close to meeting my goal</t>
  </si>
  <si>
    <t>5. Have met my goal</t>
  </si>
  <si>
    <t>Example Reporting:</t>
  </si>
  <si>
    <r>
      <t xml:space="preserve">When asked, </t>
    </r>
    <r>
      <rPr>
        <i/>
        <u/>
        <sz val="11"/>
        <color rgb="FF000000"/>
        <rFont val="Calibri"/>
        <family val="2"/>
        <scheme val="minor"/>
      </rPr>
      <t>&gt;</t>
    </r>
    <r>
      <rPr>
        <i/>
        <sz val="11"/>
        <color rgb="FF000000"/>
        <rFont val="Calibri"/>
        <family val="2"/>
        <scheme val="minor"/>
      </rPr>
      <t>85% of clients reported meeting their self-identified recovery goals</t>
    </r>
    <r>
      <rPr>
        <sz val="11"/>
        <color rgb="FF000000"/>
        <rFont val="Calibri"/>
        <family val="2"/>
        <scheme val="minor"/>
      </rPr>
      <t>.</t>
    </r>
  </si>
  <si>
    <t>Structural Measures</t>
  </si>
  <si>
    <t>High percentage of program staff who have training in 1 or more of the following;</t>
  </si>
  <si>
    <r>
      <t>Example Reporting:</t>
    </r>
    <r>
      <rPr>
        <sz val="11"/>
        <color rgb="FF000000"/>
        <rFont val="Calibri"/>
        <family val="2"/>
        <scheme val="minor"/>
      </rPr>
      <t xml:space="preserve"> </t>
    </r>
  </si>
  <si>
    <t>-Indigenous Cultural Safety</t>
  </si>
  <si>
    <t>At least 85% of staff have taken a recognized (a) Indigenous Cultural Safety Course (e.g., San’yas), (b) trauma-informed practice training from a recognized source (e.g. Justice Institute of BC), or (c) initiative-specific training (e.g., training in Provincial Standards for Supportive Recovery).</t>
  </si>
  <si>
    <t>-Trauma Informed Practice</t>
  </si>
  <si>
    <t>-Other initiative-specific training (please specify)</t>
  </si>
  <si>
    <t>Process Measures</t>
  </si>
  <si>
    <t>Percentage of clients retained in service at 30-60-90 days</t>
  </si>
  <si>
    <t>Measure can be adjusted depending on program length, e.g., percentage of clients retained in program at mid-point and end-point; percentage of clients retained in program at 20-40-60 days, etc.</t>
  </si>
  <si>
    <t>90% of initial clients were retained in service at 30 days; 80% of clients were retained in service at 60 days; and 75% of clients were retained at 90 days. Overall, 75% of clients completed the entire 90-day program.</t>
  </si>
  <si>
    <t>Percentage of clients on OAT:</t>
  </si>
  <si>
    <t>Opioid Agonist Therapy or Opioid Agonist Treatment (OAT) uses medications such as suboxone and methadone to treat opioid addiction, reduce drug-related harms, and support long-term recovery. OAT may also be defined as medication-assisted therapy/treatment.</t>
  </si>
  <si>
    <t>-At admission</t>
  </si>
  <si>
    <t>-At discharge</t>
  </si>
  <si>
    <t>At admission, 39% of clients were on OAT therapy. At discharge, 43% of clients were on OAT therapy.</t>
  </si>
  <si>
    <t xml:space="preserve">Percentage of clients connected to other MHSU services while waitlisted for initiative </t>
  </si>
  <si>
    <r>
      <t xml:space="preserve">While on a waitlist for treatment or recovery services, what percent of clients are connected to </t>
    </r>
    <r>
      <rPr>
        <i/>
        <sz val="11"/>
        <color rgb="FF000000"/>
        <rFont val="Calibri"/>
        <family val="2"/>
        <scheme val="minor"/>
      </rPr>
      <t>other</t>
    </r>
    <r>
      <rPr>
        <sz val="11"/>
        <color rgb="FF000000"/>
        <rFont val="Calibri"/>
        <family val="2"/>
        <scheme val="minor"/>
      </rPr>
      <t xml:space="preserve"> MHSU services?</t>
    </r>
  </si>
  <si>
    <t>Total number of clients who decline service:</t>
  </si>
  <si>
    <t>-Due to service location</t>
  </si>
  <si>
    <t>Out of 100 clients offered a treatment bed this report period, 12 declined due to the service being out of town or “too far” from their home/community/family. Six clients were unable to accept offered treatment due to an inability to arrange childcare.</t>
  </si>
  <si>
    <t>-Due to childcare concerns</t>
  </si>
  <si>
    <t>Total number of clients who are asked to leave or transferred based on service fit</t>
  </si>
  <si>
    <t>A total of 10 clients were asked to leave or transferred based on service fit. Two left treatment and recovery services entirely, while 8 were transferred to other services that better met specific client needs (e.g., comorbid cognitive impairment, mental health conditions).</t>
  </si>
  <si>
    <t>Outcome Measures</t>
  </si>
  <si>
    <t>Reduction in health-related harms/co-morbid health challenges associated with SU</t>
  </si>
  <si>
    <t>Measure may be tailored to meet Health Authority and program specific needs.</t>
  </si>
  <si>
    <t>Example Measure:</t>
  </si>
  <si>
    <t>Reduction in MHSU-related ER and/or acute care visits.</t>
  </si>
  <si>
    <t>Percentage of clients who are connected to health and/or community services and supports upon transition from service</t>
  </si>
  <si>
    <t>While transitioning out of treatment or recovery services, what percent of clients are connected to health and/or community services?</t>
  </si>
  <si>
    <t>Upon transition from services, 32% of clients were connected to prevocational skills training in the community, while 10% were connected to housing-based supports.</t>
  </si>
  <si>
    <t>Provincial Measures for Managed Alcohol Programs</t>
  </si>
  <si>
    <t>May be modified by HA upon depending on specific program needs.</t>
  </si>
  <si>
    <t>Self-reported utilization of non-beverage alcohols:</t>
  </si>
  <si>
    <r>
      <t>·</t>
    </r>
    <r>
      <rPr>
        <sz val="7"/>
        <color rgb="FF000000"/>
        <rFont val="Calibri"/>
        <family val="2"/>
        <scheme val="minor"/>
      </rPr>
      <t xml:space="preserve">        </t>
    </r>
    <r>
      <rPr>
        <sz val="11"/>
        <color rgb="FF000000"/>
        <rFont val="Calibri"/>
        <family val="2"/>
        <scheme val="minor"/>
      </rPr>
      <t>% of clients reporting current consumption of NBA versus % clients reporting past consumption of NBA</t>
    </r>
  </si>
  <si>
    <t>% change in emergency health service utilization (ED visits, acute care visits)</t>
  </si>
  <si>
    <r>
      <t>·</t>
    </r>
    <r>
      <rPr>
        <sz val="7"/>
        <color rgb="FF000000"/>
        <rFont val="Calibri"/>
        <family val="2"/>
        <scheme val="minor"/>
      </rPr>
      <t xml:space="preserve">        </t>
    </r>
    <r>
      <rPr>
        <sz val="11"/>
        <color rgb="FF000000"/>
        <rFont val="Calibri"/>
        <family val="2"/>
        <scheme val="minor"/>
      </rPr>
      <t>6 months pre-MAP to 6 months post-MAP engagement</t>
    </r>
  </si>
  <si>
    <t>Phoenix (38 beds)</t>
  </si>
  <si>
    <t>Indicators</t>
  </si>
  <si>
    <t>Q1: April 1, 2023 to June 30, 2023</t>
  </si>
  <si>
    <t>Q2: July 1, 2023 to Sept 30, 2023</t>
  </si>
  <si>
    <t>Q3: Oct 1 2023 to Dec 31, 2023</t>
  </si>
  <si>
    <t>Q4: Jan 1, 2024 to Mar 31, 2024</t>
  </si>
  <si>
    <t>List service location (facilities) or communities served</t>
  </si>
  <si>
    <r>
      <rPr>
        <b/>
        <sz val="12"/>
        <color theme="1"/>
        <rFont val="Calibri"/>
        <family val="2"/>
        <scheme val="minor"/>
      </rPr>
      <t xml:space="preserve">Optional - </t>
    </r>
    <r>
      <rPr>
        <sz val="12"/>
        <color theme="1"/>
        <rFont val="Calibri"/>
        <family val="2"/>
        <scheme val="minor"/>
      </rPr>
      <t>Total # clients served</t>
    </r>
  </si>
  <si>
    <r>
      <t xml:space="preserve">Total # of </t>
    </r>
    <r>
      <rPr>
        <b/>
        <sz val="12"/>
        <color theme="1"/>
        <rFont val="Calibri"/>
        <family val="2"/>
        <scheme val="minor"/>
      </rPr>
      <t>unique</t>
    </r>
    <r>
      <rPr>
        <sz val="12"/>
        <color theme="1"/>
        <rFont val="Calibri"/>
        <family val="2"/>
        <scheme val="minor"/>
      </rPr>
      <t xml:space="preserve"> clients served</t>
    </r>
  </si>
  <si>
    <t>Total Bed Days</t>
  </si>
  <si>
    <t>Occupancy Rate (%)</t>
  </si>
  <si>
    <t>Number of clients who identify as women</t>
  </si>
  <si>
    <t xml:space="preserve">Number of clients who identify as men </t>
  </si>
  <si>
    <t>Number of clients who identify as Trans/Non-Binary/Gender Diverse</t>
  </si>
  <si>
    <t>Total # Unique Clients who are Indigenous</t>
  </si>
  <si>
    <t># Unique First Nations Clients</t>
  </si>
  <si>
    <r>
      <t># Unique M</t>
    </r>
    <r>
      <rPr>
        <sz val="12"/>
        <color theme="1"/>
        <rFont val="Calibri"/>
        <family val="2"/>
      </rPr>
      <t>étis Clients</t>
    </r>
  </si>
  <si>
    <t># Unique Inuit Clients</t>
  </si>
  <si>
    <t># Unique Indigeous clients identifying as "other" (e.g., urban Indigenous)</t>
  </si>
  <si>
    <t>Median # of days between client referral and service initiation</t>
  </si>
  <si>
    <t>Median # of days between waitlist and service initiation</t>
  </si>
  <si>
    <r>
      <rPr>
        <b/>
        <sz val="12"/>
        <color theme="1"/>
        <rFont val="Calibri"/>
        <family val="2"/>
        <scheme val="minor"/>
      </rPr>
      <t>Optional</t>
    </r>
    <r>
      <rPr>
        <sz val="12"/>
        <color theme="1"/>
        <rFont val="Calibri"/>
        <family val="2"/>
        <scheme val="minor"/>
      </rPr>
      <t xml:space="preserve"> - Total Vacant Bed Days - [bed is empty with no plan of person going into bed]</t>
    </r>
  </si>
  <si>
    <r>
      <rPr>
        <b/>
        <sz val="12"/>
        <color theme="1"/>
        <rFont val="Calibri"/>
        <family val="2"/>
        <scheme val="minor"/>
      </rPr>
      <t>Optional</t>
    </r>
    <r>
      <rPr>
        <sz val="12"/>
        <color theme="1"/>
        <rFont val="Calibri"/>
        <family val="2"/>
        <scheme val="minor"/>
      </rPr>
      <t xml:space="preserve"> - Held bed days - [bed is empty but waiting for a person]</t>
    </r>
  </si>
  <si>
    <r>
      <rPr>
        <b/>
        <sz val="12"/>
        <color theme="1"/>
        <rFont val="Calibri"/>
        <family val="2"/>
        <scheme val="minor"/>
      </rPr>
      <t>Optional</t>
    </r>
    <r>
      <rPr>
        <sz val="12"/>
        <color theme="1"/>
        <rFont val="Calibri"/>
        <family val="2"/>
        <scheme val="minor"/>
      </rPr>
      <t xml:space="preserve"> - Treatment Bed Days - [bed is being used by a client who is receiving services]</t>
    </r>
  </si>
  <si>
    <r>
      <rPr>
        <b/>
        <sz val="12"/>
        <color theme="1"/>
        <rFont val="Calibri"/>
        <family val="2"/>
        <scheme val="minor"/>
      </rPr>
      <t>Optional</t>
    </r>
    <r>
      <rPr>
        <sz val="12"/>
        <color theme="1"/>
        <rFont val="Calibri"/>
        <family val="2"/>
        <scheme val="minor"/>
      </rPr>
      <t xml:space="preserve"> - Post Treatment Bed Days - [bed is being used by a client who has completed services but is awaiting discharge or transition to another service]</t>
    </r>
  </si>
  <si>
    <t>Percentage of clients expressing positive experience with program</t>
  </si>
  <si>
    <t>Percentage of program staff who have training in 1 or more of the following:
o Indigenous Cultural Safety
o Trauma-Informed Practice</t>
  </si>
  <si>
    <t>30 days: 73.5%
60 days: 55.9%
90 days: 26.5%</t>
  </si>
  <si>
    <t>30 days: 78%
60 days: 68%
90 days: 53%</t>
  </si>
  <si>
    <t>% of clients who are connected to health and/or community services and supports upon transition from service</t>
  </si>
  <si>
    <r>
      <rPr>
        <b/>
        <sz val="11"/>
        <color theme="1"/>
        <rFont val="Calibri"/>
        <family val="2"/>
        <scheme val="minor"/>
      </rPr>
      <t>Data Notes</t>
    </r>
    <r>
      <rPr>
        <sz val="11"/>
        <color theme="1"/>
        <rFont val="Calibri"/>
        <family val="2"/>
        <scheme val="minor"/>
      </rPr>
      <t xml:space="preserve">: Please provide any necessary context, background, or description required for accurate interpretation of data, including data limitations. </t>
    </r>
  </si>
  <si>
    <t>The following observations were made by the Provider and Health Authority Liaisons in the lower rates of bed occupancy: 1. Client readiness/motivational changes resulting in cancelled intakes, client led discharges, and early exit. 2. Lack of referrals for female identifying beds resulting in surplus of female bed availability and waitlist for male beds. 3. Withdrawal/medical management delays resulting in client disengagement prior to intake date or vacancy of available bed while the clients waits for medical management access prior to program attendance. 4. Liaison/Referral Partner leaves and absence without coverage resulting in loss of engagement and follow up with potential bed occupants and low referral volume and follow up.</t>
  </si>
  <si>
    <t xml:space="preserve">In Quarter 2, the Provider and Health Authority Liaisons continued to observe a lower rate of referral for female based beds, and clients changing their mind resulting in bed declines. Liaison/Referral Partner leaves and absence without coverage continued to coorelate with loss of engagement and slow rate of waitlist to service initiation. PHSA is intiating a special project in November to analyze and better understand this issue with recomendations anticiapted in the Spring.  </t>
  </si>
  <si>
    <t>Please describe any significant changes that have taken place this reporting period with regards to these services e.g. changes to service models, service delivery partner changes, new services implemented, etc.</t>
  </si>
  <si>
    <t xml:space="preserve">Phoenix continues to expand their range of aftercare supports to focus on creating structure and programs for enhanced aftercare counselling and support groups. Phoenix is also in the beginning stages of implementing a Diversity, Equity and Inclusion Committee. </t>
  </si>
  <si>
    <t xml:space="preserve">Phoenix's access teams extend additional bed offers above the number of available beds to reduce the amount of time between discharge and new intake. </t>
  </si>
  <si>
    <t>Please describe any new or ongoing system level barriers or challenges impacting these services in your region.</t>
  </si>
  <si>
    <t xml:space="preserve">The Provider and Health Authority Liaisons report the following system level challenges impacting client outcomes at the stage of intake and discharge transition. 1. Safe Housing: Limited availability of safe, affordable, supported, and abstinent housing results in client change of motivation/ambivilance toward treatment intake and completion. Motivational change/ambivilance toward non-immediate intake been reported by the referral partner in particular when the client has NFA (no fixed address) with difficulty to connect with the client who reports feeling unsupported in treatment goals within their NFA community. 2. Vacancies in Health Authority and community support positions: There is an observation of high turn-over/vacancy for referral partner positions throughout the Health Authorities resulting in reduction of support/connection and delays in communication impacting client results and intakes. 3. Medical/Withdraw waitlists: a continued observation of delay with withdraw/medical management needs throughout all Health Authorities with particular challenge for clients with longer transitional times/transportation needs between withdraw completion and program intake (when service is not direct the client intake outcome reduces). </t>
  </si>
  <si>
    <t xml:space="preserve">System level challenges impacting client outcomes at the stage of intake and discharge transition remain from Q1. 1. Safe Housing: Limited availability of safe, affordable, supported, and abstinent housing results in client change of motivation/ambivilance toward treatment intake and completion. Client motivational change/ambivilance reported by the referral partner in particular when the client has NFA (no fixed address)- this can make it  difficult to connect with and  unsupport the client in treatment goals within their NFA community. 2. Vacancies in Health Authority and community support positions: There is an observation of high turn-over/vacancy for referral partner positions throughout the regions resulting in reduction of support/connection and delays in communication impacting client results and intakes. 3. Withdrawal management delays: a continued observation of delay with withdrawl management needs throughout all Health Authorities. </t>
  </si>
  <si>
    <t>Please describe the impact of funded services on communities (including clients, family, and support systems). (Please provide as fulsome a response as possible, including any evaluation or other data if available)</t>
  </si>
  <si>
    <t xml:space="preserve">Pre-treatment engagement and aftercare services support with integrated care planning and transitions remains a primary focus in providing the client a secure foundation in the community upon treatment completion. Phoenix's Program Navigators have developed community partnerships with local recovery housing/supportive living agencies resulting in  92% of clients with stable housing acheived upon program completion. A conference is scheduled by Phoenix with the participant and their community supports and Health Authority partners at the time of transition to aftercare in order to facilitate the community re-integration. </t>
  </si>
  <si>
    <t xml:space="preserve">100% of clients at Phoenix had discharge plans which are kept up to date within their personal progress through their treatment journey. Phoenix continues to provide aftercare support while the client is in the community regardless of the reason for discharge (comlpletion or early exit).  </t>
  </si>
  <si>
    <t>Success stories? Please share any client, program, or operational successes.</t>
  </si>
  <si>
    <t xml:space="preserve">A quote from a Q1 Phoenix survey respondent "LOVE THIS PLACE, thank you for saving my life. I have learned more about myself in the last 10 weeks than I have in the last 20 years of AA/NA. I feel very confident about my future, expecially with the help from Phoenix." </t>
  </si>
  <si>
    <t xml:space="preserve">Phoenix's Indigenous Cultural and Engagement Liaison, recreation therapist, and music therapist organized a National Day for Truth and Reconciliation event including traditional teachings and workshops (Clam Shell rattle making), a traditional lunch, orange t-shirt's (designed by Phoenix clientele), and traditional singing with hand drums and shell rattles. </t>
  </si>
  <si>
    <t>Quality Improvement: How is your HA addressing access and utilization for this service?</t>
  </si>
  <si>
    <t xml:space="preserve">The PHSA Access committee meets twice each week to review referrals, and the Access Cooridnator is in interative ongoing dialogue with Health Authority Liaisons and the contracted provider throughout the week to support access and flow. In addition, all PHealth Authority liaisons meet with the BCMHSUS Access and Flow Coordinator bi-weekly to confirm client applicant and care planning results more formally. They also discuss and strategize individual circumstances to ensure appropriate program navigation within unique client needs. In Q1 each HAL attended and invited their community partners to Education Q&amp;A Sessions hosted by BCMHSUS and the Service providers. </t>
  </si>
  <si>
    <t xml:space="preserve">The PHSA Access committee continues to meet twice weekly, and communicate with Liaisons daily  to support the immediate bed availability. Additionally, the Access Coordinator remains in regular communication with  the service provide, referral partners, and Health Authority Liaisons to promote communication and early bed access and engagement. In Q2 a new Education Q&amp;A Session was developed to provide further support and information toward referral form completion and women specific programming. The series will be offered in Q3. </t>
  </si>
  <si>
    <t>Elizabeth Fry (12 beds)</t>
  </si>
  <si>
    <t>30 days: 75%
60 days: 37.5%
90 days: 25%</t>
  </si>
  <si>
    <t>30 days: 66.67%
60 days: 50%
90 days: 16.67%</t>
  </si>
  <si>
    <t>The Efry bed occupancy was capped at 50% capacity (6 beds) for female occupancy beds throughout Q1 while the program completed final site implementation. E The Health Authority Liaisons and Access Coordinator include these observations within lower rates of bed occupancy: 1. Client readiness/motivational changes resulting in cancelled intakes, client led discharges, and early exit. 2. Lack of referrals for female identifying beds resulting in surplus of female bed availability and waitlist for male beds. 3. Withdrawal/medical management delays resulting in client disengagement prior to intake date or vacancy of available bed while the clients waits for medical management access prior to program attendance. 4. Liaison/Referral Partner leaves and absence without coverage resulting in disconnection with potential bed occupants and low referral volume and follow up.</t>
  </si>
  <si>
    <t xml:space="preserve">The decrease in occupancy this quarter is consistent to a decrease in referrals to self-identifying female beds. One bed was held by a CHS client who was not admitted in Q2 due to change in court date with no identified date of release for scheduling. </t>
  </si>
  <si>
    <t>Elizabeth Fry's total bed availability for Q1 was capped at 50% of their 12 female bed availability in order to complete full program implementation, site improvements, and  staffing compliment. As a result, total bed utilization could not exceed 50% througho ut Q1.</t>
  </si>
  <si>
    <t>Elizabeth Fry's total bed availability for Q2 was capped at 50% of their 12 female bed availability in order to complete full program implementation, site improvements, and  staffing compliment. As a result, total bed utilization could not exceed 50% throughout Q1.</t>
  </si>
  <si>
    <t xml:space="preserve">The Provider and Health Authority Liaisons report the following system level challenges impacting the Provincial Service at the intake and discharge transitions: 1. Lack of referrals for female identifying beds resulting in surplus of female bed availability and waitlist for male beds. 2. Safe Housing: Limited availability of safe, affordable, supported, and abstinent housing results in client change of motivation/ambivilance toward treatment intake and completion.  NFA (no fixed address) reported challenges include difficulty to find the client with decreased peer support of treatment goals within a NFA environment. 3. Withdrawal/medical management delays resulting in client disengagement prior to intake date or vacancy of available bed while the clients waits for medical management prior to program attendance. 4. Liaison/Referral Partner leaves and absence without coverage results in disconnection with potential bed occupants and low referral volume and follow up. </t>
  </si>
  <si>
    <t xml:space="preserve">Pre-treatment engagement and aftercare services with integrated care planning and transitions remains a primary focus in providing the client a secure foundation in the community upon treatment completion. Elizabeth Fry has developed positive transitional relationships with Health Authority providers and partners resulting in examples of safe and stable housing with MHSU appointments and programs scheduled and in-place upon program completion. </t>
  </si>
  <si>
    <t xml:space="preserve">Elizabeth Fry completed care plans with 100% of the Q2 clients in close coordination and partnership with the community referral partner to ensure a seamless and transparent transition back to the home community and available support. In Q2 5 former clients participated in continuing care via one-to-one phone calls with MHSU and Clinical staff. </t>
  </si>
  <si>
    <t>A quote from the Efry Q1 Qualitative report outcomes "A notable success of our commitment to collaborative case planning can be seen with one of our IHA clients  Through collaboration with the clients referral partner and mental health support team the intake and transition worker and MHSU staff were able to support an intake assessment for supportive housing in her home community and worked together to arrange a “soft” landing for the client in her home community by ensuring she will be immediately connected with her team upon return to support her in transition until she can move into supportive housing."</t>
  </si>
  <si>
    <t xml:space="preserve">100% of the client satisfaction surveys were received with results demonstrating 100% satisfaction in the areas of case planning, service quality, and cultural appropriateness. - There were no incidents in Q2. </t>
  </si>
  <si>
    <t xml:space="preserve">The PHSA Access committee meets twice each week to review referrals, and the Access Cooridnator is in interative ongoing dialogue with Health Authority Liaisons and the contracted provider throughout the week to support access and flow. All  Health Authority liaisons meet with the BCMHSUS's Access and Flow Coordinator bi-weekly to confirm client applicant and care planning results more formally. They also discuss and strategize individual circumstances to ensure appropriate program navigation within unique client needs. Each HAL attended and connected their community partners with an Education Session Q&amp;A for the Provincial Programs with both Service providers in attendance. </t>
  </si>
  <si>
    <t xml:space="preserve">The PHSA Access committee continues to meet twice weekly, and communciate with Liaisons daily  to support the immediate bed availability. Additionally, the Access Coordinator remains in regular communication with  the service provide, referral partners, and Health Authority Liaisons to promote communication and early bed access and engagement. In Q2 a new Education Q&amp;A Session was developed to provide further support and information toward referral form completion and women specific programming. The series will be offered in Q3. </t>
  </si>
  <si>
    <t>Community Transition Teams</t>
  </si>
  <si>
    <t xml:space="preserve">Lower Mainland x 5 Centres, Prince George, Kamloops, Kelowna,  Nainamo, Victoria </t>
  </si>
  <si>
    <t>Utilized Rate
     Total Case Load capacity</t>
  </si>
  <si>
    <t>Developing Framework will report in Q2</t>
  </si>
  <si>
    <t>See Utalization Rates for CTT Q2</t>
  </si>
  <si>
    <t>Utilized Rate
     % of caseload capacity utilized</t>
  </si>
  <si>
    <t>88 (Including a client that is both First Nations &amp; Metis)</t>
  </si>
  <si>
    <t>21  (Including a client that is both First Nations &amp; Metis)</t>
  </si>
  <si>
    <t># Unique Indigenous clients identifying as "other" (e.g., urban Indigenous)</t>
  </si>
  <si>
    <t>4 (6 we look at all clients from start until end date)</t>
  </si>
  <si>
    <t>CTT does not employ a waitlist.  Clients that are referred are immediately visible to clinicians in PAC our electronic Health Record</t>
  </si>
  <si>
    <t>Percentage of clients expressing positive experience with CTT program</t>
  </si>
  <si>
    <t xml:space="preserve"> Data from out Client survey (currently in development) should be available for preliminary reporting Q 4.</t>
  </si>
  <si>
    <t>o Indigenous Cultural Safety - 95%
o Trauma-Informed Practice ( Learning HUB course in development will report in Q2)</t>
  </si>
  <si>
    <t>o Indigenous Cultural Safety - 95%
o Trauma-Informed Practice ( Learning HUB course in development tentatively avalible Q 4)</t>
  </si>
  <si>
    <t>Percentage of clients on OAT:
- at release from custody / at discharge
- at discharge from CTT</t>
  </si>
  <si>
    <t>a) 54.15%
b) 18%</t>
  </si>
  <si>
    <t>a) 57.68 %
b) 18.78 %</t>
  </si>
  <si>
    <t>Percentage of clients who decline service</t>
  </si>
  <si>
    <t>(26.44%) &lt;=30days 
30days&lt; (22.99%) &lt;=60days
&gt;60days (31.03%) &lt;=90days
&gt;90days (19.54%)</t>
  </si>
  <si>
    <t>(10.78%) &lt;=30days
30days&lt; (18.56%) &lt;=60days
60days&lt;(17.96%) &lt;=90days
90days&lt; (52.69%)</t>
  </si>
  <si>
    <t xml:space="preserve">Percentage of clients retained until goals achieved </t>
  </si>
  <si>
    <t xml:space="preserve">CTT does not ask clients to leave as the program is designed to transition clients to community and health supports. </t>
  </si>
  <si>
    <t>38.67% (
Regional Health Authority Services = 15.47%,
Forensics Regional Clinics = 3.87%,
Residential Substance Use Treatment = 6.08%,
Long-Term Mental Health Counselling =2.76%,
Indigenous Specific Care/Service Providers =3.87%,
Community-Based Non-Profit = 8.84%,
Peer Support/Groups = 3.31%,
Other = 6.62%
)</t>
  </si>
  <si>
    <r>
      <rPr>
        <sz val="11"/>
        <color rgb="FF000000"/>
        <rFont val="Calibri"/>
        <family val="2"/>
        <scheme val="minor"/>
      </rPr>
      <t xml:space="preserve">Considerable program resources have been spent to develop the Electronic Health Record (PAC). These enhancements will allow for more rigorous evaluation of the overall program goals and mandate as well will allow data capture required for reporting and evaluation. The data will also be used for continuous quality improvement. 
 PAC 2.4 went live at the end of March 2023 and this release included specific encounter subtypes for CTT as well as a Goal tracker and Discharge form. All CTT staff received training on utilizing both forms.  We continue to work closely with our Informatics team to refine the data and provide follow up to staff to ensure better data quality.  This quarter saw sustained work on our utilization metric.  We will be able to extract data from our Electronic Health Record (PAC) which will allow us to show clients served by region but also number of unique encounters by region in custody and in community.  We are setting a baseline and will be able to report whether regions are meeting those baseline numbers. We will begin reporting on this Period two (July-Sept 2023)
</t>
    </r>
    <r>
      <rPr>
        <b/>
        <sz val="11"/>
        <color rgb="FF000000"/>
        <rFont val="Calibri"/>
        <family val="2"/>
        <scheme val="minor"/>
      </rPr>
      <t>NOTES
Line 17:</t>
    </r>
    <r>
      <rPr>
        <sz val="11"/>
        <color rgb="FF000000"/>
        <rFont val="Calibri"/>
        <family val="2"/>
        <scheme val="minor"/>
      </rPr>
      <t xml:space="preserve"> CTT works to prioritize service initiation with clients who are close to release.  Clients on remand may be only in center for a few days and CTT will work to access very close to the time of referral.  Alternatively, clients may be sentenced with a PDD (probable discharge date) in which case CTT will work to connect with them in the weeks prior to release from centre. Referrals may be started well in advance to a client's release date and CTT staff will follow up closer to release ( for example, referral made but client is not being released for another 6 months, which means staff will not start service delivery until closer to release date)
</t>
    </r>
    <r>
      <rPr>
        <b/>
        <sz val="11"/>
        <color rgb="FF000000"/>
        <rFont val="Calibri"/>
        <family val="2"/>
        <scheme val="minor"/>
      </rPr>
      <t>Line 22:</t>
    </r>
    <r>
      <rPr>
        <sz val="11"/>
        <color rgb="FF000000"/>
        <rFont val="Calibri"/>
        <family val="2"/>
        <scheme val="minor"/>
      </rPr>
      <t xml:space="preserve"> It is important to understand that the denominator is different for these percentages.  The first at release from custody includes all CTT clients who were discharged from custody this quarter while the second includes only the clients who were discharged from CTT (100).  
</t>
    </r>
    <r>
      <rPr>
        <b/>
        <sz val="11"/>
        <color rgb="FF000000"/>
        <rFont val="Calibri"/>
        <family val="2"/>
        <scheme val="minor"/>
      </rPr>
      <t>Line 24:</t>
    </r>
    <r>
      <rPr>
        <sz val="11"/>
        <color rgb="FF000000"/>
        <rFont val="Calibri"/>
        <family val="2"/>
        <scheme val="minor"/>
      </rPr>
      <t xml:space="preserve">  This is measured from date that client is assessed (typically in centre) our staff begins the 90 day count down once clients are released from centre.  
</t>
    </r>
    <r>
      <rPr>
        <b/>
        <sz val="11"/>
        <color rgb="FF000000"/>
        <rFont val="Calibri"/>
        <family val="2"/>
        <scheme val="minor"/>
      </rPr>
      <t xml:space="preserve">Line 25: </t>
    </r>
    <r>
      <rPr>
        <sz val="11"/>
        <color rgb="FF000000"/>
        <rFont val="Calibri"/>
        <family val="2"/>
        <scheme val="minor"/>
      </rPr>
      <t xml:space="preserve">A more meaningful measure might be 'has client made progress towards their goal(s)'. Many goals of CTT clients are ongoing or larger in scope than 90 days.  Looking at progess towards goals vs completion. </t>
    </r>
  </si>
  <si>
    <r>
      <rPr>
        <b/>
        <sz val="11"/>
        <color rgb="FF000000"/>
        <rFont val="Calibri"/>
        <family val="2"/>
      </rPr>
      <t>Background:</t>
    </r>
    <r>
      <rPr>
        <sz val="11"/>
        <color rgb="FF000000"/>
        <rFont val="Calibri"/>
        <family val="2"/>
      </rPr>
      <t xml:space="preserve"> Important to note that this quarter saw sustained work on an improved PAC Access model with all CTT staff participating in extensive UAT testing.  This provides an ongoing solid foundation for CTTs effort to provide meaningful data. Significantly this access model includes direct access in PAC for CTT peers.  This is a significant undertaking that represents the culmination of work across the organization to enable this access. By Q 4 CTT will be able to speak to its implementation and anticipated success.
</t>
    </r>
    <r>
      <rPr>
        <b/>
        <sz val="11"/>
        <color rgb="FF000000"/>
        <rFont val="Calibri"/>
        <family val="2"/>
      </rPr>
      <t xml:space="preserve">NOTES
Lines 7&amp;8: </t>
    </r>
    <r>
      <rPr>
        <sz val="11"/>
        <color rgb="FF000000"/>
        <rFont val="Calibri"/>
        <family val="2"/>
      </rPr>
      <t xml:space="preserve">See Seperate Document </t>
    </r>
    <r>
      <rPr>
        <i/>
        <sz val="11"/>
        <color rgb="FF000000"/>
        <rFont val="Calibri"/>
        <family val="2"/>
      </rPr>
      <t xml:space="preserve">Utalization Rates for CTT Q2
</t>
    </r>
    <r>
      <rPr>
        <b/>
        <sz val="11"/>
        <color rgb="FF000000"/>
        <rFont val="Calibri"/>
        <family val="2"/>
      </rPr>
      <t>Line 17:</t>
    </r>
    <r>
      <rPr>
        <sz val="11"/>
        <color rgb="FF000000"/>
        <rFont val="Calibri"/>
        <family val="2"/>
      </rPr>
      <t xml:space="preserve">  CTT works to prioritize service initiation with clients who are close to release.  Many factors influence when CTT will initiate service.  It is important to contextualize this number, Clients on remand may be only in center for a few days and CTT will work to access very close to the time of referral.  Alternatively, clients may be sentenced with a PDD (probable discharge date) in which case CTT will work to connect with them in the weeks prior to release from centre.
</t>
    </r>
    <r>
      <rPr>
        <b/>
        <sz val="11"/>
        <color rgb="FF000000"/>
        <rFont val="Calibri"/>
        <family val="2"/>
      </rPr>
      <t>Line 22:</t>
    </r>
    <r>
      <rPr>
        <sz val="11"/>
        <color rgb="FF000000"/>
        <rFont val="Calibri"/>
        <family val="2"/>
      </rPr>
      <t xml:space="preserve"> It is necessary to underscore that the denominator is different for these percentages.  The first percentage represents all CTT clients at release from custody  this quarter while the second includes only the clients who were discharged from CTT. 
</t>
    </r>
    <r>
      <rPr>
        <b/>
        <sz val="11"/>
        <color rgb="FF000000"/>
        <rFont val="Calibri"/>
        <family val="2"/>
      </rPr>
      <t>Line 24:</t>
    </r>
    <r>
      <rPr>
        <sz val="11"/>
        <color rgb="FF000000"/>
        <rFont val="Calibri"/>
        <family val="2"/>
      </rPr>
      <t xml:space="preserve">  This is measured from date that client is assessed (typically in centre) our staff begins the 90 day count down once clients are released from centre. 
</t>
    </r>
    <r>
      <rPr>
        <b/>
        <sz val="11"/>
        <color rgb="FF000000"/>
        <rFont val="Calibri"/>
        <family val="2"/>
      </rPr>
      <t>Line 25:</t>
    </r>
    <r>
      <rPr>
        <sz val="11"/>
        <color rgb="FF000000"/>
        <rFont val="Calibri"/>
        <family val="2"/>
      </rPr>
      <t xml:space="preserve"> A more meaningful measure highlights clients progress towards goal i.e. 'has client made progress towards their goal(s)' rather than completion of goal. Many goals of CTT clients are ongoing or larger in scope than 90 days.  </t>
    </r>
  </si>
  <si>
    <t>A Clinical Care Coordinator was hired and will begin providing clinical supervision and oversight specifically in the Lower Mainland but also across the province.  
During this reporting period there has also been increased collaborations and coordination with the Forensic Clinics to help support clients that have been reincarcerated and require bridge transitioning to the clinic upon release from custody from a correctional centre. CTT is also working with our patient and family partners to create a client satisfaction survey. Our expectation is that the Community Transition Team Peer Support Workers would deliver this survey with the CTT clients before discharge.  We are targeting January 2024 for implementation.</t>
  </si>
  <si>
    <t xml:space="preserve">A Clinical Care Coordinator  begin providing clinical supervision and oversight specifically in the Lower Mainland but also across the province.  
CTT built on, increased collaborations and coordination with the Forensic Clinics to help support clients that have been reincarcerated and require bridge transitioning to the clinic upon release from custody from a correctional centre. An area of particular focus is working in tandem with the newly operational FACT team to serve mutual clients. CTT has identified partnerships with Regional Health Authorities(HAs) as requiring specific sustained focus and is entering a period of sustained engagement with said HAs.  CTT peers worked with Patient experience team on the development of Client satisfaction survey.  This survey is in the process of validation with a target of January 2024 for implementation.
</t>
  </si>
  <si>
    <t xml:space="preserve">Lack of safe and affordable housing, supportive recovery options, shelter options and availability of transitional housing services for clients being released from custody remains an ongoing barrier for people being released from custody to community.  This is especially concerning for remanded clients as they are often released without adequate time to prepare or plan for release.  Lack of safe housing options although challenging all across the province, is even more pronounced in rural/remote communities or communities that already are lacking access to services.  Access to treatment/recovery beds for this client population as some programs do not take referrals when clients are coming directly from a correctional centre or have considerable obstacles and barriers in place for clients i.e. watilist, medication restrictions. 
As CTTs try to bridge clients to services in community, the lack of services or timely access to services is also challenging. Again this is particularly pronounced in smaller communities, rural/remote communities, and other communities where there is already a lack of accessible services for people struggling with mental health and substance use.  This includes long waitlists or mulitple barriers taht clients face before being accepted into programs/services (attend several drop in appointments before being assigned an A&amp;D counsellor, miss an appointment or check in and taken off the list, referrals to specialized tertiarty care such as Red Fish are challenging as clients are not attached to a HA team and trying to get them connected to a team is a barrier).  Kamloops and Prince George Teams note extensive barriers to service and lack of primary care health services in the areas they serve. While they are able to utilize CTT Health supports for clients this is not a long-term solution as CTT supports are time bound and limited.  
Recruitment of clinical positions remains a challenge as seen across the province in the health sector.  Specifically recruitment of Social Workers is challenging in the Lower mainland.
There are also increased challenges in some communities to connect clients with complex mental health to other regional health authority outreach teams.  CTT staff report having barriers for their clients to access services, long wait times or gaps in care which put clients at increased risk of reincarceration and harm including death due to overdose or health related complications.  Often times this is exacerbated in rural/remote communities where services are already lacking or where outreach services are lacking. </t>
  </si>
  <si>
    <r>
      <rPr>
        <sz val="11"/>
        <color rgb="FF000000"/>
        <rFont val="Calibri"/>
        <family val="2"/>
        <scheme val="minor"/>
      </rPr>
      <t xml:space="preserve">Lack of safe and affordable housing, supportive recovery options, shelter options and availability of transitional housing services for clients being released from custody remains an ongoing barrier for people being released from custody to community.  This is especially concerning for remanded clients as they are often released without adequate time to prepare or plan for release.  Lack of safe housing options although challenging all across the province, is even more pronounced in rural/remote communities or communities that already are lacking access to services.  Access to treatment/recovery beds for this client population as some programs do not take referrals when clients are coming directly from a correctional centre or have considerable obstacles and barriers in place for clients i.e. waitlist, medication restrictions. Another aspect of this timeline that was felt around the province was the wildfires in the Interior region. Evacuation of the region left recently incarcerated clients particularly vulnerable as the available housing/shelter stalk became prohibitively expensive.  
</t>
    </r>
    <r>
      <rPr>
        <b/>
        <sz val="11"/>
        <color rgb="FF000000"/>
        <rFont val="Calibri"/>
        <family val="2"/>
        <scheme val="minor"/>
      </rPr>
      <t>Interior:</t>
    </r>
    <r>
      <rPr>
        <sz val="11"/>
        <color rgb="FF000000"/>
        <rFont val="Calibri"/>
        <family val="2"/>
        <scheme val="minor"/>
      </rPr>
      <t xml:space="preserve"> Continued and increasing challenges referring people to housing and community mental health supports. The focus from community has increasingly become around ‘their risk’ as opposed to the clients level of need. Often there is request from Interior Health Authority (IHA) to describe clients charge history, and violence risk (with examples) and the requirement for people to go through entry level/access as opposed to us being able to suggest a team that would be a best fit (e.g.. if we know that someone is on an IM we are not able to direct refer to a team that would be able to provide medication).
CTT  continued to experience profound challenges with folks accessing shelter straight out of corrections as some of the more medium barrier shelters decline CTT clients due to their risk of fatal drug poisoning, despite the fact that they are stabilized on OAT and willing to engage in programming. The response is often that folks need to access low barrier mat type shelter programming first, maintain engagement and sobriety, and then maybe they can move up. We have limited accesses to SRO’s and the small pool we did have has since been usurped by wildfire evacuees and pipeline workers (lowest cost hotels range about $1300/month which far excludes the financial capacity of many CTT clients on income assistance).  
There are two large ‘recovery’ facilities in Kamloops region that will often accept bail clients from across the province. When/if these folks breach their conditions they end up staying in our area adding strain to already overloaded services. These facilities offer no health care, no clinical counselling and little to no transition planning for folks, so they end up getting dropped off downtown and then incarcerated. 
</t>
    </r>
    <r>
      <rPr>
        <b/>
        <sz val="11"/>
        <color rgb="FF000000"/>
        <rFont val="Calibri"/>
        <family val="2"/>
        <scheme val="minor"/>
      </rPr>
      <t>Island:</t>
    </r>
    <r>
      <rPr>
        <sz val="11"/>
        <color rgb="FF000000"/>
        <rFont val="Calibri"/>
        <family val="2"/>
        <scheme val="minor"/>
      </rPr>
      <t xml:space="preserve"> CTT on the Island faces significant barriers when seeking to refer or connect clients to Island Health.  Access to supportive housing, treatment, and outreach teams all require successful navigation of a Health Authority referral.  Both CTT Island teams report an inability to make successful referrals.  Clients that are taking their medication and are stabilized are deemed to 'healthy' while clients who are not stabilized are screened out due to 'risk'.  While teams continue to refer the situation is discouraging.
</t>
    </r>
    <r>
      <rPr>
        <b/>
        <sz val="11"/>
        <color rgb="FF000000"/>
        <rFont val="Calibri"/>
        <family val="2"/>
        <scheme val="minor"/>
      </rPr>
      <t>North:</t>
    </r>
    <r>
      <rPr>
        <sz val="11"/>
        <color rgb="FF000000"/>
        <rFont val="Calibri"/>
        <family val="2"/>
        <scheme val="minor"/>
      </rPr>
      <t xml:space="preserve"> Geographically this region represents the largest area, however, services continue to be focused in Prince George. This presents significant challenge for service delivery outside of Prince George.  Not all outlying communities have reliable internet service provision and not all CTT clients have access to the necessary technology to make use of an internet connection. The Northern Health Authority has been proactive and open to seeking connection with CTT and this allows CTT to work with the HA to address barriers.
</t>
    </r>
    <r>
      <rPr>
        <b/>
        <sz val="11"/>
        <color rgb="FF000000"/>
        <rFont val="Calibri"/>
        <family val="2"/>
        <scheme val="minor"/>
      </rPr>
      <t>Lower Mainland:</t>
    </r>
    <r>
      <rPr>
        <sz val="11"/>
        <color rgb="FF000000"/>
        <rFont val="Calibri"/>
        <family val="2"/>
        <scheme val="minor"/>
      </rPr>
      <t xml:space="preserve"> The most significant barriers continues to be housing.  Clients cannot remain safe and stable without housing. CTT continues to be challenged to maintain connection with clients in such a densely populated region. CTT is giving out phones. However, clients with mental health, intellectual disabilities and substance use are often unable to manage the phone (keeping it safe from being stolen, not losing it, keeping it charged, and correct working of phone). It is difficult for teams to connect with clients without a reliable form of communication. If clients were housed- it would address these barriers. 
If CTT had a few low barrier shelter beds, and a few high barrier shelter beds that CTT could count on to put  clients in- we would face fewer barriers in regards to service provision. 
We made significant strides with the recruitment of clinical positions  in the Lower mainland.</t>
    </r>
  </si>
  <si>
    <t>More fulsome data and evaluation to be provided by reporting on utilization as well as collating results from the CTT Discharge form Preliminary data should be available for reporting by Q 2.  Data from out Client survey (currently in development) should be available for preliminary reporting Q 4.</t>
  </si>
  <si>
    <t>CTT is now able to report on utilization.  Data from out Client survey (currently in development) should be available for preliminary reporting Q 4.</t>
  </si>
  <si>
    <t>CTT has supported clients across the province to enter treatment and recovery programs and access vital services in their communities and provide harm reduction support.  The CTT team supporting Alouette Correctional Centre for Women was able to support a client with MCFD and in obtaining emergency safe housing.  The support from CTT according to the client was vital to her stabilization in community and reunification with her child. As a program CTT is committed to the ongoing work of reconciliation.  Learning from Indigenous people and communities continues to be central to the work of CTT. CTT  engaged with BCCDC's Chee Mamuk to source care packages which will include traditional medicine. These packages will be given to CTT clients upon release from the Correctional Centres. The engagement to source medicine and other items took place in March 2023 and we have begun distribution with clients all over the province receiving the bundles.  Staff report positive client encounters including a positive sense of belonging from these interactions. All CTT Staff have completed ARRT Anti-Indigenous Response Training and Indigenous Self-Identity Course in preparation for changes to the way demographic information will be recorded in our electronic health record. CTT continues to work to fully integrate and support Peers in their work.  CTT partnered with the Surrey CAT (Community Action Team) to provide the Peer Connect Course for BCMHSUS peers.  The  9 sessions were lead by the CTT Peer Coordinator and a community Peer with input and support form the CTT psychologist included peers from community organizations.  The goal of these sessions is twofold; to provide CTT peers with Peer Connect Certification and to continue to build a network for peers beyond BCMHSUS.
 In Q2 and Q3 CTT peers will take part in Motivational interview training (CCMI Center for Collaboration Motivation &amp; Innovation).  The training consist of Five training session and then three follow up practice opportunities. This provides the opportunity for peers from across the province to learn together and also gain certification.</t>
  </si>
  <si>
    <t>CTT has supported clients across the province to enter treatment and recovery programs and access vital services in their communities and provide harm reduction support.  The CTT team is able to support clients around the province as they access services for recovery outside of their local region.  This ability for teams to provide seamless care is a significant protective factor. CTT has worked with the newly formed FACT team to provide exceptional care for a client who would otherwise be lost to care and at significant risk of exploitation.  As a program CTT is committed to the ongoing work of reconciliation.  Learning from Indigenous people and communities continues to be central to the work of CTT. CTT  engaged with BCCDC's Chee Mamuk to source care packages which will include traditional medicine. These packages will be given to CTT clients upon release from the Correctional Centres. The engagement to source medicine and other items took place in March 2023.  CTT is now on the second iteration of these bundles, clients all over the province have received bundles.  Staff report positive client encounters including a positive sense of belonging from these interactions. All CTT Staff have the highest rate of completion of ARRT Anti-Indigenous Response Training and Indigenous Self-Identity Course, and San'yas. CTT continues to work to fully integrate and support Peers in their work this quarter peers participated in MI training (CCMI Center for Collaboration Motivation &amp; Innovation).  The training consisted of six training session and then three follow up practice opportunities. This provides the opportunity for peers from across the province to learn together and also gain certification.  This quarter also saw sustained work to enable Peer access to the PAC (the CHS electronic health record)</t>
  </si>
  <si>
    <t xml:space="preserve">CTT is working closely with the BCMHSUS Informatics team on setting the baseline in order to enable reporting on Utilization. Access to CTT is primarily through Correctional Health Services (CHS) within the correctional centres so we are also continuing to review referral numbers and ensure CHS staff understand the referral process and that clients are referred throughout their stay in Centre. As community based staff, CTT collaborates with in center CHS staff to identify and prioritize clients. We are also developing a Client Satisfaction Survey which will help to understand QI and access and utilization. </t>
  </si>
  <si>
    <t xml:space="preserve">CTT worked with the BCMHSUS Informatics team on setting the baseline in order to enable reporting on Utilization. Access to CTT is primarily through Correctional Health Services (CHS) within the correctional centres so we are also continuing to review referral numbers and ensure CHS staff understand the referral process and that clients are referred throughout their stay in Centre. As community based staff, CTT collaborates with in center CHS staff to identify and prioritize clients. CTT is validating a Client Satisfaction Survey which will help to understand QI and access and utilization. </t>
  </si>
  <si>
    <t>Transforming into a vertical list</t>
  </si>
  <si>
    <t>Trimming "(# beds)"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</si>
</sst>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x14ac:knownFonts="1">
    <font>
      <sz val="11"/>
      <color theme="1"/>
      <name val="Calibri"/>
      <family val="2"/>
      <scheme val="minor"/>
    </font>
    <font>
      <sz val="12"/>
      <color theme="1"/>
      <name val="Calibri"/>
      <family val="2"/>
      <scheme val="minor"/>
    </font>
    <font>
      <sz val="11"/>
      <color rgb="FF000000"/>
      <name val="Calibri"/>
      <family val="2"/>
    </font>
    <font>
      <b/>
      <sz val="22"/>
      <color theme="1"/>
      <name val="Calibri"/>
      <family val="2"/>
      <scheme val="minor"/>
    </font>
    <font>
      <b/>
      <sz val="24"/>
      <color theme="0"/>
      <name val="Calibri"/>
      <family val="2"/>
      <scheme val="minor"/>
    </font>
    <font>
      <b/>
      <sz val="18"/>
      <color theme="1"/>
      <name val="Calibri"/>
      <family val="2"/>
      <scheme val="minor"/>
    </font>
    <font>
      <sz val="18"/>
      <color theme="1"/>
      <name val="Calibri"/>
      <family val="2"/>
      <scheme val="minor"/>
    </font>
    <font>
      <b/>
      <sz val="18"/>
      <color rgb="FFFF0000"/>
      <name val="Calibri"/>
      <family val="2"/>
      <scheme val="minor"/>
    </font>
    <font>
      <sz val="24"/>
      <color theme="1"/>
      <name val="Calibri"/>
      <family val="2"/>
      <scheme val="minor"/>
    </font>
    <font>
      <b/>
      <sz val="14"/>
      <color theme="1"/>
      <name val="Calibri"/>
      <family val="2"/>
      <scheme val="minor"/>
    </font>
    <font>
      <sz val="16"/>
      <color theme="1"/>
      <name val="Calibri"/>
      <family val="2"/>
      <scheme val="minor"/>
    </font>
    <font>
      <sz val="16"/>
      <color rgb="FFFF0000"/>
      <name val="Calibri"/>
      <family val="2"/>
      <scheme val="minor"/>
    </font>
    <font>
      <b/>
      <sz val="20"/>
      <color theme="1"/>
      <name val="Calibri"/>
      <family val="2"/>
      <scheme val="minor"/>
    </font>
    <font>
      <sz val="12"/>
      <name val="Calibri"/>
      <family val="2"/>
      <scheme val="minor"/>
    </font>
    <font>
      <sz val="20"/>
      <color theme="1"/>
      <name val="Calibri"/>
      <family val="2"/>
      <scheme val="minor"/>
    </font>
    <font>
      <b/>
      <sz val="11"/>
      <color rgb="FF000000"/>
      <name val="Calibri"/>
      <family val="2"/>
    </font>
    <font>
      <u/>
      <sz val="11"/>
      <color theme="10"/>
      <name val="Calibri"/>
      <family val="2"/>
      <scheme val="minor"/>
    </font>
    <font>
      <sz val="48"/>
      <color theme="0"/>
      <name val="Calibri"/>
      <family val="2"/>
      <scheme val="minor"/>
    </font>
    <font>
      <u/>
      <sz val="18"/>
      <color theme="10"/>
      <name val="Calibri"/>
      <family val="2"/>
      <scheme val="minor"/>
    </font>
    <font>
      <b/>
      <sz val="20"/>
      <color rgb="FFFFFFFF"/>
      <name val="Calibri"/>
      <family val="2"/>
      <scheme val="minor"/>
    </font>
    <font>
      <b/>
      <sz val="20"/>
      <color rgb="FF000000"/>
      <name val="Segoe UI"/>
      <family val="2"/>
    </font>
    <font>
      <b/>
      <sz val="18"/>
      <color rgb="FF000000"/>
      <name val="Calibri"/>
      <family val="2"/>
    </font>
    <font>
      <b/>
      <sz val="16"/>
      <color rgb="FFFFFFFF"/>
      <name val="Calibri"/>
      <family val="2"/>
      <scheme val="minor"/>
    </font>
    <font>
      <b/>
      <sz val="18"/>
      <color rgb="FF000000"/>
      <name val="Calibri"/>
      <family val="2"/>
      <scheme val="minor"/>
    </font>
    <font>
      <sz val="11"/>
      <color rgb="FF000000"/>
      <name val="Calibri"/>
      <family val="2"/>
      <scheme val="minor"/>
    </font>
    <font>
      <b/>
      <sz val="20"/>
      <color rgb="FF000000"/>
      <name val="Calibri"/>
      <family val="2"/>
      <scheme val="minor"/>
    </font>
    <font>
      <sz val="12"/>
      <color rgb="FF000000"/>
      <name val="Calibri"/>
      <family val="2"/>
      <scheme val="minor"/>
    </font>
    <font>
      <b/>
      <sz val="11"/>
      <color rgb="FF000000"/>
      <name val="Calibri"/>
      <family val="2"/>
      <scheme val="minor"/>
    </font>
    <font>
      <sz val="12"/>
      <color theme="1"/>
      <name val="Calibri"/>
      <family val="2"/>
      <scheme val="minor"/>
    </font>
    <font>
      <b/>
      <sz val="12"/>
      <color theme="1"/>
      <name val="Calibri"/>
      <family val="2"/>
      <scheme val="minor"/>
    </font>
    <font>
      <b/>
      <sz val="11"/>
      <name val="Calibri"/>
      <family val="2"/>
      <scheme val="minor"/>
    </font>
    <font>
      <sz val="11"/>
      <name val="Calibri"/>
      <family val="2"/>
      <scheme val="minor"/>
    </font>
    <font>
      <u/>
      <sz val="11"/>
      <color rgb="FF000000"/>
      <name val="Calibri"/>
      <family val="2"/>
      <scheme val="minor"/>
    </font>
    <font>
      <i/>
      <sz val="11"/>
      <color rgb="FF000000"/>
      <name val="Calibri"/>
      <family val="2"/>
      <scheme val="minor"/>
    </font>
    <font>
      <i/>
      <u/>
      <sz val="11"/>
      <color rgb="FF000000"/>
      <name val="Calibri"/>
      <family val="2"/>
      <scheme val="minor"/>
    </font>
    <font>
      <b/>
      <sz val="14"/>
      <color rgb="FF000000"/>
      <name val="Calibri"/>
      <family val="2"/>
      <scheme val="minor"/>
    </font>
    <font>
      <sz val="7"/>
      <color rgb="FF000000"/>
      <name val="Calibri"/>
      <family val="2"/>
      <scheme val="minor"/>
    </font>
    <font>
      <sz val="11"/>
      <color theme="4"/>
      <name val="Calibri"/>
      <family val="2"/>
      <scheme val="minor"/>
    </font>
    <font>
      <sz val="12"/>
      <color theme="1"/>
      <name val="Calibri"/>
      <family val="2"/>
    </font>
    <font>
      <b/>
      <sz val="11"/>
      <color theme="1"/>
      <name val="Calibri"/>
      <family val="2"/>
      <scheme val="minor"/>
    </font>
    <font>
      <sz val="16"/>
      <name val="Calibri"/>
      <family val="2"/>
      <scheme val="minor"/>
    </font>
    <font>
      <sz val="11"/>
      <color rgb="FF000000"/>
      <name val="Calibri"/>
      <family val="2"/>
    </font>
    <font>
      <sz val="11"/>
      <color rgb="FF000000"/>
      <name val="Calibri"/>
      <family val="2"/>
    </font>
    <font>
      <b/>
      <sz val="11"/>
      <color rgb="FF000000"/>
      <name val="Calibri"/>
      <family val="2"/>
    </font>
    <font>
      <sz val="11"/>
      <color rgb="FF000000"/>
      <name val="Calibri"/>
      <family val="2"/>
      <scheme val="minor"/>
    </font>
    <font>
      <i/>
      <sz val="11"/>
      <color rgb="FF000000"/>
      <name val="Calibri"/>
      <family val="2"/>
    </font>
    <font>
      <i/>
      <sz val="11"/>
      <color theme="1"/>
      <name val="Calibri"/>
      <family val="2"/>
      <scheme val="minor"/>
    </font>
  </fonts>
  <fills count="15">
    <fill>
      <patternFill patternType="none"/>
    </fill>
    <fill>
      <patternFill patternType="gray125"/>
    </fill>
    <fill>
      <patternFill patternType="solid">
        <fgColor theme="4"/>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4" tint="-0.499984740745262"/>
        <bgColor indexed="64"/>
      </patternFill>
    </fill>
    <fill>
      <patternFill patternType="solid">
        <fgColor rgb="FF244061"/>
        <bgColor indexed="64"/>
      </patternFill>
    </fill>
    <fill>
      <patternFill patternType="solid">
        <fgColor rgb="FF4F81BD"/>
        <bgColor indexed="64"/>
      </patternFill>
    </fill>
    <fill>
      <patternFill patternType="solid">
        <fgColor theme="4" tint="0.79998168889431442"/>
        <bgColor indexed="64"/>
      </patternFill>
    </fill>
    <fill>
      <patternFill patternType="solid">
        <fgColor theme="0"/>
        <bgColor indexed="64"/>
      </patternFill>
    </fill>
    <fill>
      <patternFill patternType="solid">
        <fgColor rgb="FFD9E1F2"/>
        <bgColor rgb="FFD9E1F2"/>
      </patternFill>
    </fill>
    <fill>
      <patternFill patternType="solid">
        <fgColor theme="7" tint="0.59999389629810485"/>
        <bgColor indexed="64"/>
      </patternFill>
    </fill>
    <fill>
      <patternFill patternType="solid">
        <fgColor theme="9" tint="0.59999389629810485"/>
        <bgColor indexed="64"/>
      </patternFill>
    </fill>
    <fill>
      <patternFill patternType="solid">
        <fgColor rgb="FFFFE699"/>
        <bgColor indexed="64"/>
      </patternFill>
    </fill>
  </fills>
  <borders count="46">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EEECE1"/>
      </left>
      <right/>
      <top/>
      <bottom/>
      <diagonal/>
    </border>
    <border>
      <left style="medium">
        <color rgb="FFEEECE1"/>
      </left>
      <right style="medium">
        <color rgb="FFEEECE1"/>
      </right>
      <top/>
      <bottom style="medium">
        <color rgb="FFEEECE1"/>
      </bottom>
      <diagonal/>
    </border>
    <border>
      <left/>
      <right style="medium">
        <color rgb="FFEEECE1"/>
      </right>
      <top/>
      <bottom style="medium">
        <color rgb="FFEEECE1"/>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style="medium">
        <color indexed="64"/>
      </left>
      <right/>
      <top style="medium">
        <color indexed="64"/>
      </top>
      <bottom style="medium">
        <color rgb="FFEEECE1"/>
      </bottom>
      <diagonal/>
    </border>
    <border>
      <left style="medium">
        <color indexed="64"/>
      </left>
      <right/>
      <top/>
      <bottom style="medium">
        <color rgb="FFEEECE1"/>
      </bottom>
      <diagonal/>
    </border>
    <border>
      <left style="medium">
        <color indexed="64"/>
      </left>
      <right/>
      <top style="medium">
        <color rgb="FFEEECE1"/>
      </top>
      <bottom/>
      <diagonal/>
    </border>
    <border>
      <left style="medium">
        <color indexed="64"/>
      </left>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EEECE1"/>
      </left>
      <right/>
      <top style="medium">
        <color rgb="FFEEECE1"/>
      </top>
      <bottom/>
      <diagonal/>
    </border>
    <border>
      <left/>
      <right style="medium">
        <color rgb="FFEEECE1"/>
      </right>
      <top style="medium">
        <color rgb="FFEEECE1"/>
      </top>
      <bottom/>
      <diagonal/>
    </border>
    <border>
      <left/>
      <right/>
      <top/>
      <bottom style="medium">
        <color indexed="64"/>
      </bottom>
      <diagonal/>
    </border>
    <border>
      <left/>
      <right style="medium">
        <color indexed="64"/>
      </right>
      <top/>
      <bottom style="medium">
        <color indexed="64"/>
      </bottom>
      <diagonal/>
    </border>
    <border>
      <left/>
      <right/>
      <top style="thin">
        <color rgb="FF8EA9DB"/>
      </top>
      <bottom style="thin">
        <color rgb="FF8EA9DB"/>
      </bottom>
      <diagonal/>
    </border>
  </borders>
  <cellStyleXfs count="2">
    <xf numFmtId="0" fontId="0" fillId="0" borderId="0"/>
    <xf numFmtId="0" fontId="16" fillId="0" borderId="0" applyNumberFormat="0" applyFill="0" applyBorder="0" applyAlignment="0" applyProtection="0"/>
  </cellStyleXfs>
  <cellXfs count="213">
    <xf numFmtId="0" fontId="0" fillId="0" borderId="0" xfId="0"/>
    <xf numFmtId="0" fontId="0" fillId="0" borderId="0" xfId="0" applyAlignment="1">
      <alignment wrapText="1"/>
    </xf>
    <xf numFmtId="0" fontId="5" fillId="4" borderId="7" xfId="0" applyFont="1" applyFill="1" applyBorder="1" applyAlignment="1">
      <alignment vertical="center"/>
    </xf>
    <xf numFmtId="0" fontId="9" fillId="4" borderId="10" xfId="0" applyFont="1" applyFill="1" applyBorder="1" applyAlignment="1">
      <alignment vertical="center"/>
    </xf>
    <xf numFmtId="0" fontId="10" fillId="0" borderId="3" xfId="0" applyFont="1" applyBorder="1" applyAlignment="1">
      <alignment horizontal="center" vertical="center" wrapText="1"/>
    </xf>
    <xf numFmtId="0" fontId="10" fillId="0" borderId="11" xfId="0" applyFont="1" applyBorder="1" applyAlignment="1">
      <alignment horizontal="center" vertical="center" wrapText="1"/>
    </xf>
    <xf numFmtId="0" fontId="9" fillId="4" borderId="10" xfId="0" applyFont="1" applyFill="1" applyBorder="1" applyAlignment="1">
      <alignment horizontal="left" vertical="center" wrapText="1"/>
    </xf>
    <xf numFmtId="15" fontId="10" fillId="0" borderId="3" xfId="0" applyNumberFormat="1" applyFont="1" applyBorder="1" applyAlignment="1">
      <alignment horizontal="center" vertical="center" wrapText="1"/>
    </xf>
    <xf numFmtId="15" fontId="10" fillId="0" borderId="11" xfId="0" applyNumberFormat="1" applyFont="1" applyBorder="1" applyAlignment="1">
      <alignment horizontal="center" vertical="center" wrapText="1"/>
    </xf>
    <xf numFmtId="0" fontId="9" fillId="4" borderId="10" xfId="0" applyFont="1" applyFill="1" applyBorder="1" applyAlignment="1">
      <alignment vertical="center" wrapText="1"/>
    </xf>
    <xf numFmtId="15" fontId="11" fillId="5" borderId="3" xfId="0" applyNumberFormat="1" applyFont="1" applyFill="1" applyBorder="1" applyAlignment="1">
      <alignment horizontal="center" vertical="center" wrapText="1"/>
    </xf>
    <xf numFmtId="15" fontId="11" fillId="5" borderId="11" xfId="0" applyNumberFormat="1" applyFont="1" applyFill="1" applyBorder="1" applyAlignment="1">
      <alignment horizontal="center" vertical="center" wrapText="1"/>
    </xf>
    <xf numFmtId="0" fontId="12" fillId="0" borderId="12" xfId="0" applyFont="1" applyBorder="1" applyAlignment="1">
      <alignment horizontal="center" vertical="center" wrapText="1"/>
    </xf>
    <xf numFmtId="0" fontId="0" fillId="0" borderId="0" xfId="0" applyAlignment="1">
      <alignment horizontal="left" vertical="top" wrapText="1"/>
    </xf>
    <xf numFmtId="0" fontId="0" fillId="0" borderId="0" xfId="0" applyAlignment="1">
      <alignment vertical="center" wrapText="1"/>
    </xf>
    <xf numFmtId="0" fontId="14" fillId="0" borderId="0" xfId="0" applyFont="1" applyAlignment="1">
      <alignment vertical="center" wrapText="1"/>
    </xf>
    <xf numFmtId="0" fontId="15" fillId="0" borderId="16" xfId="0" applyFont="1" applyBorder="1" applyAlignment="1">
      <alignment horizontal="left" vertical="center"/>
    </xf>
    <xf numFmtId="0" fontId="0" fillId="0" borderId="17" xfId="0" applyBorder="1" applyAlignment="1">
      <alignment vertical="top" wrapText="1"/>
    </xf>
    <xf numFmtId="0" fontId="12" fillId="0" borderId="19" xfId="0" applyFont="1" applyBorder="1" applyAlignment="1">
      <alignment horizontal="center" wrapText="1"/>
    </xf>
    <xf numFmtId="0" fontId="18" fillId="0" borderId="20" xfId="1" applyFont="1" applyBorder="1" applyAlignment="1">
      <alignment vertical="top" wrapText="1"/>
    </xf>
    <xf numFmtId="0" fontId="5" fillId="0" borderId="21" xfId="0" applyFont="1" applyBorder="1" applyAlignment="1">
      <alignment horizontal="left" vertical="center" wrapText="1"/>
    </xf>
    <xf numFmtId="0" fontId="14" fillId="0" borderId="22" xfId="0" applyFont="1" applyBorder="1" applyAlignment="1">
      <alignment horizontal="left" vertical="center"/>
    </xf>
    <xf numFmtId="0" fontId="20" fillId="0" borderId="24" xfId="0" applyFont="1" applyBorder="1" applyAlignment="1">
      <alignment horizontal="justify" vertical="center"/>
    </xf>
    <xf numFmtId="0" fontId="20" fillId="0" borderId="1" xfId="0" applyFont="1" applyBorder="1" applyAlignment="1">
      <alignment horizontal="justify" vertical="center"/>
    </xf>
    <xf numFmtId="0" fontId="15" fillId="0" borderId="28" xfId="0" applyFont="1" applyBorder="1" applyAlignment="1">
      <alignment horizontal="left" vertical="center" wrapText="1"/>
    </xf>
    <xf numFmtId="0" fontId="15" fillId="0" borderId="22" xfId="0" applyFont="1" applyBorder="1" applyAlignment="1">
      <alignment horizontal="left" vertical="center" wrapText="1"/>
    </xf>
    <xf numFmtId="0" fontId="24" fillId="0" borderId="28" xfId="0" applyFont="1" applyBorder="1" applyAlignment="1">
      <alignment horizontal="left" vertical="center" wrapText="1"/>
    </xf>
    <xf numFmtId="0" fontId="24" fillId="0" borderId="30" xfId="0" applyFont="1" applyBorder="1" applyAlignment="1">
      <alignment horizontal="left" vertical="center" wrapText="1"/>
    </xf>
    <xf numFmtId="0" fontId="24" fillId="0" borderId="22" xfId="0" applyFont="1" applyBorder="1" applyAlignment="1">
      <alignment horizontal="left" vertical="center" wrapText="1"/>
    </xf>
    <xf numFmtId="0" fontId="26" fillId="0" borderId="3" xfId="0" applyFont="1" applyBorder="1" applyAlignment="1">
      <alignment horizontal="left" vertical="center" wrapText="1"/>
    </xf>
    <xf numFmtId="0" fontId="26" fillId="0" borderId="3" xfId="0" applyFont="1" applyBorder="1" applyAlignment="1">
      <alignment horizontal="left" vertical="top" wrapText="1"/>
    </xf>
    <xf numFmtId="0" fontId="27" fillId="0" borderId="25" xfId="0" applyFont="1" applyBorder="1" applyAlignment="1">
      <alignment horizontal="left" vertical="center" wrapText="1"/>
    </xf>
    <xf numFmtId="0" fontId="24" fillId="0" borderId="25" xfId="0" applyFont="1" applyBorder="1" applyAlignment="1">
      <alignment horizontal="left" vertical="top" wrapText="1"/>
    </xf>
    <xf numFmtId="0" fontId="27" fillId="0" borderId="1" xfId="0" applyFont="1" applyBorder="1" applyAlignment="1">
      <alignment horizontal="left" vertical="center" wrapText="1"/>
    </xf>
    <xf numFmtId="0" fontId="27" fillId="0" borderId="1" xfId="0" applyFont="1" applyBorder="1" applyAlignment="1">
      <alignment horizontal="left" vertical="top" wrapText="1"/>
    </xf>
    <xf numFmtId="0" fontId="27" fillId="0" borderId="28" xfId="0" applyFont="1" applyBorder="1" applyAlignment="1">
      <alignment horizontal="left" vertical="top" wrapText="1"/>
    </xf>
    <xf numFmtId="0" fontId="27" fillId="0" borderId="30" xfId="0" applyFont="1" applyBorder="1" applyAlignment="1">
      <alignment horizontal="left" vertical="top" wrapText="1"/>
    </xf>
    <xf numFmtId="0" fontId="24" fillId="0" borderId="30" xfId="0" applyFont="1" applyBorder="1" applyAlignment="1">
      <alignment horizontal="left" vertical="top" wrapText="1"/>
    </xf>
    <xf numFmtId="0" fontId="24" fillId="0" borderId="22" xfId="0" applyFont="1" applyBorder="1" applyAlignment="1">
      <alignment horizontal="left" vertical="top" wrapText="1"/>
    </xf>
    <xf numFmtId="0" fontId="28" fillId="0" borderId="28" xfId="0" applyFont="1" applyBorder="1" applyAlignment="1">
      <alignment wrapText="1"/>
    </xf>
    <xf numFmtId="0" fontId="0" fillId="0" borderId="28" xfId="0" applyBorder="1"/>
    <xf numFmtId="0" fontId="28" fillId="0" borderId="30" xfId="0" applyFont="1" applyBorder="1"/>
    <xf numFmtId="0" fontId="0" fillId="0" borderId="30" xfId="0" applyBorder="1"/>
    <xf numFmtId="0" fontId="0" fillId="0" borderId="30" xfId="0" applyBorder="1" applyAlignment="1">
      <alignment wrapText="1"/>
    </xf>
    <xf numFmtId="0" fontId="28" fillId="0" borderId="22" xfId="0" applyFont="1" applyBorder="1" applyAlignment="1">
      <alignment wrapText="1"/>
    </xf>
    <xf numFmtId="0" fontId="0" fillId="0" borderId="22" xfId="0" applyBorder="1"/>
    <xf numFmtId="0" fontId="27" fillId="0" borderId="28" xfId="0" applyFont="1" applyBorder="1" applyAlignment="1">
      <alignment horizontal="left" vertical="center" wrapText="1"/>
    </xf>
    <xf numFmtId="0" fontId="30" fillId="0" borderId="28" xfId="0" applyFont="1" applyBorder="1" applyAlignment="1">
      <alignment horizontal="left" vertical="top" wrapText="1"/>
    </xf>
    <xf numFmtId="0" fontId="27" fillId="0" borderId="22" xfId="0" applyFont="1" applyBorder="1" applyAlignment="1">
      <alignment horizontal="left" vertical="center" wrapText="1"/>
    </xf>
    <xf numFmtId="0" fontId="27" fillId="0" borderId="22" xfId="0" applyFont="1" applyBorder="1" applyAlignment="1">
      <alignment horizontal="left" vertical="top" wrapText="1"/>
    </xf>
    <xf numFmtId="0" fontId="27" fillId="0" borderId="30" xfId="0" applyFont="1" applyBorder="1" applyAlignment="1">
      <alignment horizontal="left" vertical="center" wrapText="1"/>
    </xf>
    <xf numFmtId="0" fontId="0" fillId="0" borderId="22" xfId="0" applyBorder="1" applyAlignment="1">
      <alignment horizontal="left" vertical="top" wrapText="1"/>
    </xf>
    <xf numFmtId="0" fontId="27" fillId="0" borderId="31" xfId="0" applyFont="1" applyBorder="1" applyAlignment="1">
      <alignment horizontal="left" vertical="center" wrapText="1"/>
    </xf>
    <xf numFmtId="0" fontId="24" fillId="0" borderId="25" xfId="0" applyFont="1" applyBorder="1" applyAlignment="1">
      <alignment horizontal="left" vertical="center" wrapText="1"/>
    </xf>
    <xf numFmtId="0" fontId="27" fillId="0" borderId="32" xfId="0" applyFont="1" applyBorder="1" applyAlignment="1">
      <alignment horizontal="left" vertical="center" wrapText="1"/>
    </xf>
    <xf numFmtId="0" fontId="24" fillId="0" borderId="26" xfId="0" applyFont="1" applyBorder="1" applyAlignment="1">
      <alignment horizontal="left" vertical="center" wrapText="1"/>
    </xf>
    <xf numFmtId="0" fontId="26" fillId="0" borderId="12" xfId="0" applyFont="1" applyBorder="1" applyAlignment="1">
      <alignment horizontal="left" vertical="center" wrapText="1"/>
    </xf>
    <xf numFmtId="0" fontId="26" fillId="0" borderId="14" xfId="0" applyFont="1" applyBorder="1" applyAlignment="1">
      <alignment horizontal="left" vertical="center"/>
    </xf>
    <xf numFmtId="0" fontId="32" fillId="0" borderId="30" xfId="0" applyFont="1" applyBorder="1" applyAlignment="1">
      <alignment horizontal="left" vertical="center" wrapText="1"/>
    </xf>
    <xf numFmtId="0" fontId="33" fillId="0" borderId="30" xfId="0" applyFont="1" applyBorder="1" applyAlignment="1">
      <alignment horizontal="left" vertical="center" wrapText="1"/>
    </xf>
    <xf numFmtId="0" fontId="32" fillId="0" borderId="28" xfId="0" applyFont="1" applyBorder="1" applyAlignment="1">
      <alignment horizontal="left" vertical="center" wrapText="1"/>
    </xf>
    <xf numFmtId="0" fontId="0" fillId="0" borderId="22" xfId="0" applyBorder="1" applyAlignment="1">
      <alignment vertical="top" wrapText="1"/>
    </xf>
    <xf numFmtId="0" fontId="27" fillId="0" borderId="35" xfId="0" applyFont="1" applyBorder="1" applyAlignment="1">
      <alignment horizontal="left" vertical="center" wrapText="1"/>
    </xf>
    <xf numFmtId="0" fontId="27" fillId="0" borderId="36" xfId="0" applyFont="1" applyBorder="1" applyAlignment="1">
      <alignment horizontal="left" vertical="center" wrapText="1"/>
    </xf>
    <xf numFmtId="0" fontId="27" fillId="0" borderId="37" xfId="0" applyFont="1" applyBorder="1" applyAlignment="1">
      <alignment horizontal="left" vertical="center" wrapText="1"/>
    </xf>
    <xf numFmtId="0" fontId="32" fillId="0" borderId="38" xfId="0" applyFont="1" applyBorder="1" applyAlignment="1">
      <alignment horizontal="left" vertical="center" wrapText="1"/>
    </xf>
    <xf numFmtId="0" fontId="33" fillId="0" borderId="38" xfId="0" applyFont="1" applyBorder="1" applyAlignment="1">
      <alignment horizontal="left" vertical="center" wrapText="1"/>
    </xf>
    <xf numFmtId="0" fontId="27" fillId="0" borderId="39" xfId="0" applyFont="1" applyBorder="1" applyAlignment="1">
      <alignment horizontal="left" vertical="center" wrapText="1"/>
    </xf>
    <xf numFmtId="0" fontId="24" fillId="0" borderId="40" xfId="0" applyFont="1" applyBorder="1" applyAlignment="1">
      <alignment horizontal="left" vertical="center" wrapText="1"/>
    </xf>
    <xf numFmtId="0" fontId="27" fillId="0" borderId="37" xfId="0" applyFont="1" applyBorder="1" applyAlignment="1">
      <alignment horizontal="left" vertical="center"/>
    </xf>
    <xf numFmtId="0" fontId="27" fillId="0" borderId="19" xfId="0" applyFont="1" applyBorder="1" applyAlignment="1">
      <alignment horizontal="left" vertical="center"/>
    </xf>
    <xf numFmtId="0" fontId="33" fillId="0" borderId="20" xfId="0" applyFont="1" applyBorder="1" applyAlignment="1">
      <alignment horizontal="left" vertical="center" wrapText="1"/>
    </xf>
    <xf numFmtId="0" fontId="32" fillId="0" borderId="36" xfId="0" applyFont="1" applyBorder="1" applyAlignment="1">
      <alignment horizontal="left" vertical="center" wrapText="1"/>
    </xf>
    <xf numFmtId="0" fontId="27" fillId="0" borderId="19" xfId="0" applyFont="1" applyBorder="1" applyAlignment="1">
      <alignment horizontal="left" vertical="center" wrapText="1"/>
    </xf>
    <xf numFmtId="0" fontId="0" fillId="0" borderId="20" xfId="0" applyBorder="1" applyAlignment="1">
      <alignment vertical="top" wrapText="1"/>
    </xf>
    <xf numFmtId="0" fontId="35" fillId="0" borderId="28" xfId="0" applyFont="1" applyBorder="1" applyAlignment="1">
      <alignment horizontal="left" vertical="center" wrapText="1"/>
    </xf>
    <xf numFmtId="0" fontId="33" fillId="0" borderId="22" xfId="0" applyFont="1" applyBorder="1" applyAlignment="1">
      <alignment horizontal="left" vertical="center" wrapText="1"/>
    </xf>
    <xf numFmtId="0" fontId="0" fillId="0" borderId="29" xfId="0" applyBorder="1" applyAlignment="1">
      <alignment wrapText="1"/>
    </xf>
    <xf numFmtId="0" fontId="0" fillId="0" borderId="0" xfId="0" applyAlignment="1">
      <alignment horizontal="center" wrapText="1"/>
    </xf>
    <xf numFmtId="0" fontId="0" fillId="0" borderId="0" xfId="0" applyAlignment="1">
      <alignment horizontal="center"/>
    </xf>
    <xf numFmtId="0" fontId="0" fillId="0" borderId="23" xfId="0" applyBorder="1" applyAlignment="1">
      <alignment horizontal="center"/>
    </xf>
    <xf numFmtId="0" fontId="0" fillId="0" borderId="23" xfId="0" applyBorder="1"/>
    <xf numFmtId="0" fontId="28" fillId="0" borderId="29" xfId="0" applyFont="1" applyBorder="1" applyAlignment="1">
      <alignment horizontal="left" wrapText="1"/>
    </xf>
    <xf numFmtId="0" fontId="28" fillId="0" borderId="29" xfId="0" applyFont="1" applyBorder="1" applyAlignment="1">
      <alignment wrapText="1"/>
    </xf>
    <xf numFmtId="0" fontId="0" fillId="0" borderId="23" xfId="0" applyBorder="1" applyAlignment="1">
      <alignment wrapText="1"/>
    </xf>
    <xf numFmtId="0" fontId="0" fillId="0" borderId="0" xfId="0" applyAlignment="1">
      <alignment horizontal="left" vertical="center"/>
    </xf>
    <xf numFmtId="0" fontId="0" fillId="0" borderId="23" xfId="0" applyBorder="1" applyAlignment="1">
      <alignment horizontal="left" vertical="center"/>
    </xf>
    <xf numFmtId="0" fontId="0" fillId="0" borderId="43" xfId="0" applyBorder="1"/>
    <xf numFmtId="0" fontId="0" fillId="0" borderId="44" xfId="0" applyBorder="1"/>
    <xf numFmtId="0" fontId="0" fillId="0" borderId="29" xfId="0" applyBorder="1" applyAlignment="1">
      <alignment horizontal="left" vertical="center" wrapText="1"/>
    </xf>
    <xf numFmtId="0" fontId="28" fillId="0" borderId="29" xfId="0" applyFont="1" applyBorder="1" applyAlignment="1">
      <alignment vertical="top" wrapText="1"/>
    </xf>
    <xf numFmtId="0" fontId="0" fillId="0" borderId="0" xfId="0" applyAlignment="1">
      <alignment horizontal="center" vertical="center" wrapText="1"/>
    </xf>
    <xf numFmtId="0" fontId="0" fillId="0" borderId="29" xfId="0" applyBorder="1" applyAlignment="1">
      <alignment vertical="top" wrapText="1"/>
    </xf>
    <xf numFmtId="0" fontId="0" fillId="0" borderId="0" xfId="0" applyAlignment="1">
      <alignment vertical="top"/>
    </xf>
    <xf numFmtId="0" fontId="28" fillId="0" borderId="29" xfId="0" applyFont="1" applyBorder="1" applyAlignment="1">
      <alignment horizontal="left" vertical="top" wrapText="1"/>
    </xf>
    <xf numFmtId="0" fontId="0" fillId="0" borderId="0" xfId="0" applyAlignment="1">
      <alignment horizontal="center" vertical="center"/>
    </xf>
    <xf numFmtId="10" fontId="0" fillId="0" borderId="0" xfId="0" applyNumberFormat="1" applyAlignment="1">
      <alignment horizontal="center" vertical="center"/>
    </xf>
    <xf numFmtId="9" fontId="0" fillId="0" borderId="0" xfId="0" applyNumberFormat="1" applyAlignment="1">
      <alignment horizontal="center" vertical="center"/>
    </xf>
    <xf numFmtId="0" fontId="0" fillId="0" borderId="43" xfId="0" applyBorder="1" applyAlignment="1">
      <alignment horizontal="left" vertical="center" wrapText="1"/>
    </xf>
    <xf numFmtId="0" fontId="0" fillId="0" borderId="0" xfId="0" applyAlignment="1">
      <alignment horizontal="left" vertical="center" wrapText="1"/>
    </xf>
    <xf numFmtId="0" fontId="28" fillId="9" borderId="29" xfId="0" applyFont="1" applyFill="1" applyBorder="1" applyAlignment="1">
      <alignment vertical="top" wrapText="1"/>
    </xf>
    <xf numFmtId="0" fontId="28" fillId="10" borderId="29" xfId="0" applyFont="1" applyFill="1" applyBorder="1" applyAlignment="1">
      <alignment vertical="top" wrapText="1"/>
    </xf>
    <xf numFmtId="0" fontId="28" fillId="10" borderId="29" xfId="0" applyFont="1" applyFill="1" applyBorder="1" applyAlignment="1">
      <alignment wrapText="1"/>
    </xf>
    <xf numFmtId="0" fontId="0" fillId="10" borderId="23" xfId="0" applyFill="1" applyBorder="1"/>
    <xf numFmtId="0" fontId="0" fillId="10" borderId="0" xfId="0" applyFill="1"/>
    <xf numFmtId="15" fontId="40" fillId="0" borderId="3" xfId="0" applyNumberFormat="1" applyFont="1" applyBorder="1" applyAlignment="1">
      <alignment horizontal="center" vertical="center" wrapText="1"/>
    </xf>
    <xf numFmtId="10" fontId="0" fillId="0" borderId="0" xfId="0" applyNumberFormat="1" applyAlignment="1">
      <alignment wrapText="1"/>
    </xf>
    <xf numFmtId="9" fontId="0" fillId="0" borderId="0" xfId="0" applyNumberFormat="1" applyAlignment="1">
      <alignment wrapText="1"/>
    </xf>
    <xf numFmtId="9" fontId="31" fillId="10" borderId="0" xfId="0" applyNumberFormat="1" applyFont="1" applyFill="1" applyAlignment="1">
      <alignment wrapText="1"/>
    </xf>
    <xf numFmtId="0" fontId="31" fillId="0" borderId="0" xfId="0" applyFont="1" applyAlignment="1">
      <alignment horizontal="left" vertical="center" wrapText="1"/>
    </xf>
    <xf numFmtId="0" fontId="28" fillId="10" borderId="29" xfId="0" applyFont="1" applyFill="1" applyBorder="1" applyAlignment="1">
      <alignment vertical="center" wrapText="1"/>
    </xf>
    <xf numFmtId="0" fontId="28" fillId="0" borderId="29" xfId="0" applyFont="1" applyBorder="1" applyAlignment="1">
      <alignment vertical="center" wrapText="1"/>
    </xf>
    <xf numFmtId="0" fontId="31" fillId="0" borderId="0" xfId="0" applyFont="1" applyAlignment="1">
      <alignment vertical="center" wrapText="1"/>
    </xf>
    <xf numFmtId="0" fontId="28" fillId="0" borderId="34" xfId="0" applyFont="1" applyBorder="1" applyAlignment="1">
      <alignment vertical="center" wrapText="1"/>
    </xf>
    <xf numFmtId="0" fontId="31" fillId="0" borderId="43" xfId="0" applyFont="1" applyBorder="1" applyAlignment="1">
      <alignment vertical="center" wrapText="1"/>
    </xf>
    <xf numFmtId="0" fontId="0" fillId="0" borderId="43" xfId="0" applyBorder="1" applyAlignment="1">
      <alignment vertical="center" wrapText="1"/>
    </xf>
    <xf numFmtId="0" fontId="0" fillId="0" borderId="29" xfId="0" applyBorder="1" applyAlignment="1">
      <alignment horizontal="left" vertical="top" wrapText="1"/>
    </xf>
    <xf numFmtId="0" fontId="28" fillId="0" borderId="34" xfId="0" applyFont="1" applyBorder="1" applyAlignment="1">
      <alignment vertical="top" wrapText="1"/>
    </xf>
    <xf numFmtId="0" fontId="44" fillId="0" borderId="3" xfId="0" applyFont="1" applyBorder="1" applyAlignment="1">
      <alignment horizontal="left" vertical="center" wrapText="1"/>
    </xf>
    <xf numFmtId="0" fontId="0" fillId="0" borderId="0" xfId="0" applyAlignment="1">
      <alignment horizontal="center" vertical="top"/>
    </xf>
    <xf numFmtId="0" fontId="42" fillId="0" borderId="45" xfId="0" applyFont="1" applyBorder="1" applyAlignment="1">
      <alignment horizontal="left" vertical="top" wrapText="1"/>
    </xf>
    <xf numFmtId="0" fontId="42" fillId="11" borderId="45" xfId="0" applyFont="1" applyFill="1" applyBorder="1" applyAlignment="1">
      <alignment horizontal="left" vertical="top" wrapText="1"/>
    </xf>
    <xf numFmtId="0" fontId="0" fillId="0" borderId="0" xfId="0" applyAlignment="1">
      <alignment horizontal="left" vertical="top"/>
    </xf>
    <xf numFmtId="0" fontId="41" fillId="0" borderId="0" xfId="0" applyFont="1" applyAlignment="1">
      <alignment horizontal="left" vertical="top"/>
    </xf>
    <xf numFmtId="10" fontId="42" fillId="0" borderId="45" xfId="0" applyNumberFormat="1" applyFont="1" applyBorder="1" applyAlignment="1">
      <alignment horizontal="left" vertical="top" wrapText="1"/>
    </xf>
    <xf numFmtId="9" fontId="42" fillId="0" borderId="45" xfId="0" applyNumberFormat="1" applyFont="1" applyBorder="1" applyAlignment="1">
      <alignment horizontal="left" vertical="top" wrapText="1"/>
    </xf>
    <xf numFmtId="0" fontId="43" fillId="11" borderId="45" xfId="0" applyFont="1" applyFill="1" applyBorder="1" applyAlignment="1">
      <alignment vertical="top" wrapText="1"/>
    </xf>
    <xf numFmtId="0" fontId="0" fillId="0" borderId="0" xfId="0" applyAlignment="1">
      <alignment vertical="top" wrapText="1"/>
    </xf>
    <xf numFmtId="0" fontId="44" fillId="0" borderId="0" xfId="0" applyFont="1" applyAlignment="1">
      <alignment vertical="top" wrapText="1"/>
    </xf>
    <xf numFmtId="0" fontId="0" fillId="0" borderId="43" xfId="0" applyBorder="1" applyAlignment="1">
      <alignment vertical="top" wrapText="1"/>
    </xf>
    <xf numFmtId="10" fontId="0" fillId="0" borderId="0" xfId="0" applyNumberFormat="1"/>
    <xf numFmtId="9" fontId="0" fillId="0" borderId="0" xfId="0" applyNumberFormat="1"/>
    <xf numFmtId="1" fontId="0" fillId="0" borderId="0" xfId="0" applyNumberFormat="1"/>
    <xf numFmtId="0" fontId="0" fillId="10" borderId="0" xfId="0" applyFill="1" applyAlignment="1">
      <alignment wrapText="1"/>
    </xf>
    <xf numFmtId="9" fontId="0" fillId="10" borderId="0" xfId="0" applyNumberFormat="1" applyFill="1"/>
    <xf numFmtId="0" fontId="0" fillId="0" borderId="43" xfId="0" applyBorder="1" applyAlignment="1">
      <alignment horizontal="left" vertical="top" wrapText="1"/>
    </xf>
    <xf numFmtId="0" fontId="0" fillId="5" borderId="0" xfId="0" applyFill="1"/>
    <xf numFmtId="10" fontId="2" fillId="10" borderId="45" xfId="0" applyNumberFormat="1" applyFont="1" applyFill="1" applyBorder="1" applyAlignment="1">
      <alignment horizontal="left" vertical="top" wrapText="1"/>
    </xf>
    <xf numFmtId="0" fontId="0" fillId="0" borderId="15" xfId="0" applyBorder="1" applyAlignment="1">
      <alignment vertical="center" wrapText="1"/>
    </xf>
    <xf numFmtId="0" fontId="0" fillId="0" borderId="0" xfId="0" applyAlignment="1">
      <alignment vertical="center" wrapText="1"/>
    </xf>
    <xf numFmtId="0" fontId="4" fillId="2" borderId="4" xfId="0" applyFont="1" applyFill="1" applyBorder="1" applyAlignment="1">
      <alignment horizontal="center"/>
    </xf>
    <xf numFmtId="0" fontId="4" fillId="2" borderId="5" xfId="0" applyFont="1" applyFill="1" applyBorder="1" applyAlignment="1">
      <alignment horizontal="center"/>
    </xf>
    <xf numFmtId="0" fontId="4" fillId="2" borderId="6" xfId="0" applyFont="1" applyFill="1" applyBorder="1" applyAlignment="1">
      <alignment horizontal="center"/>
    </xf>
    <xf numFmtId="0" fontId="6" fillId="4" borderId="8" xfId="0" applyFont="1" applyFill="1" applyBorder="1" applyAlignment="1">
      <alignment horizontal="center" vertical="center" wrapText="1"/>
    </xf>
    <xf numFmtId="0" fontId="8" fillId="4" borderId="8" xfId="0" applyFont="1" applyFill="1" applyBorder="1" applyAlignment="1">
      <alignment horizontal="center" vertical="center" wrapText="1"/>
    </xf>
    <xf numFmtId="0" fontId="8" fillId="4" borderId="9" xfId="0" applyFont="1" applyFill="1" applyBorder="1" applyAlignment="1">
      <alignment horizontal="center" vertical="center" wrapText="1"/>
    </xf>
    <xf numFmtId="15" fontId="13" fillId="0" borderId="13" xfId="0" applyNumberFormat="1" applyFont="1" applyBorder="1" applyAlignment="1">
      <alignment horizontal="left" vertical="top" wrapText="1"/>
    </xf>
    <xf numFmtId="15" fontId="13" fillId="0" borderId="14" xfId="0" applyNumberFormat="1" applyFont="1" applyBorder="1" applyAlignment="1">
      <alignment horizontal="left" vertical="top" wrapText="1"/>
    </xf>
    <xf numFmtId="0" fontId="17" fillId="6" borderId="2" xfId="0" applyFont="1" applyFill="1" applyBorder="1" applyAlignment="1">
      <alignment horizontal="left"/>
    </xf>
    <xf numFmtId="0" fontId="17" fillId="6" borderId="18" xfId="0" applyFont="1" applyFill="1" applyBorder="1" applyAlignment="1">
      <alignment horizontal="left"/>
    </xf>
    <xf numFmtId="0" fontId="19" fillId="7" borderId="4" xfId="0" applyFont="1" applyFill="1" applyBorder="1" applyAlignment="1">
      <alignment vertical="center"/>
    </xf>
    <xf numFmtId="0" fontId="19" fillId="7" borderId="23" xfId="0" applyFont="1" applyFill="1" applyBorder="1" applyAlignment="1">
      <alignment vertical="center"/>
    </xf>
    <xf numFmtId="0" fontId="21" fillId="0" borderId="25" xfId="0" applyFont="1" applyBorder="1" applyAlignment="1">
      <alignment horizontal="left" vertical="center" wrapText="1"/>
    </xf>
    <xf numFmtId="0" fontId="21" fillId="0" borderId="26" xfId="0" applyFont="1" applyBorder="1" applyAlignment="1">
      <alignment horizontal="left" vertical="center" wrapText="1"/>
    </xf>
    <xf numFmtId="0" fontId="21" fillId="0" borderId="27" xfId="0" applyFont="1" applyBorder="1" applyAlignment="1">
      <alignment horizontal="left" vertical="center" wrapText="1"/>
    </xf>
    <xf numFmtId="0" fontId="2" fillId="0" borderId="25" xfId="0" applyFont="1" applyBorder="1" applyAlignment="1">
      <alignment horizontal="left" vertical="top" wrapText="1"/>
    </xf>
    <xf numFmtId="0" fontId="2" fillId="0" borderId="26" xfId="0" applyFont="1" applyBorder="1" applyAlignment="1">
      <alignment horizontal="left" vertical="top" wrapText="1"/>
    </xf>
    <xf numFmtId="0" fontId="2" fillId="0" borderId="27" xfId="0" applyFont="1" applyBorder="1" applyAlignment="1">
      <alignment horizontal="left" vertical="top" wrapText="1"/>
    </xf>
    <xf numFmtId="0" fontId="2" fillId="0" borderId="25" xfId="0" applyFont="1" applyBorder="1" applyAlignment="1">
      <alignment horizontal="left" vertical="center" wrapText="1"/>
    </xf>
    <xf numFmtId="0" fontId="2" fillId="0" borderId="26" xfId="0" applyFont="1" applyBorder="1" applyAlignment="1">
      <alignment horizontal="left" vertical="center" wrapText="1"/>
    </xf>
    <xf numFmtId="0" fontId="2" fillId="0" borderId="27" xfId="0" applyFont="1" applyBorder="1" applyAlignment="1">
      <alignment horizontal="left" vertical="center" wrapText="1"/>
    </xf>
    <xf numFmtId="0" fontId="27" fillId="0" borderId="28" xfId="0" applyFont="1" applyBorder="1" applyAlignment="1">
      <alignment horizontal="left" vertical="center" wrapText="1"/>
    </xf>
    <xf numFmtId="0" fontId="27" fillId="0" borderId="22" xfId="0" applyFont="1" applyBorder="1" applyAlignment="1">
      <alignment horizontal="left" vertical="center" wrapText="1"/>
    </xf>
    <xf numFmtId="0" fontId="22" fillId="8" borderId="29" xfId="0" applyFont="1" applyFill="1" applyBorder="1" applyAlignment="1">
      <alignment horizontal="left" vertical="center" wrapText="1"/>
    </xf>
    <xf numFmtId="0" fontId="22" fillId="8" borderId="23" xfId="0" applyFont="1" applyFill="1" applyBorder="1" applyAlignment="1">
      <alignment horizontal="left" vertical="center" wrapText="1"/>
    </xf>
    <xf numFmtId="0" fontId="23" fillId="0" borderId="28" xfId="0" applyFont="1" applyBorder="1" applyAlignment="1">
      <alignment horizontal="left" vertical="center" wrapText="1"/>
    </xf>
    <xf numFmtId="0" fontId="23" fillId="0" borderId="30" xfId="0" applyFont="1" applyBorder="1" applyAlignment="1">
      <alignment horizontal="left" vertical="center" wrapText="1"/>
    </xf>
    <xf numFmtId="0" fontId="23" fillId="0" borderId="22" xfId="0" applyFont="1" applyBorder="1" applyAlignment="1">
      <alignment horizontal="left" vertical="center" wrapText="1"/>
    </xf>
    <xf numFmtId="0" fontId="24" fillId="0" borderId="28" xfId="0" applyFont="1" applyBorder="1" applyAlignment="1">
      <alignment horizontal="left" vertical="center" wrapText="1"/>
    </xf>
    <xf numFmtId="0" fontId="24" fillId="0" borderId="30" xfId="0" applyFont="1" applyBorder="1" applyAlignment="1">
      <alignment horizontal="left" vertical="center" wrapText="1"/>
    </xf>
    <xf numFmtId="0" fontId="24" fillId="0" borderId="22" xfId="0" applyFont="1" applyBorder="1" applyAlignment="1">
      <alignment horizontal="left" vertical="center" wrapText="1"/>
    </xf>
    <xf numFmtId="0" fontId="19" fillId="7" borderId="6" xfId="0" applyFont="1" applyFill="1" applyBorder="1" applyAlignment="1">
      <alignment vertical="center"/>
    </xf>
    <xf numFmtId="0" fontId="25" fillId="0" borderId="3" xfId="0" applyFont="1" applyBorder="1" applyAlignment="1">
      <alignment horizontal="left" vertical="center"/>
    </xf>
    <xf numFmtId="0" fontId="22" fillId="8" borderId="29" xfId="0" applyFont="1" applyFill="1" applyBorder="1" applyAlignment="1">
      <alignment vertical="center" wrapText="1"/>
    </xf>
    <xf numFmtId="0" fontId="22" fillId="8" borderId="23" xfId="0" applyFont="1" applyFill="1" applyBorder="1" applyAlignment="1">
      <alignment vertical="center" wrapText="1"/>
    </xf>
    <xf numFmtId="0" fontId="27" fillId="0" borderId="25" xfId="0" applyFont="1" applyBorder="1" applyAlignment="1">
      <alignment horizontal="left" vertical="center" wrapText="1"/>
    </xf>
    <xf numFmtId="0" fontId="27" fillId="0" borderId="26" xfId="0" applyFont="1" applyBorder="1" applyAlignment="1">
      <alignment horizontal="left" vertical="center" wrapText="1"/>
    </xf>
    <xf numFmtId="0" fontId="27" fillId="0" borderId="27" xfId="0" applyFont="1" applyBorder="1" applyAlignment="1">
      <alignment horizontal="left" vertical="center" wrapText="1"/>
    </xf>
    <xf numFmtId="0" fontId="27" fillId="0" borderId="28" xfId="0" applyFont="1" applyBorder="1" applyAlignment="1">
      <alignment horizontal="left" vertical="top" wrapText="1"/>
    </xf>
    <xf numFmtId="0" fontId="27" fillId="0" borderId="30" xfId="0" applyFont="1" applyBorder="1" applyAlignment="1">
      <alignment horizontal="left" vertical="top" wrapText="1"/>
    </xf>
    <xf numFmtId="0" fontId="22" fillId="7" borderId="29" xfId="0" applyFont="1" applyFill="1" applyBorder="1" applyAlignment="1">
      <alignment vertical="center" wrapText="1"/>
    </xf>
    <xf numFmtId="0" fontId="22" fillId="7" borderId="23" xfId="0" applyFont="1" applyFill="1" applyBorder="1" applyAlignment="1">
      <alignment vertical="center" wrapText="1"/>
    </xf>
    <xf numFmtId="0" fontId="27" fillId="0" borderId="30" xfId="0" applyFont="1" applyBorder="1" applyAlignment="1">
      <alignment horizontal="left" vertical="center" wrapText="1"/>
    </xf>
    <xf numFmtId="0" fontId="27" fillId="0" borderId="33" xfId="0" applyFont="1" applyBorder="1" applyAlignment="1">
      <alignment horizontal="left" vertical="center" wrapText="1"/>
    </xf>
    <xf numFmtId="0" fontId="27" fillId="0" borderId="34" xfId="0" applyFont="1" applyBorder="1" applyAlignment="1">
      <alignment horizontal="left" vertical="center" wrapText="1"/>
    </xf>
    <xf numFmtId="0" fontId="30" fillId="0" borderId="26" xfId="0" applyFont="1" applyBorder="1" applyAlignment="1">
      <alignment horizontal="left" vertical="top" wrapText="1"/>
    </xf>
    <xf numFmtId="0" fontId="30" fillId="0" borderId="27" xfId="0" applyFont="1" applyBorder="1" applyAlignment="1">
      <alignment horizontal="left" vertical="top" wrapText="1"/>
    </xf>
    <xf numFmtId="0" fontId="19" fillId="7" borderId="4" xfId="0" applyFont="1" applyFill="1" applyBorder="1" applyAlignment="1">
      <alignment vertical="center" wrapText="1"/>
    </xf>
    <xf numFmtId="0" fontId="19" fillId="7" borderId="6" xfId="0" applyFont="1" applyFill="1" applyBorder="1" applyAlignment="1">
      <alignment vertical="center" wrapText="1"/>
    </xf>
    <xf numFmtId="0" fontId="30" fillId="0" borderId="28" xfId="0" applyFont="1" applyBorder="1" applyAlignment="1">
      <alignment horizontal="left" vertical="center" wrapText="1"/>
    </xf>
    <xf numFmtId="0" fontId="30" fillId="0" borderId="30" xfId="0" applyFont="1" applyBorder="1" applyAlignment="1">
      <alignment horizontal="left" vertical="center" wrapText="1"/>
    </xf>
    <xf numFmtId="0" fontId="33" fillId="0" borderId="30" xfId="0" applyFont="1" applyBorder="1" applyAlignment="1">
      <alignment horizontal="left" vertical="center" wrapText="1"/>
    </xf>
    <xf numFmtId="0" fontId="27" fillId="0" borderId="35" xfId="0" applyFont="1" applyBorder="1" applyAlignment="1">
      <alignment horizontal="left" vertical="center" wrapText="1"/>
    </xf>
    <xf numFmtId="0" fontId="27" fillId="0" borderId="37" xfId="0" applyFont="1" applyBorder="1" applyAlignment="1">
      <alignment horizontal="left" vertical="center" wrapText="1"/>
    </xf>
    <xf numFmtId="0" fontId="33" fillId="0" borderId="38" xfId="0" applyFont="1" applyBorder="1" applyAlignment="1">
      <alignment horizontal="left" vertical="center" wrapText="1"/>
    </xf>
    <xf numFmtId="0" fontId="27" fillId="0" borderId="7" xfId="0" applyFont="1" applyBorder="1" applyAlignment="1">
      <alignment horizontal="left" vertical="center" wrapText="1"/>
    </xf>
    <xf numFmtId="0" fontId="27" fillId="0" borderId="12" xfId="0" applyFont="1" applyBorder="1" applyAlignment="1">
      <alignment horizontal="left" vertical="center" wrapText="1"/>
    </xf>
    <xf numFmtId="0" fontId="24" fillId="0" borderId="9" xfId="0" applyFont="1" applyBorder="1" applyAlignment="1">
      <alignment horizontal="left" vertical="center" wrapText="1"/>
    </xf>
    <xf numFmtId="0" fontId="24" fillId="0" borderId="14" xfId="0" applyFont="1" applyBorder="1" applyAlignment="1">
      <alignment horizontal="left" vertical="center" wrapText="1"/>
    </xf>
    <xf numFmtId="0" fontId="27" fillId="0" borderId="19" xfId="0" applyFont="1" applyBorder="1" applyAlignment="1">
      <alignment horizontal="left" vertical="center" wrapText="1"/>
    </xf>
    <xf numFmtId="0" fontId="22" fillId="7" borderId="41" xfId="0" applyFont="1" applyFill="1" applyBorder="1" applyAlignment="1">
      <alignment vertical="center" wrapText="1"/>
    </xf>
    <xf numFmtId="0" fontId="22" fillId="7" borderId="42" xfId="0" applyFont="1" applyFill="1" applyBorder="1" applyAlignment="1">
      <alignment vertical="center" wrapText="1"/>
    </xf>
    <xf numFmtId="0" fontId="3" fillId="3" borderId="29" xfId="0" applyFont="1" applyFill="1" applyBorder="1" applyAlignment="1">
      <alignment horizontal="center" vertical="center"/>
    </xf>
    <xf numFmtId="0" fontId="3" fillId="3" borderId="0" xfId="0" applyFont="1" applyFill="1" applyAlignment="1">
      <alignment horizontal="center" vertical="center"/>
    </xf>
    <xf numFmtId="0" fontId="3" fillId="3" borderId="23" xfId="0" applyFont="1" applyFill="1" applyBorder="1" applyAlignment="1">
      <alignment horizontal="center" vertical="center"/>
    </xf>
    <xf numFmtId="0" fontId="37" fillId="2" borderId="4" xfId="0" applyFont="1" applyFill="1" applyBorder="1" applyAlignment="1">
      <alignment horizontal="center"/>
    </xf>
    <xf numFmtId="0" fontId="37" fillId="2" borderId="5" xfId="0" applyFont="1" applyFill="1" applyBorder="1" applyAlignment="1">
      <alignment horizontal="center"/>
    </xf>
    <xf numFmtId="0" fontId="37" fillId="2" borderId="6" xfId="0" applyFont="1" applyFill="1" applyBorder="1" applyAlignment="1">
      <alignment horizontal="center"/>
    </xf>
    <xf numFmtId="0" fontId="0" fillId="12" borderId="0" xfId="0" applyFill="1" applyAlignment="1">
      <alignment vertical="top"/>
    </xf>
    <xf numFmtId="0" fontId="39" fillId="12" borderId="0" xfId="0" applyFont="1" applyFill="1" applyAlignment="1">
      <alignment vertical="top"/>
    </xf>
    <xf numFmtId="0" fontId="46" fillId="12" borderId="0" xfId="0" applyFont="1" applyFill="1" applyAlignment="1">
      <alignment vertical="top"/>
    </xf>
    <xf numFmtId="0" fontId="0" fillId="13" borderId="0" xfId="0" applyFill="1" applyAlignment="1">
      <alignment vertical="top" wrapText="1"/>
    </xf>
    <xf numFmtId="0" fontId="0" fillId="14" borderId="0" xfId="0" applyFill="1" applyAlignment="1">
      <alignment vertical="top"/>
    </xf>
  </cellXfs>
  <cellStyles count="2">
    <cellStyle name="Hyperlink" xfId="1" builtinId="8"/>
    <cellStyle name="Normal" xfId="0" builtinId="0"/>
  </cellStyles>
  <dxfs count="7">
    <dxf>
      <alignment vertical="top"/>
    </dxf>
    <dxf>
      <alignment horizontal="center" vertical="center" textRotation="0" indent="0" justifyLastLine="0" shrinkToFit="0" readingOrder="0"/>
    </dxf>
    <dxf>
      <font>
        <strike val="0"/>
        <outline val="0"/>
        <shadow val="0"/>
        <u val="none"/>
        <vertAlign val="baseline"/>
        <sz val="12"/>
        <color theme="1"/>
        <name val="Calibri"/>
      </font>
      <alignment vertical="top" textRotation="0" wrapText="1" indent="0" justifyLastLine="0" shrinkToFit="0" readingOrder="0"/>
    </dxf>
    <dxf>
      <alignment textRotation="0" wrapText="1" indent="0" justifyLastLine="0" shrinkToFit="0" readingOrder="0"/>
    </dxf>
    <dxf>
      <font>
        <strike val="0"/>
        <outline val="0"/>
        <shadow val="0"/>
        <u val="none"/>
        <vertAlign val="baseline"/>
        <sz val="12"/>
        <color theme="1"/>
        <name val="Calibri"/>
      </font>
      <alignment textRotation="0" wrapText="1" indent="0" justifyLastLine="0" shrinkToFit="0" readingOrder="0"/>
    </dxf>
    <dxf>
      <alignment textRotation="0" wrapText="1" indent="0" justifyLastLine="0" shrinkToFit="0" readingOrder="0"/>
    </dxf>
    <dxf>
      <font>
        <strike val="0"/>
        <outline val="0"/>
        <shadow val="0"/>
        <u val="none"/>
        <vertAlign val="baseline"/>
        <sz val="12"/>
        <color theme="1"/>
        <name val="Calibri"/>
      </font>
      <alignment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142241</xdr:colOff>
      <xdr:row>1</xdr:row>
      <xdr:rowOff>2200910</xdr:rowOff>
    </xdr:from>
    <xdr:ext cx="4892252" cy="1704340"/>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5038091" y="2943860"/>
          <a:ext cx="4892252" cy="1704340"/>
        </a:xfrm>
        <a:prstGeom prst="rect">
          <a:avLst/>
        </a:prstGeom>
        <a:ln>
          <a:noFill/>
        </a:ln>
        <a:effectLst>
          <a:outerShdw blurRad="190500" algn="tl" rotWithShape="0">
            <a:srgbClr val="000000">
              <a:alpha val="70000"/>
            </a:srgbClr>
          </a:outerShdw>
        </a:effectLst>
      </xdr:spPr>
    </xdr:pic>
    <xdr:clientData/>
  </xdr:oneCellAnchor>
  <mc:AlternateContent xmlns:mc="http://schemas.openxmlformats.org/markup-compatibility/2006">
    <mc:Choice xmlns:a14="http://schemas.microsoft.com/office/drawing/2010/main" Requires="a14">
      <xdr:twoCellAnchor editAs="oneCell">
        <xdr:from>
          <xdr:col>1</xdr:col>
          <xdr:colOff>5778500</xdr:colOff>
          <xdr:row>2</xdr:row>
          <xdr:rowOff>330200</xdr:rowOff>
        </xdr:from>
        <xdr:to>
          <xdr:col>1</xdr:col>
          <xdr:colOff>6311900</xdr:colOff>
          <xdr:row>2</xdr:row>
          <xdr:rowOff>889000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00"/>
            </a:solidFill>
            <a:ln w="9525">
              <a:solidFill>
                <a:srgbClr val="000000"/>
              </a:solidFill>
              <a:miter lim="800000"/>
              <a:headEnd/>
              <a:tailEnd/>
            </a:ln>
          </xdr:spPr>
        </xdr:sp>
        <xdr:clientData/>
      </xdr:twoCellAnchor>
    </mc:Choice>
    <mc:Fallback/>
  </mc:AlternateContent>
  <xdr:oneCellAnchor>
    <xdr:from>
      <xdr:col>1</xdr:col>
      <xdr:colOff>5486400</xdr:colOff>
      <xdr:row>1</xdr:row>
      <xdr:rowOff>1568376</xdr:rowOff>
    </xdr:from>
    <xdr:ext cx="5543550" cy="3541127"/>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82250" y="2311326"/>
          <a:ext cx="5543550" cy="3541127"/>
        </a:xfrm>
        <a:prstGeom prst="rect">
          <a:avLst/>
        </a:prstGeom>
        <a:ln>
          <a:noFill/>
        </a:ln>
        <a:effectLst>
          <a:outerShdw blurRad="190500" algn="tl" rotWithShape="0">
            <a:srgbClr val="000000">
              <a:alpha val="70000"/>
            </a:srgbClr>
          </a:outerShdw>
        </a:effectLst>
      </xdr:spPr>
    </xdr:pic>
    <xdr:clientData/>
  </xdr:oneCellAnchor>
</xdr:wsDr>
</file>

<file path=xl/persons/person.xml><?xml version="1.0" encoding="utf-8"?>
<personList xmlns="http://schemas.microsoft.com/office/spreadsheetml/2018/threadedcomments" xmlns:x="http://schemas.openxmlformats.org/spreadsheetml/2006/main">
  <person displayName="Knoop, Janelle MMHA:EX" id="{2533CE69-787D-42E5-AF9C-F6AE50160269}" userId="S::Janelle.Knoop@gov.bc.ca::85a899df-7dde-4bd2-848d-9e444681a92a"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E33" totalsRowShown="0">
  <autoFilter ref="A2:E33" xr:uid="{00000000-0009-0000-0100-000001000000}"/>
  <tableColumns count="5">
    <tableColumn id="1" xr3:uid="{00000000-0010-0000-0000-000001000000}" name="Indicators" dataDxfId="6"/>
    <tableColumn id="2" xr3:uid="{00000000-0010-0000-0000-000002000000}" name="Q1: April 1, 2023 to June 30, 2023" dataDxfId="5"/>
    <tableColumn id="3" xr3:uid="{00000000-0010-0000-0000-000003000000}" name="Q2: July 1, 2023 to Sept 30, 2023"/>
    <tableColumn id="4" xr3:uid="{00000000-0010-0000-0000-000004000000}" name="Q3: Oct 1 2023 to Dec 31, 2023"/>
    <tableColumn id="5" xr3:uid="{00000000-0010-0000-0000-000005000000}" name="Q4: Jan 1, 2024 to Mar 31, 202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56" displayName="Table156" ref="A36:E67" totalsRowShown="0">
  <autoFilter ref="A36:E67" xr:uid="{00000000-0009-0000-0100-000002000000}"/>
  <tableColumns count="5">
    <tableColumn id="1" xr3:uid="{00000000-0010-0000-0100-000001000000}" name="Indicators" dataDxfId="4"/>
    <tableColumn id="2" xr3:uid="{00000000-0010-0000-0100-000002000000}" name="Q1: April 1, 2023 to June 30, 2023" dataDxfId="3"/>
    <tableColumn id="3" xr3:uid="{00000000-0010-0000-0100-000003000000}" name="Q2: July 1, 2023 to Sept 30, 2023"/>
    <tableColumn id="4" xr3:uid="{00000000-0010-0000-0100-000004000000}" name="Q3: Oct 1 2023 to Dec 31, 2023"/>
    <tableColumn id="5" xr3:uid="{00000000-0010-0000-0100-000005000000}" name="Q4: Jan 1, 2024 to Mar 31, 202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1567" displayName="Table1567" ref="A3:E33" totalsRowShown="0">
  <autoFilter ref="A3:E33" xr:uid="{00000000-0009-0000-0100-000006000000}"/>
  <tableColumns count="5">
    <tableColumn id="1" xr3:uid="{00000000-0010-0000-0200-000001000000}" name="Indicators" dataDxfId="2"/>
    <tableColumn id="2" xr3:uid="{00000000-0010-0000-0200-000002000000}" name="Q1: April 1, 2023 to June 30, 2023" dataDxfId="1"/>
    <tableColumn id="3" xr3:uid="{00000000-0010-0000-0200-000003000000}" name="Q2: July 1, 2023 to Sept 30, 2023" dataDxfId="0"/>
    <tableColumn id="4" xr3:uid="{00000000-0010-0000-0200-000004000000}" name="Q3: Oct 1 2023 to Dec 31, 2023"/>
    <tableColumn id="5" xr3:uid="{00000000-0010-0000-0200-000005000000}" name="Q4: Jan 1, 2024 to Mar 31, 20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50" dT="2023-11-29T19:00:30.71" personId="{2533CE69-787D-42E5-AF9C-F6AE50160269}" id="{13E66DD6-99D4-44C2-9355-65D9C4B69DDC}">
    <text xml:space="preserve">Extra .3 </text>
  </threadedComment>
</ThreadedComment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s://www.mathsisfun.com/median.html" TargetMode="External"/><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09"/>
  <sheetViews>
    <sheetView zoomScale="60" zoomScaleNormal="60" workbookViewId="0">
      <selection sqref="A1:E1"/>
    </sheetView>
  </sheetViews>
  <sheetFormatPr baseColWidth="10" defaultColWidth="8.83203125" defaultRowHeight="15" x14ac:dyDescent="0.2"/>
  <cols>
    <col min="1" max="1" width="21.33203125" customWidth="1"/>
    <col min="2" max="2" width="54" customWidth="1"/>
    <col min="3" max="3" width="40.5" customWidth="1"/>
    <col min="4" max="4" width="49" style="1" customWidth="1"/>
    <col min="5" max="5" width="54.33203125" style="13" customWidth="1"/>
    <col min="7" max="7" width="21.33203125" customWidth="1"/>
    <col min="8" max="8" width="44.33203125" style="1" customWidth="1"/>
    <col min="10" max="10" width="21.33203125" customWidth="1"/>
    <col min="11" max="11" width="35.5" customWidth="1"/>
    <col min="13" max="13" width="21.33203125" customWidth="1"/>
    <col min="14" max="14" width="70.33203125" customWidth="1"/>
  </cols>
  <sheetData>
    <row r="1" spans="1:19" ht="32" thickBot="1" x14ac:dyDescent="0.4">
      <c r="A1" s="140" t="s">
        <v>0</v>
      </c>
      <c r="B1" s="141"/>
      <c r="C1" s="141"/>
      <c r="D1" s="141"/>
      <c r="E1" s="142"/>
    </row>
    <row r="2" spans="1:19" ht="56.75" customHeight="1" x14ac:dyDescent="0.2">
      <c r="A2" s="2" t="s">
        <v>1</v>
      </c>
      <c r="B2" s="143" t="s">
        <v>2</v>
      </c>
      <c r="C2" s="144"/>
      <c r="D2" s="144"/>
      <c r="E2" s="145"/>
    </row>
    <row r="3" spans="1:19" ht="56.75" customHeight="1" x14ac:dyDescent="0.2">
      <c r="A3" s="3" t="s">
        <v>3</v>
      </c>
      <c r="B3" s="4" t="s">
        <v>4</v>
      </c>
      <c r="C3" s="4" t="s">
        <v>5</v>
      </c>
      <c r="D3" s="4" t="s">
        <v>6</v>
      </c>
      <c r="E3" s="5" t="s">
        <v>7</v>
      </c>
    </row>
    <row r="4" spans="1:19" ht="56.75" customHeight="1" x14ac:dyDescent="0.2">
      <c r="A4" s="6" t="s">
        <v>8</v>
      </c>
      <c r="B4" s="7">
        <v>45107</v>
      </c>
      <c r="C4" s="7">
        <v>45198</v>
      </c>
      <c r="D4" s="7">
        <v>45289</v>
      </c>
      <c r="E4" s="8">
        <v>45380</v>
      </c>
    </row>
    <row r="5" spans="1:19" ht="56.75" customHeight="1" x14ac:dyDescent="0.2">
      <c r="A5" s="9" t="s">
        <v>9</v>
      </c>
      <c r="B5" s="105">
        <v>45156</v>
      </c>
      <c r="C5" s="10">
        <v>45247</v>
      </c>
      <c r="D5" s="10">
        <v>45338</v>
      </c>
      <c r="E5" s="11">
        <v>45429</v>
      </c>
    </row>
    <row r="6" spans="1:19" ht="409.5" customHeight="1" thickBot="1" x14ac:dyDescent="0.25">
      <c r="A6" s="12" t="s">
        <v>10</v>
      </c>
      <c r="B6" s="146" t="s">
        <v>11</v>
      </c>
      <c r="C6" s="146"/>
      <c r="D6" s="146"/>
      <c r="E6" s="147"/>
      <c r="H6"/>
    </row>
    <row r="7" spans="1:19" ht="32.75" customHeight="1" x14ac:dyDescent="0.2">
      <c r="F7" s="14"/>
      <c r="I7" s="14"/>
      <c r="S7" s="14"/>
    </row>
    <row r="8" spans="1:19" ht="32" customHeight="1" x14ac:dyDescent="0.2">
      <c r="F8" s="15"/>
      <c r="I8" s="14"/>
      <c r="S8" s="14"/>
    </row>
    <row r="9" spans="1:19" ht="20" customHeight="1" x14ac:dyDescent="0.2">
      <c r="F9" s="14"/>
      <c r="I9" s="14"/>
      <c r="S9" s="14"/>
    </row>
    <row r="10" spans="1:19" ht="84" customHeight="1" x14ac:dyDescent="0.2">
      <c r="F10" s="14"/>
      <c r="I10" s="14"/>
      <c r="S10" s="138"/>
    </row>
    <row r="11" spans="1:19" ht="29.75" customHeight="1" x14ac:dyDescent="0.2">
      <c r="F11" s="139"/>
      <c r="I11" s="139"/>
      <c r="S11" s="138"/>
    </row>
    <row r="12" spans="1:19" ht="107" customHeight="1" x14ac:dyDescent="0.2">
      <c r="F12" s="139"/>
      <c r="I12" s="139"/>
      <c r="S12" s="138"/>
    </row>
    <row r="13" spans="1:19" x14ac:dyDescent="0.2">
      <c r="F13" s="139"/>
      <c r="I13" s="139"/>
      <c r="S13" s="138"/>
    </row>
    <row r="14" spans="1:19" ht="143.75" customHeight="1" x14ac:dyDescent="0.2">
      <c r="F14" s="139"/>
      <c r="I14" s="139"/>
      <c r="S14" s="138"/>
    </row>
    <row r="15" spans="1:19" x14ac:dyDescent="0.2">
      <c r="F15" s="139"/>
      <c r="I15" s="139"/>
      <c r="S15" s="138"/>
    </row>
    <row r="16" spans="1:19" x14ac:dyDescent="0.2">
      <c r="F16" s="14"/>
      <c r="I16" s="139"/>
      <c r="S16" s="138"/>
    </row>
    <row r="17" spans="6:19" ht="97.25" customHeight="1" x14ac:dyDescent="0.2">
      <c r="F17" s="14"/>
      <c r="I17" s="139"/>
      <c r="S17" s="138"/>
    </row>
    <row r="18" spans="6:19" ht="166.25" customHeight="1" x14ac:dyDescent="0.2">
      <c r="F18" s="14"/>
      <c r="I18" s="139"/>
      <c r="S18" s="138"/>
    </row>
    <row r="19" spans="6:19" ht="108" customHeight="1" x14ac:dyDescent="0.2">
      <c r="F19" s="14"/>
      <c r="I19" s="14"/>
      <c r="S19" s="14"/>
    </row>
    <row r="20" spans="6:19" x14ac:dyDescent="0.2">
      <c r="F20" s="14"/>
      <c r="I20" s="14"/>
      <c r="S20" s="14"/>
    </row>
    <row r="21" spans="6:19" x14ac:dyDescent="0.2">
      <c r="F21" s="14"/>
      <c r="I21" s="14"/>
      <c r="S21" s="14"/>
    </row>
    <row r="22" spans="6:19" x14ac:dyDescent="0.2">
      <c r="F22" s="14"/>
      <c r="I22" s="14"/>
      <c r="S22" s="14"/>
    </row>
    <row r="23" spans="6:19" x14ac:dyDescent="0.2">
      <c r="F23" s="14"/>
      <c r="I23" s="14"/>
      <c r="S23" s="14"/>
    </row>
    <row r="24" spans="6:19" x14ac:dyDescent="0.2">
      <c r="F24" s="14"/>
      <c r="I24" s="14"/>
      <c r="S24" s="138"/>
    </row>
    <row r="25" spans="6:19" x14ac:dyDescent="0.2">
      <c r="F25" s="14"/>
      <c r="I25" s="139"/>
      <c r="S25" s="138"/>
    </row>
    <row r="26" spans="6:19" ht="32.75" customHeight="1" x14ac:dyDescent="0.2">
      <c r="F26" s="14"/>
      <c r="I26" s="139"/>
      <c r="S26" s="14"/>
    </row>
    <row r="27" spans="6:19" x14ac:dyDescent="0.2">
      <c r="F27" s="14"/>
      <c r="I27" s="14"/>
      <c r="S27" s="14"/>
    </row>
    <row r="28" spans="6:19" x14ac:dyDescent="0.2">
      <c r="F28" s="14"/>
      <c r="I28" s="14"/>
      <c r="S28" s="14"/>
    </row>
    <row r="29" spans="6:19" ht="100.25" customHeight="1" thickBot="1" x14ac:dyDescent="0.25">
      <c r="F29" s="14"/>
      <c r="G29" s="16"/>
      <c r="H29" s="17"/>
      <c r="I29" s="14"/>
      <c r="S29" s="14"/>
    </row>
    <row r="30" spans="6:19" ht="16.25" customHeight="1" x14ac:dyDescent="0.2">
      <c r="I30" s="14"/>
      <c r="S30" s="14"/>
    </row>
    <row r="31" spans="6:19" ht="31.25" customHeight="1" x14ac:dyDescent="0.2">
      <c r="I31" s="14"/>
      <c r="S31" s="14"/>
    </row>
    <row r="32" spans="6:19" ht="16.25" customHeight="1" x14ac:dyDescent="0.2">
      <c r="I32" s="14"/>
      <c r="S32" s="14"/>
    </row>
    <row r="33" spans="9:19" ht="16.25" customHeight="1" x14ac:dyDescent="0.2">
      <c r="I33" s="14"/>
      <c r="S33" s="14"/>
    </row>
    <row r="34" spans="9:19" ht="16.25" customHeight="1" x14ac:dyDescent="0.2">
      <c r="I34" s="14"/>
      <c r="S34" s="14"/>
    </row>
    <row r="35" spans="9:19" ht="16.25" customHeight="1" x14ac:dyDescent="0.2">
      <c r="I35" s="14"/>
      <c r="S35" s="14"/>
    </row>
    <row r="36" spans="9:19" ht="57.5" customHeight="1" x14ac:dyDescent="0.2">
      <c r="I36" s="14"/>
      <c r="S36" s="14"/>
    </row>
    <row r="37" spans="9:19" ht="82.25" customHeight="1" x14ac:dyDescent="0.2">
      <c r="I37" s="14"/>
      <c r="S37" s="14"/>
    </row>
    <row r="38" spans="9:19" ht="16.25" customHeight="1" x14ac:dyDescent="0.2">
      <c r="I38" s="14"/>
      <c r="S38" s="14"/>
    </row>
    <row r="39" spans="9:19" ht="36" customHeight="1" x14ac:dyDescent="0.2">
      <c r="I39" s="14"/>
      <c r="S39" s="14"/>
    </row>
    <row r="40" spans="9:19" ht="39" customHeight="1" x14ac:dyDescent="0.2">
      <c r="I40" s="14"/>
      <c r="S40" s="14"/>
    </row>
    <row r="41" spans="9:19" ht="74" customHeight="1" x14ac:dyDescent="0.2">
      <c r="I41" s="14"/>
      <c r="S41" s="14"/>
    </row>
    <row r="42" spans="9:19" ht="16.25" customHeight="1" x14ac:dyDescent="0.2">
      <c r="I42" s="14"/>
      <c r="S42" s="14"/>
    </row>
    <row r="43" spans="9:19" ht="80" customHeight="1" x14ac:dyDescent="0.2">
      <c r="I43" s="14"/>
      <c r="S43" s="14"/>
    </row>
    <row r="44" spans="9:19" ht="54.5" customHeight="1" x14ac:dyDescent="0.2">
      <c r="I44" s="14"/>
      <c r="S44" s="14"/>
    </row>
    <row r="45" spans="9:19" ht="61.25" customHeight="1" x14ac:dyDescent="0.2">
      <c r="I45" s="14"/>
      <c r="S45" s="14"/>
    </row>
    <row r="46" spans="9:19" ht="51.5" customHeight="1" x14ac:dyDescent="0.2">
      <c r="I46" s="14"/>
      <c r="S46" s="14"/>
    </row>
    <row r="47" spans="9:19" ht="51.5" customHeight="1" x14ac:dyDescent="0.2">
      <c r="I47" s="14"/>
      <c r="S47" s="14"/>
    </row>
    <row r="48" spans="9:19" ht="52.25" customHeight="1" x14ac:dyDescent="0.2">
      <c r="I48" s="14"/>
      <c r="S48" s="14"/>
    </row>
    <row r="49" spans="9:19" ht="68" customHeight="1" x14ac:dyDescent="0.2">
      <c r="I49" s="14"/>
      <c r="S49" s="14"/>
    </row>
    <row r="50" spans="9:19" x14ac:dyDescent="0.2">
      <c r="I50" s="14"/>
      <c r="S50" s="14"/>
    </row>
    <row r="51" spans="9:19" ht="80" customHeight="1" x14ac:dyDescent="0.2">
      <c r="I51" s="14"/>
      <c r="S51" s="14"/>
    </row>
    <row r="52" spans="9:19" ht="95" customHeight="1" x14ac:dyDescent="0.2">
      <c r="I52" s="14"/>
      <c r="S52" s="14"/>
    </row>
    <row r="53" spans="9:19" x14ac:dyDescent="0.2">
      <c r="I53" s="14"/>
      <c r="S53" s="14"/>
    </row>
    <row r="54" spans="9:19" ht="52.25" customHeight="1" x14ac:dyDescent="0.2">
      <c r="I54" s="14"/>
      <c r="S54" s="14"/>
    </row>
    <row r="55" spans="9:19" x14ac:dyDescent="0.2">
      <c r="I55" s="14"/>
      <c r="S55" s="14"/>
    </row>
    <row r="56" spans="9:19" x14ac:dyDescent="0.2">
      <c r="I56" s="14"/>
      <c r="S56" s="14"/>
    </row>
    <row r="57" spans="9:19" ht="35.75" customHeight="1" x14ac:dyDescent="0.2">
      <c r="I57" s="14"/>
      <c r="S57" s="14"/>
    </row>
    <row r="58" spans="9:19" ht="22.25" customHeight="1" x14ac:dyDescent="0.2">
      <c r="I58" s="14"/>
      <c r="S58" s="14"/>
    </row>
    <row r="59" spans="9:19" x14ac:dyDescent="0.2">
      <c r="I59" s="14"/>
      <c r="S59" s="14"/>
    </row>
    <row r="60" spans="9:19" ht="88.25" customHeight="1" x14ac:dyDescent="0.2">
      <c r="I60" s="14"/>
      <c r="S60" s="14"/>
    </row>
    <row r="61" spans="9:19" x14ac:dyDescent="0.2">
      <c r="I61" s="14"/>
      <c r="S61" s="14"/>
    </row>
    <row r="62" spans="9:19" ht="29" customHeight="1" x14ac:dyDescent="0.2">
      <c r="I62" s="14"/>
      <c r="S62" s="14"/>
    </row>
    <row r="63" spans="9:19" x14ac:dyDescent="0.2">
      <c r="I63" s="14"/>
      <c r="S63" s="14"/>
    </row>
    <row r="64" spans="9:19" x14ac:dyDescent="0.2">
      <c r="I64" s="14"/>
      <c r="S64" s="14"/>
    </row>
    <row r="65" spans="9:19" x14ac:dyDescent="0.2">
      <c r="I65" s="14"/>
      <c r="S65" s="138"/>
    </row>
    <row r="66" spans="9:19" x14ac:dyDescent="0.2">
      <c r="I66" s="14"/>
      <c r="S66" s="138"/>
    </row>
    <row r="67" spans="9:19" x14ac:dyDescent="0.2">
      <c r="I67" s="14"/>
      <c r="S67" s="138"/>
    </row>
    <row r="68" spans="9:19" x14ac:dyDescent="0.2">
      <c r="I68" s="138"/>
      <c r="S68" s="138"/>
    </row>
    <row r="69" spans="9:19" x14ac:dyDescent="0.2">
      <c r="I69" s="138"/>
      <c r="S69" s="138"/>
    </row>
    <row r="70" spans="9:19" x14ac:dyDescent="0.2">
      <c r="I70" s="138"/>
      <c r="S70" s="138"/>
    </row>
    <row r="71" spans="9:19" x14ac:dyDescent="0.2">
      <c r="I71" s="138"/>
    </row>
    <row r="72" spans="9:19" x14ac:dyDescent="0.2">
      <c r="I72" s="138"/>
    </row>
    <row r="73" spans="9:19" x14ac:dyDescent="0.2">
      <c r="I73" s="138"/>
    </row>
    <row r="75" spans="9:19" ht="79.25" customHeight="1" x14ac:dyDescent="0.2"/>
    <row r="76" spans="9:19" ht="98" customHeight="1" x14ac:dyDescent="0.2"/>
    <row r="78" spans="9:19" ht="59" customHeight="1" x14ac:dyDescent="0.2"/>
    <row r="80" spans="9:19" ht="97.25" customHeight="1" x14ac:dyDescent="0.2"/>
    <row r="81" ht="34.25" customHeight="1" x14ac:dyDescent="0.2"/>
    <row r="85" ht="38" customHeight="1" x14ac:dyDescent="0.2"/>
    <row r="86" ht="84" customHeight="1" x14ac:dyDescent="0.2"/>
    <row r="88" ht="40.25" customHeight="1" x14ac:dyDescent="0.2"/>
    <row r="91" ht="64.25" customHeight="1" x14ac:dyDescent="0.2"/>
    <row r="92" ht="90.5" customHeight="1" x14ac:dyDescent="0.2"/>
    <row r="100" ht="39.5" customHeight="1" x14ac:dyDescent="0.2"/>
    <row r="105" ht="83" customHeight="1" x14ac:dyDescent="0.2"/>
    <row r="106" ht="73.25" customHeight="1" x14ac:dyDescent="0.2"/>
    <row r="107" ht="78.5" customHeight="1" x14ac:dyDescent="0.2"/>
    <row r="108" ht="109.25" customHeight="1" x14ac:dyDescent="0.2"/>
    <row r="109" ht="82.25" customHeight="1" x14ac:dyDescent="0.2"/>
  </sheetData>
  <mergeCells count="11">
    <mergeCell ref="S24:S25"/>
    <mergeCell ref="I25:I26"/>
    <mergeCell ref="S65:S70"/>
    <mergeCell ref="I68:I73"/>
    <mergeCell ref="A1:E1"/>
    <mergeCell ref="B2:E2"/>
    <mergeCell ref="B6:E6"/>
    <mergeCell ref="S10:S18"/>
    <mergeCell ref="F11:F12"/>
    <mergeCell ref="I11:I18"/>
    <mergeCell ref="F13:F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2"/>
  <sheetViews>
    <sheetView zoomScale="50" zoomScaleNormal="50" workbookViewId="0">
      <selection activeCell="B3" sqref="B3"/>
    </sheetView>
  </sheetViews>
  <sheetFormatPr baseColWidth="10" defaultColWidth="8.83203125" defaultRowHeight="15" x14ac:dyDescent="0.2"/>
  <cols>
    <col min="1" max="1" width="73.33203125" customWidth="1"/>
    <col min="2" max="2" width="255.6640625" bestFit="1" customWidth="1"/>
  </cols>
  <sheetData>
    <row r="1" spans="1:2" ht="59" customHeight="1" thickBot="1" x14ac:dyDescent="0.75">
      <c r="A1" s="148" t="s">
        <v>12</v>
      </c>
      <c r="B1" s="149"/>
    </row>
    <row r="2" spans="1:2" ht="409.25" customHeight="1" thickBot="1" x14ac:dyDescent="0.35">
      <c r="A2" s="18" t="s">
        <v>13</v>
      </c>
      <c r="B2" s="19" t="s">
        <v>14</v>
      </c>
    </row>
    <row r="3" spans="1:2" ht="102" customHeight="1" thickBot="1" x14ac:dyDescent="0.25">
      <c r="A3" s="20" t="s">
        <v>15</v>
      </c>
      <c r="B3" s="21" t="s">
        <v>16</v>
      </c>
    </row>
    <row r="4" spans="1:2" ht="27" thickBot="1" x14ac:dyDescent="0.25">
      <c r="A4" s="150" t="s">
        <v>17</v>
      </c>
      <c r="B4" s="151"/>
    </row>
    <row r="5" spans="1:2" ht="30" thickBot="1" x14ac:dyDescent="0.25">
      <c r="A5" s="22" t="s">
        <v>18</v>
      </c>
      <c r="B5" s="23" t="s">
        <v>19</v>
      </c>
    </row>
    <row r="6" spans="1:2" x14ac:dyDescent="0.2">
      <c r="A6" s="152" t="s">
        <v>20</v>
      </c>
      <c r="B6" s="155" t="s">
        <v>21</v>
      </c>
    </row>
    <row r="7" spans="1:2" x14ac:dyDescent="0.2">
      <c r="A7" s="153"/>
      <c r="B7" s="156"/>
    </row>
    <row r="8" spans="1:2" x14ac:dyDescent="0.2">
      <c r="A8" s="153"/>
      <c r="B8" s="156"/>
    </row>
    <row r="9" spans="1:2" ht="16" thickBot="1" x14ac:dyDescent="0.25">
      <c r="A9" s="154"/>
      <c r="B9" s="157"/>
    </row>
    <row r="10" spans="1:2" x14ac:dyDescent="0.2">
      <c r="A10" s="152" t="s">
        <v>22</v>
      </c>
      <c r="B10" s="158" t="s">
        <v>23</v>
      </c>
    </row>
    <row r="11" spans="1:2" x14ac:dyDescent="0.2">
      <c r="A11" s="153"/>
      <c r="B11" s="159"/>
    </row>
    <row r="12" spans="1:2" x14ac:dyDescent="0.2">
      <c r="A12" s="153"/>
      <c r="B12" s="159"/>
    </row>
    <row r="13" spans="1:2" x14ac:dyDescent="0.2">
      <c r="A13" s="153"/>
      <c r="B13" s="159"/>
    </row>
    <row r="14" spans="1:2" ht="16" thickBot="1" x14ac:dyDescent="0.25">
      <c r="A14" s="154"/>
      <c r="B14" s="160"/>
    </row>
    <row r="15" spans="1:2" ht="39" customHeight="1" x14ac:dyDescent="0.2">
      <c r="A15" s="152" t="s">
        <v>24</v>
      </c>
      <c r="B15" s="24" t="s">
        <v>25</v>
      </c>
    </row>
    <row r="16" spans="1:2" ht="42.5" customHeight="1" thickBot="1" x14ac:dyDescent="0.25">
      <c r="A16" s="154"/>
      <c r="B16" s="25" t="s">
        <v>26</v>
      </c>
    </row>
    <row r="17" spans="1:2" ht="22" thickBot="1" x14ac:dyDescent="0.25">
      <c r="A17" s="163" t="s">
        <v>27</v>
      </c>
      <c r="B17" s="164"/>
    </row>
    <row r="18" spans="1:2" x14ac:dyDescent="0.2">
      <c r="A18" s="165" t="s">
        <v>28</v>
      </c>
      <c r="B18" s="168" t="s">
        <v>29</v>
      </c>
    </row>
    <row r="19" spans="1:2" x14ac:dyDescent="0.2">
      <c r="A19" s="166"/>
      <c r="B19" s="169"/>
    </row>
    <row r="20" spans="1:2" x14ac:dyDescent="0.2">
      <c r="A20" s="166"/>
      <c r="B20" s="169"/>
    </row>
    <row r="21" spans="1:2" x14ac:dyDescent="0.2">
      <c r="A21" s="166"/>
      <c r="B21" s="169"/>
    </row>
    <row r="22" spans="1:2" x14ac:dyDescent="0.2">
      <c r="A22" s="166"/>
      <c r="B22" s="169"/>
    </row>
    <row r="23" spans="1:2" ht="16" thickBot="1" x14ac:dyDescent="0.25">
      <c r="A23" s="167"/>
      <c r="B23" s="170"/>
    </row>
    <row r="24" spans="1:2" x14ac:dyDescent="0.2">
      <c r="A24" s="165" t="s">
        <v>30</v>
      </c>
      <c r="B24" s="168" t="s">
        <v>31</v>
      </c>
    </row>
    <row r="25" spans="1:2" x14ac:dyDescent="0.2">
      <c r="A25" s="166"/>
      <c r="B25" s="169"/>
    </row>
    <row r="26" spans="1:2" ht="16" thickBot="1" x14ac:dyDescent="0.25">
      <c r="A26" s="167"/>
      <c r="B26" s="170"/>
    </row>
    <row r="27" spans="1:2" ht="26" x14ac:dyDescent="0.2">
      <c r="A27" s="150" t="s">
        <v>32</v>
      </c>
      <c r="B27" s="171"/>
    </row>
    <row r="28" spans="1:2" ht="26" x14ac:dyDescent="0.2">
      <c r="A28" s="172" t="s">
        <v>33</v>
      </c>
      <c r="B28" s="172"/>
    </row>
    <row r="29" spans="1:2" ht="17" x14ac:dyDescent="0.2">
      <c r="A29" s="29" t="s">
        <v>34</v>
      </c>
      <c r="B29" s="30" t="s">
        <v>19</v>
      </c>
    </row>
    <row r="30" spans="1:2" ht="22" thickBot="1" x14ac:dyDescent="0.25">
      <c r="A30" s="173" t="s">
        <v>35</v>
      </c>
      <c r="B30" s="174"/>
    </row>
    <row r="31" spans="1:2" ht="17" thickBot="1" x14ac:dyDescent="0.25">
      <c r="A31" s="31" t="s">
        <v>36</v>
      </c>
      <c r="B31" s="32" t="s">
        <v>37</v>
      </c>
    </row>
    <row r="32" spans="1:2" ht="17" thickBot="1" x14ac:dyDescent="0.25">
      <c r="A32" s="33" t="s">
        <v>38</v>
      </c>
      <c r="B32" s="34" t="s">
        <v>39</v>
      </c>
    </row>
    <row r="33" spans="1:2" x14ac:dyDescent="0.2">
      <c r="A33" s="175" t="s">
        <v>40</v>
      </c>
      <c r="B33" s="178" t="s">
        <v>41</v>
      </c>
    </row>
    <row r="34" spans="1:2" ht="1.25" customHeight="1" x14ac:dyDescent="0.2">
      <c r="A34" s="176"/>
      <c r="B34" s="179"/>
    </row>
    <row r="35" spans="1:2" ht="16" x14ac:dyDescent="0.2">
      <c r="A35" s="176"/>
      <c r="B35" s="37" t="s">
        <v>42</v>
      </c>
    </row>
    <row r="36" spans="1:2" ht="17" thickBot="1" x14ac:dyDescent="0.25">
      <c r="A36" s="177"/>
      <c r="B36" s="38" t="s">
        <v>43</v>
      </c>
    </row>
    <row r="37" spans="1:2" ht="17" x14ac:dyDescent="0.2">
      <c r="A37" s="39" t="s">
        <v>44</v>
      </c>
      <c r="B37" s="40" t="s">
        <v>45</v>
      </c>
    </row>
    <row r="38" spans="1:2" ht="16" x14ac:dyDescent="0.2">
      <c r="A38" s="41" t="s">
        <v>46</v>
      </c>
      <c r="B38" s="42" t="s">
        <v>47</v>
      </c>
    </row>
    <row r="39" spans="1:2" ht="22.25" customHeight="1" x14ac:dyDescent="0.2">
      <c r="A39" s="43" t="s">
        <v>48</v>
      </c>
      <c r="B39" s="42" t="s">
        <v>49</v>
      </c>
    </row>
    <row r="40" spans="1:2" ht="17.75" customHeight="1" thickBot="1" x14ac:dyDescent="0.25">
      <c r="A40" s="44" t="s">
        <v>50</v>
      </c>
      <c r="B40" s="45" t="s">
        <v>51</v>
      </c>
    </row>
    <row r="41" spans="1:2" ht="16" x14ac:dyDescent="0.2">
      <c r="A41" s="161" t="s">
        <v>52</v>
      </c>
      <c r="B41" s="47" t="s">
        <v>53</v>
      </c>
    </row>
    <row r="42" spans="1:2" ht="17" thickBot="1" x14ac:dyDescent="0.25">
      <c r="A42" s="162"/>
      <c r="B42" s="49" t="s">
        <v>54</v>
      </c>
    </row>
    <row r="43" spans="1:2" ht="16" x14ac:dyDescent="0.2">
      <c r="A43" s="161" t="s">
        <v>55</v>
      </c>
      <c r="B43" s="47" t="s">
        <v>53</v>
      </c>
    </row>
    <row r="44" spans="1:2" ht="17" thickBot="1" x14ac:dyDescent="0.25">
      <c r="A44" s="182"/>
      <c r="B44" s="36" t="s">
        <v>56</v>
      </c>
    </row>
    <row r="45" spans="1:2" ht="16" x14ac:dyDescent="0.2">
      <c r="A45" s="161" t="s">
        <v>57</v>
      </c>
      <c r="B45" s="35" t="s">
        <v>56</v>
      </c>
    </row>
    <row r="46" spans="1:2" ht="16" x14ac:dyDescent="0.2">
      <c r="A46" s="182"/>
      <c r="B46" s="36" t="s">
        <v>58</v>
      </c>
    </row>
    <row r="47" spans="1:2" ht="16" thickBot="1" x14ac:dyDescent="0.25">
      <c r="A47" s="162"/>
      <c r="B47" s="51"/>
    </row>
    <row r="48" spans="1:2" ht="22" thickBot="1" x14ac:dyDescent="0.25">
      <c r="A48" s="173" t="s">
        <v>59</v>
      </c>
      <c r="B48" s="174"/>
    </row>
    <row r="49" spans="1:2" ht="17" thickBot="1" x14ac:dyDescent="0.25">
      <c r="A49" s="52" t="s">
        <v>60</v>
      </c>
      <c r="B49" s="53" t="s">
        <v>61</v>
      </c>
    </row>
    <row r="50" spans="1:2" ht="36" customHeight="1" thickBot="1" x14ac:dyDescent="0.25">
      <c r="A50" s="54" t="s">
        <v>62</v>
      </c>
      <c r="B50" s="55" t="s">
        <v>63</v>
      </c>
    </row>
    <row r="51" spans="1:2" x14ac:dyDescent="0.2">
      <c r="A51" s="183" t="s">
        <v>64</v>
      </c>
      <c r="B51" s="185" t="s">
        <v>65</v>
      </c>
    </row>
    <row r="52" spans="1:2" ht="32" customHeight="1" thickBot="1" x14ac:dyDescent="0.25">
      <c r="A52" s="184"/>
      <c r="B52" s="186"/>
    </row>
    <row r="53" spans="1:2" ht="26" x14ac:dyDescent="0.2">
      <c r="A53" s="187" t="s">
        <v>66</v>
      </c>
      <c r="B53" s="188"/>
    </row>
    <row r="54" spans="1:2" ht="26" x14ac:dyDescent="0.2">
      <c r="A54" s="172" t="s">
        <v>67</v>
      </c>
      <c r="B54" s="172"/>
    </row>
    <row r="55" spans="1:2" ht="18" thickBot="1" x14ac:dyDescent="0.25">
      <c r="A55" s="56" t="s">
        <v>68</v>
      </c>
      <c r="B55" s="57" t="s">
        <v>19</v>
      </c>
    </row>
    <row r="56" spans="1:2" ht="22" thickBot="1" x14ac:dyDescent="0.25">
      <c r="A56" s="173" t="s">
        <v>69</v>
      </c>
      <c r="B56" s="174"/>
    </row>
    <row r="57" spans="1:2" ht="16" x14ac:dyDescent="0.2">
      <c r="A57" s="189" t="s">
        <v>70</v>
      </c>
      <c r="B57" s="26" t="s">
        <v>71</v>
      </c>
    </row>
    <row r="58" spans="1:2" ht="16" x14ac:dyDescent="0.2">
      <c r="A58" s="190"/>
      <c r="B58" s="58" t="s">
        <v>72</v>
      </c>
    </row>
    <row r="59" spans="1:2" ht="16" x14ac:dyDescent="0.2">
      <c r="A59" s="190"/>
      <c r="B59" s="59" t="s">
        <v>73</v>
      </c>
    </row>
    <row r="60" spans="1:2" ht="16" x14ac:dyDescent="0.2">
      <c r="A60" s="190"/>
      <c r="B60" s="59" t="s">
        <v>74</v>
      </c>
    </row>
    <row r="61" spans="1:2" ht="16" x14ac:dyDescent="0.2">
      <c r="A61" s="190"/>
      <c r="B61" s="59" t="s">
        <v>75</v>
      </c>
    </row>
    <row r="62" spans="1:2" ht="16" x14ac:dyDescent="0.2">
      <c r="A62" s="190"/>
      <c r="B62" s="59" t="s">
        <v>76</v>
      </c>
    </row>
    <row r="63" spans="1:2" ht="16" x14ac:dyDescent="0.2">
      <c r="A63" s="190"/>
      <c r="B63" s="59" t="s">
        <v>77</v>
      </c>
    </row>
    <row r="64" spans="1:2" ht="16" x14ac:dyDescent="0.2">
      <c r="A64" s="190"/>
      <c r="B64" s="59" t="s">
        <v>78</v>
      </c>
    </row>
    <row r="65" spans="1:2" x14ac:dyDescent="0.2">
      <c r="A65" s="190"/>
      <c r="B65" s="27"/>
    </row>
    <row r="66" spans="1:2" ht="16" x14ac:dyDescent="0.2">
      <c r="A66" s="190"/>
      <c r="B66" s="58" t="s">
        <v>79</v>
      </c>
    </row>
    <row r="67" spans="1:2" ht="16" x14ac:dyDescent="0.2">
      <c r="A67" s="190"/>
      <c r="B67" s="59" t="s">
        <v>80</v>
      </c>
    </row>
    <row r="68" spans="1:2" ht="22" thickBot="1" x14ac:dyDescent="0.25">
      <c r="A68" s="173" t="s">
        <v>81</v>
      </c>
      <c r="B68" s="174"/>
    </row>
    <row r="69" spans="1:2" ht="16" x14ac:dyDescent="0.2">
      <c r="A69" s="46" t="s">
        <v>82</v>
      </c>
      <c r="B69" s="60" t="s">
        <v>83</v>
      </c>
    </row>
    <row r="70" spans="1:2" ht="16" x14ac:dyDescent="0.2">
      <c r="A70" s="50" t="s">
        <v>84</v>
      </c>
      <c r="B70" s="191" t="s">
        <v>85</v>
      </c>
    </row>
    <row r="71" spans="1:2" ht="16" x14ac:dyDescent="0.2">
      <c r="A71" s="50" t="s">
        <v>86</v>
      </c>
      <c r="B71" s="191"/>
    </row>
    <row r="72" spans="1:2" ht="17" thickBot="1" x14ac:dyDescent="0.25">
      <c r="A72" s="48" t="s">
        <v>87</v>
      </c>
      <c r="B72" s="61"/>
    </row>
    <row r="73" spans="1:2" ht="22" thickBot="1" x14ac:dyDescent="0.25">
      <c r="A73" s="180" t="s">
        <v>88</v>
      </c>
      <c r="B73" s="181"/>
    </row>
    <row r="74" spans="1:2" ht="16" x14ac:dyDescent="0.2">
      <c r="A74" s="192" t="s">
        <v>89</v>
      </c>
      <c r="B74" s="63" t="s">
        <v>90</v>
      </c>
    </row>
    <row r="75" spans="1:2" ht="16" x14ac:dyDescent="0.2">
      <c r="A75" s="193"/>
      <c r="B75" s="65" t="s">
        <v>79</v>
      </c>
    </row>
    <row r="76" spans="1:2" x14ac:dyDescent="0.2">
      <c r="A76" s="193"/>
      <c r="B76" s="194" t="s">
        <v>91</v>
      </c>
    </row>
    <row r="77" spans="1:2" x14ac:dyDescent="0.2">
      <c r="A77" s="193"/>
      <c r="B77" s="194"/>
    </row>
    <row r="78" spans="1:2" x14ac:dyDescent="0.2">
      <c r="A78" s="193"/>
      <c r="B78" s="194"/>
    </row>
    <row r="79" spans="1:2" ht="16" x14ac:dyDescent="0.2">
      <c r="A79" s="67" t="s">
        <v>92</v>
      </c>
      <c r="B79" s="68" t="s">
        <v>93</v>
      </c>
    </row>
    <row r="80" spans="1:2" ht="16" x14ac:dyDescent="0.2">
      <c r="A80" s="69" t="s">
        <v>94</v>
      </c>
      <c r="B80" s="65" t="s">
        <v>79</v>
      </c>
    </row>
    <row r="81" spans="1:2" ht="17" thickBot="1" x14ac:dyDescent="0.25">
      <c r="A81" s="70" t="s">
        <v>95</v>
      </c>
      <c r="B81" s="71" t="s">
        <v>96</v>
      </c>
    </row>
    <row r="82" spans="1:2" x14ac:dyDescent="0.2">
      <c r="A82" s="195" t="s">
        <v>97</v>
      </c>
      <c r="B82" s="197" t="s">
        <v>98</v>
      </c>
    </row>
    <row r="83" spans="1:2" ht="16" thickBot="1" x14ac:dyDescent="0.25">
      <c r="A83" s="196"/>
      <c r="B83" s="198"/>
    </row>
    <row r="84" spans="1:2" ht="16" x14ac:dyDescent="0.2">
      <c r="A84" s="62" t="s">
        <v>99</v>
      </c>
      <c r="B84" s="72" t="s">
        <v>79</v>
      </c>
    </row>
    <row r="85" spans="1:2" ht="16" x14ac:dyDescent="0.2">
      <c r="A85" s="64" t="s">
        <v>100</v>
      </c>
      <c r="B85" s="66" t="s">
        <v>101</v>
      </c>
    </row>
    <row r="86" spans="1:2" ht="17" thickBot="1" x14ac:dyDescent="0.25">
      <c r="A86" s="73" t="s">
        <v>102</v>
      </c>
      <c r="B86" s="74"/>
    </row>
    <row r="87" spans="1:2" ht="16" x14ac:dyDescent="0.2">
      <c r="A87" s="192" t="s">
        <v>103</v>
      </c>
      <c r="B87" s="72" t="s">
        <v>79</v>
      </c>
    </row>
    <row r="88" spans="1:2" ht="16" x14ac:dyDescent="0.2">
      <c r="A88" s="193"/>
      <c r="B88" s="66" t="s">
        <v>104</v>
      </c>
    </row>
    <row r="89" spans="1:2" ht="16" thickBot="1" x14ac:dyDescent="0.25">
      <c r="A89" s="199"/>
      <c r="B89" s="74"/>
    </row>
    <row r="90" spans="1:2" ht="22" thickBot="1" x14ac:dyDescent="0.25">
      <c r="A90" s="200" t="s">
        <v>105</v>
      </c>
      <c r="B90" s="201"/>
    </row>
    <row r="91" spans="1:2" ht="20" x14ac:dyDescent="0.2">
      <c r="A91" s="161" t="s">
        <v>106</v>
      </c>
      <c r="B91" s="75" t="s">
        <v>107</v>
      </c>
    </row>
    <row r="92" spans="1:2" ht="16" x14ac:dyDescent="0.2">
      <c r="A92" s="182"/>
      <c r="B92" s="58" t="s">
        <v>108</v>
      </c>
    </row>
    <row r="93" spans="1:2" ht="17" thickBot="1" x14ac:dyDescent="0.25">
      <c r="A93" s="162"/>
      <c r="B93" s="76" t="s">
        <v>109</v>
      </c>
    </row>
    <row r="94" spans="1:2" ht="16" x14ac:dyDescent="0.2">
      <c r="A94" s="161" t="s">
        <v>110</v>
      </c>
      <c r="B94" s="60" t="s">
        <v>108</v>
      </c>
    </row>
    <row r="95" spans="1:2" ht="16" x14ac:dyDescent="0.2">
      <c r="A95" s="182"/>
      <c r="B95" s="59" t="s">
        <v>111</v>
      </c>
    </row>
    <row r="96" spans="1:2" ht="16" x14ac:dyDescent="0.2">
      <c r="A96" s="182"/>
      <c r="B96" s="58" t="s">
        <v>79</v>
      </c>
    </row>
    <row r="97" spans="1:2" ht="17" thickBot="1" x14ac:dyDescent="0.25">
      <c r="A97" s="182"/>
      <c r="B97" s="59" t="s">
        <v>112</v>
      </c>
    </row>
    <row r="98" spans="1:2" ht="16" x14ac:dyDescent="0.2">
      <c r="A98" s="46" t="s">
        <v>113</v>
      </c>
      <c r="B98" s="168" t="s">
        <v>114</v>
      </c>
    </row>
    <row r="99" spans="1:2" ht="16" x14ac:dyDescent="0.2">
      <c r="A99" s="27" t="s">
        <v>115</v>
      </c>
      <c r="B99" s="169"/>
    </row>
    <row r="100" spans="1:2" ht="32" x14ac:dyDescent="0.2">
      <c r="A100" s="27" t="s">
        <v>116</v>
      </c>
      <c r="B100" s="169"/>
    </row>
    <row r="101" spans="1:2" ht="16" x14ac:dyDescent="0.2">
      <c r="A101" s="27" t="s">
        <v>117</v>
      </c>
      <c r="B101" s="169"/>
    </row>
    <row r="102" spans="1:2" ht="17" thickBot="1" x14ac:dyDescent="0.25">
      <c r="A102" s="28" t="s">
        <v>118</v>
      </c>
      <c r="B102" s="170"/>
    </row>
  </sheetData>
  <mergeCells count="39">
    <mergeCell ref="A91:A93"/>
    <mergeCell ref="A94:A97"/>
    <mergeCell ref="B98:B102"/>
    <mergeCell ref="A74:A78"/>
    <mergeCell ref="B76:B78"/>
    <mergeCell ref="A82:A83"/>
    <mergeCell ref="B82:B83"/>
    <mergeCell ref="A87:A89"/>
    <mergeCell ref="A90:B90"/>
    <mergeCell ref="A73:B73"/>
    <mergeCell ref="A43:A44"/>
    <mergeCell ref="A45:A47"/>
    <mergeCell ref="A48:B48"/>
    <mergeCell ref="A51:A52"/>
    <mergeCell ref="B51:B52"/>
    <mergeCell ref="A53:B53"/>
    <mergeCell ref="A54:B54"/>
    <mergeCell ref="A56:B56"/>
    <mergeCell ref="A57:A67"/>
    <mergeCell ref="A68:B68"/>
    <mergeCell ref="B70:B71"/>
    <mergeCell ref="A41:A42"/>
    <mergeCell ref="A15:A16"/>
    <mergeCell ref="A17:B17"/>
    <mergeCell ref="A18:A23"/>
    <mergeCell ref="B18:B23"/>
    <mergeCell ref="A24:A26"/>
    <mergeCell ref="B24:B26"/>
    <mergeCell ref="A27:B27"/>
    <mergeCell ref="A28:B28"/>
    <mergeCell ref="A30:B30"/>
    <mergeCell ref="A33:A36"/>
    <mergeCell ref="B33:B34"/>
    <mergeCell ref="A1:B1"/>
    <mergeCell ref="A4:B4"/>
    <mergeCell ref="A6:A9"/>
    <mergeCell ref="B6:B9"/>
    <mergeCell ref="A10:A14"/>
    <mergeCell ref="B10:B14"/>
  </mergeCells>
  <hyperlinks>
    <hyperlink ref="B2" r:id="rId1" display="https://www.mathsisfun.com/median.html" xr:uid="{00000000-0004-0000-0100-000000000000}"/>
    <hyperlink ref="A4" location="_ftn1" display="_ftn1" xr:uid="{00000000-0004-0000-0100-000001000000}"/>
  </hyperlinks>
  <pageMargins left="0.7" right="0.7" top="0.75" bottom="0.75" header="0.3" footer="0.3"/>
  <drawing r:id="rId2"/>
  <legacyDrawing r:id="rId3"/>
  <oleObjects>
    <mc:AlternateContent xmlns:mc="http://schemas.openxmlformats.org/markup-compatibility/2006">
      <mc:Choice Requires="x14">
        <oleObject progId="Acrobat Document" dvAspect="DVASPECT_ICON" shapeId="2049" r:id="rId4">
          <objectPr defaultSize="0" autoPict="0" r:id="rId5">
            <anchor moveWithCells="1">
              <from>
                <xdr:col>1</xdr:col>
                <xdr:colOff>5778500</xdr:colOff>
                <xdr:row>2</xdr:row>
                <xdr:rowOff>330200</xdr:rowOff>
              </from>
              <to>
                <xdr:col>1</xdr:col>
                <xdr:colOff>6311900</xdr:colOff>
                <xdr:row>2</xdr:row>
                <xdr:rowOff>889000</xdr:rowOff>
              </to>
            </anchor>
          </objectPr>
        </oleObject>
      </mc:Choice>
      <mc:Fallback>
        <oleObject progId="Acrobat Document" dvAspect="DVASPECT_ICON" shapeId="2049"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7"/>
  <sheetViews>
    <sheetView tabSelected="1" topLeftCell="B1" zoomScale="85" zoomScaleNormal="85" workbookViewId="0">
      <selection activeCell="N3" sqref="N3"/>
    </sheetView>
  </sheetViews>
  <sheetFormatPr baseColWidth="10" defaultColWidth="8.83203125" defaultRowHeight="15" x14ac:dyDescent="0.2"/>
  <cols>
    <col min="1" max="1" width="79.5" customWidth="1"/>
    <col min="2" max="2" width="66.6640625" style="1" customWidth="1"/>
    <col min="3" max="3" width="38.5" customWidth="1"/>
    <col min="4" max="4" width="37.6640625" customWidth="1"/>
    <col min="5" max="5" width="39.6640625" customWidth="1"/>
  </cols>
  <sheetData>
    <row r="1" spans="1:14" ht="29" x14ac:dyDescent="0.2">
      <c r="A1" s="202" t="s">
        <v>119</v>
      </c>
      <c r="B1" s="203"/>
      <c r="C1" s="203"/>
      <c r="D1" s="203"/>
      <c r="E1" s="204"/>
      <c r="G1" s="208"/>
      <c r="H1" s="208"/>
      <c r="I1" s="209" t="str">
        <f>IF(COUNTIF($H$3:$H$28, "*") = COUNTIF($A:$E, I2), "Normal", "VERIFICATION NEEDED")</f>
        <v>Normal</v>
      </c>
      <c r="J1" s="209" t="str">
        <f t="shared" ref="J1:N1" si="0">IF(COUNTIF($H$3:$H$22, "*") = COUNTIF($A:$E, J2), "Normal", "VERIFICATION NEEDED")</f>
        <v>Normal</v>
      </c>
      <c r="K1" s="209" t="str">
        <f t="shared" si="0"/>
        <v>Normal</v>
      </c>
      <c r="L1" s="209" t="str">
        <f t="shared" si="0"/>
        <v>Normal</v>
      </c>
      <c r="M1" s="209" t="str">
        <f t="shared" si="0"/>
        <v>Normal</v>
      </c>
      <c r="N1" s="209" t="str">
        <f t="shared" si="0"/>
        <v>Normal</v>
      </c>
    </row>
    <row r="2" spans="1:14" ht="128" x14ac:dyDescent="0.2">
      <c r="A2" s="77" t="s">
        <v>120</v>
      </c>
      <c r="B2" s="78" t="s">
        <v>121</v>
      </c>
      <c r="C2" s="79" t="s">
        <v>122</v>
      </c>
      <c r="D2" s="79" t="s">
        <v>123</v>
      </c>
      <c r="E2" s="80" t="s">
        <v>124</v>
      </c>
      <c r="G2" s="210" t="s">
        <v>217</v>
      </c>
      <c r="H2" s="210" t="s">
        <v>218</v>
      </c>
      <c r="I2" s="211" t="str">
        <f>A5</f>
        <v>Total # of unique clients served</v>
      </c>
      <c r="J2" s="211" t="str">
        <f>A6</f>
        <v>Total Bed Days</v>
      </c>
      <c r="K2" s="211" t="str">
        <f>A7</f>
        <v>Occupancy Rate (%)</v>
      </c>
      <c r="L2" s="211" t="str">
        <f>A16</f>
        <v>Median # of days between client referral and service initiation</v>
      </c>
      <c r="M2" s="211" t="str">
        <f>A17</f>
        <v>Median # of days between client referral and waitlist</v>
      </c>
      <c r="N2" s="211" t="str">
        <f>A18</f>
        <v>Median # of days between waitlist and service initiation</v>
      </c>
    </row>
    <row r="3" spans="1:14" ht="17" x14ac:dyDescent="0.2">
      <c r="A3" s="83" t="s">
        <v>125</v>
      </c>
      <c r="B3" s="78"/>
      <c r="C3" s="79"/>
      <c r="D3" s="79"/>
      <c r="E3" s="80"/>
      <c r="G3" s="208" t="str" cm="1">
        <f t="array" ref="G3:G4">TRANSPOSE(_xlfn.TEXTSPLIT(_xlfn.TEXTJOIN(", ", TRUE, IF((A1:A999="Indicator")+(A1:A999="Indicators"), INDEX(A1:A999, ROW(A1:A999)-1), "")), ", "))</f>
        <v>Phoenix (38 beds)</v>
      </c>
      <c r="H3" s="212" t="str">
        <f t="shared" ref="H3:H7" si="1">LEFT(G3, FIND(" (", G3) - 1)</f>
        <v>Phoenix</v>
      </c>
      <c r="I3" s="208" cm="1">
        <f t="array" ref="I3:I4">_xlfn._xlws.FILTER($C$1:$C$999, $A$1:$A$999=I2)</f>
        <v>33</v>
      </c>
      <c r="J3" s="208" cm="1">
        <f t="array" ref="J3:J4">_xlfn._xlws.FILTER($C$1:$C$999, $A$1:$A$999=J2)</f>
        <v>2665</v>
      </c>
      <c r="K3" s="208" cm="1">
        <f t="array" ref="K3:K4">_xlfn._xlws.FILTER($C$1:$C$999, $A$1:$A$999=K2)</f>
        <v>0.76200000000000001</v>
      </c>
      <c r="L3" s="208" cm="1">
        <f t="array" ref="L3:L4">_xlfn._xlws.FILTER($C$1:$C$999, $A$1:$A$999=L2)</f>
        <v>44</v>
      </c>
      <c r="M3" s="208" cm="1">
        <f t="array" ref="M3:M4">_xlfn._xlws.FILTER($C$1:$C$999, $A$1:$A$999=M2)</f>
        <v>1</v>
      </c>
      <c r="N3" s="208" cm="1">
        <f t="array" ref="N3:N4">_xlfn._xlws.FILTER($C$1:$C$999, $A$1:$A$999=N2)</f>
        <v>25.5</v>
      </c>
    </row>
    <row r="4" spans="1:14" ht="17" x14ac:dyDescent="0.2">
      <c r="A4" s="83" t="s">
        <v>126</v>
      </c>
      <c r="E4" s="81"/>
      <c r="G4" s="208" t="str">
        <v>Elizabeth Fry (12 beds)</v>
      </c>
      <c r="H4" s="208" t="str">
        <f t="shared" si="1"/>
        <v>Elizabeth Fry</v>
      </c>
      <c r="I4" s="208">
        <v>6</v>
      </c>
      <c r="J4" s="208">
        <v>351</v>
      </c>
      <c r="K4" s="208">
        <v>0.318</v>
      </c>
      <c r="L4" s="208">
        <v>36.299999999999997</v>
      </c>
      <c r="M4" s="208">
        <v>24</v>
      </c>
      <c r="N4" s="208">
        <v>12</v>
      </c>
    </row>
    <row r="5" spans="1:14" ht="17" x14ac:dyDescent="0.2">
      <c r="A5" s="83" t="s">
        <v>127</v>
      </c>
      <c r="B5" s="1">
        <v>42</v>
      </c>
      <c r="C5">
        <v>33</v>
      </c>
      <c r="E5" s="81"/>
      <c r="G5" s="208"/>
      <c r="H5" s="208" t="e">
        <f t="shared" si="1"/>
        <v>#VALUE!</v>
      </c>
      <c r="I5" s="208"/>
      <c r="J5" s="208"/>
      <c r="K5" s="208"/>
      <c r="L5" s="208"/>
      <c r="M5" s="208"/>
      <c r="N5" s="208"/>
    </row>
    <row r="6" spans="1:14" ht="17" x14ac:dyDescent="0.2">
      <c r="A6" s="83" t="s">
        <v>128</v>
      </c>
      <c r="B6" s="1">
        <v>2592</v>
      </c>
      <c r="C6">
        <v>2665</v>
      </c>
      <c r="E6" s="81"/>
      <c r="G6" s="208"/>
      <c r="H6" s="208" t="e">
        <f t="shared" si="1"/>
        <v>#VALUE!</v>
      </c>
      <c r="I6" s="208"/>
      <c r="J6" s="208"/>
      <c r="K6" s="208"/>
      <c r="L6" s="208"/>
      <c r="M6" s="208"/>
      <c r="N6" s="208"/>
    </row>
    <row r="7" spans="1:14" ht="17" x14ac:dyDescent="0.2">
      <c r="A7" s="83" t="s">
        <v>129</v>
      </c>
      <c r="B7" s="1">
        <v>57</v>
      </c>
      <c r="C7" s="130">
        <v>0.76200000000000001</v>
      </c>
      <c r="E7" s="81"/>
      <c r="G7" s="208"/>
      <c r="H7" s="208" t="e">
        <f t="shared" si="1"/>
        <v>#VALUE!</v>
      </c>
      <c r="I7" s="208"/>
      <c r="J7" s="208"/>
      <c r="K7" s="208"/>
      <c r="L7" s="208"/>
      <c r="M7" s="208"/>
      <c r="N7" s="208"/>
    </row>
    <row r="8" spans="1:14" ht="17" x14ac:dyDescent="0.2">
      <c r="A8" s="82" t="s">
        <v>130</v>
      </c>
      <c r="B8" s="106">
        <v>0.44400000000000001</v>
      </c>
      <c r="C8" s="130">
        <v>0.39700000000000002</v>
      </c>
      <c r="E8" s="81"/>
      <c r="G8" s="208"/>
      <c r="H8" s="208" t="e">
        <f>LEFT(G8, FIND(" (", G8) - 1)</f>
        <v>#VALUE!</v>
      </c>
      <c r="I8" s="208"/>
      <c r="J8" s="208"/>
      <c r="K8" s="208"/>
      <c r="L8" s="208"/>
      <c r="M8" s="208"/>
      <c r="N8" s="208"/>
    </row>
    <row r="9" spans="1:14" ht="17" x14ac:dyDescent="0.2">
      <c r="A9" s="82" t="s">
        <v>131</v>
      </c>
      <c r="B9" s="106">
        <v>0.55559999999999998</v>
      </c>
      <c r="C9" s="130">
        <v>0.60299999999999998</v>
      </c>
      <c r="E9" s="81"/>
      <c r="G9" s="208"/>
      <c r="H9" s="208" t="e">
        <f t="shared" ref="H9:H28" si="2">LEFT(G9, FIND(" (", G9) - 1)</f>
        <v>#VALUE!</v>
      </c>
      <c r="I9" s="208"/>
      <c r="J9" s="208"/>
      <c r="K9" s="208"/>
      <c r="L9" s="208"/>
      <c r="M9" s="208"/>
      <c r="N9" s="208"/>
    </row>
    <row r="10" spans="1:14" ht="17" x14ac:dyDescent="0.2">
      <c r="A10" s="82" t="s">
        <v>132</v>
      </c>
      <c r="B10" s="107">
        <v>0</v>
      </c>
      <c r="C10" s="131">
        <v>0</v>
      </c>
      <c r="E10" s="81"/>
      <c r="G10" s="208"/>
      <c r="H10" s="208" t="e">
        <f t="shared" si="2"/>
        <v>#VALUE!</v>
      </c>
      <c r="I10" s="208"/>
      <c r="J10" s="208"/>
      <c r="K10" s="208"/>
      <c r="L10" s="208"/>
      <c r="M10" s="208"/>
      <c r="N10" s="208"/>
    </row>
    <row r="11" spans="1:14" ht="17" x14ac:dyDescent="0.2">
      <c r="A11" s="82" t="s">
        <v>133</v>
      </c>
      <c r="B11" s="1">
        <v>16</v>
      </c>
      <c r="C11" s="132">
        <v>6</v>
      </c>
      <c r="E11" s="81"/>
      <c r="G11" s="208"/>
      <c r="H11" s="208" t="e">
        <f t="shared" si="2"/>
        <v>#VALUE!</v>
      </c>
      <c r="I11" s="208"/>
      <c r="J11" s="208"/>
      <c r="K11" s="208"/>
      <c r="L11" s="208"/>
      <c r="M11" s="208"/>
      <c r="N11" s="208"/>
    </row>
    <row r="12" spans="1:14" ht="17" x14ac:dyDescent="0.2">
      <c r="A12" s="82" t="s">
        <v>134</v>
      </c>
      <c r="B12" s="1">
        <v>10</v>
      </c>
      <c r="C12" s="132">
        <v>5</v>
      </c>
      <c r="E12" s="81"/>
      <c r="G12" s="208"/>
      <c r="H12" s="208" t="e">
        <f t="shared" si="2"/>
        <v>#VALUE!</v>
      </c>
      <c r="I12" s="208"/>
      <c r="J12" s="208"/>
      <c r="K12" s="208"/>
      <c r="L12" s="208"/>
      <c r="M12" s="208"/>
      <c r="N12" s="208"/>
    </row>
    <row r="13" spans="1:14" ht="17" x14ac:dyDescent="0.2">
      <c r="A13" s="82" t="s">
        <v>135</v>
      </c>
      <c r="B13" s="1">
        <v>6</v>
      </c>
      <c r="C13" s="132">
        <v>1</v>
      </c>
      <c r="E13" s="81"/>
      <c r="G13" s="208"/>
      <c r="H13" s="208" t="e">
        <f t="shared" si="2"/>
        <v>#VALUE!</v>
      </c>
      <c r="I13" s="208"/>
      <c r="J13" s="208"/>
      <c r="K13" s="208"/>
      <c r="L13" s="208"/>
      <c r="M13" s="208"/>
      <c r="N13" s="208"/>
    </row>
    <row r="14" spans="1:14" ht="17" x14ac:dyDescent="0.2">
      <c r="A14" s="82" t="s">
        <v>136</v>
      </c>
      <c r="B14" s="1">
        <v>0</v>
      </c>
      <c r="C14">
        <v>0</v>
      </c>
      <c r="E14" s="81"/>
      <c r="G14" s="208"/>
      <c r="H14" s="208" t="e">
        <f t="shared" si="2"/>
        <v>#VALUE!</v>
      </c>
      <c r="I14" s="208"/>
      <c r="J14" s="208"/>
      <c r="K14" s="208"/>
      <c r="L14" s="208"/>
      <c r="M14" s="208"/>
      <c r="N14" s="208"/>
    </row>
    <row r="15" spans="1:14" ht="17" x14ac:dyDescent="0.2">
      <c r="A15" s="82" t="s">
        <v>137</v>
      </c>
      <c r="B15" s="133">
        <v>0</v>
      </c>
      <c r="C15">
        <v>0</v>
      </c>
      <c r="E15" s="81"/>
      <c r="G15" s="208"/>
      <c r="H15" s="208" t="e">
        <f t="shared" si="2"/>
        <v>#VALUE!</v>
      </c>
      <c r="I15" s="208"/>
      <c r="J15" s="208"/>
      <c r="K15" s="208"/>
      <c r="L15" s="208"/>
      <c r="M15" s="208"/>
      <c r="N15" s="208"/>
    </row>
    <row r="16" spans="1:14" ht="17" x14ac:dyDescent="0.2">
      <c r="A16" s="83" t="s">
        <v>138</v>
      </c>
      <c r="B16" s="1">
        <v>26.5</v>
      </c>
      <c r="C16" s="136">
        <v>44</v>
      </c>
      <c r="E16" s="81"/>
      <c r="G16" s="208"/>
      <c r="H16" s="208" t="e">
        <f t="shared" si="2"/>
        <v>#VALUE!</v>
      </c>
      <c r="I16" s="208"/>
      <c r="J16" s="208"/>
      <c r="K16" s="208"/>
      <c r="L16" s="208"/>
      <c r="M16" s="208"/>
      <c r="N16" s="208"/>
    </row>
    <row r="17" spans="1:14" ht="17" x14ac:dyDescent="0.2">
      <c r="A17" s="83" t="s">
        <v>55</v>
      </c>
      <c r="B17" s="1">
        <v>1</v>
      </c>
      <c r="C17" s="136">
        <v>1</v>
      </c>
      <c r="E17" s="81"/>
      <c r="G17" s="208"/>
      <c r="H17" s="208" t="e">
        <f t="shared" si="2"/>
        <v>#VALUE!</v>
      </c>
      <c r="I17" s="208"/>
      <c r="J17" s="208"/>
      <c r="K17" s="208"/>
      <c r="L17" s="208"/>
      <c r="M17" s="208"/>
      <c r="N17" s="208"/>
    </row>
    <row r="18" spans="1:14" ht="17" x14ac:dyDescent="0.2">
      <c r="A18" s="83" t="s">
        <v>139</v>
      </c>
      <c r="B18" s="1">
        <v>27</v>
      </c>
      <c r="C18" s="136">
        <v>25.5</v>
      </c>
      <c r="E18" s="81"/>
      <c r="G18" s="208"/>
      <c r="H18" s="208" t="e">
        <f t="shared" si="2"/>
        <v>#VALUE!</v>
      </c>
      <c r="I18" s="208"/>
      <c r="J18" s="208"/>
      <c r="K18" s="208"/>
      <c r="L18" s="208"/>
      <c r="M18" s="208"/>
      <c r="N18" s="208"/>
    </row>
    <row r="19" spans="1:14" ht="17" x14ac:dyDescent="0.2">
      <c r="A19" s="83" t="s">
        <v>140</v>
      </c>
      <c r="C19" s="1"/>
      <c r="D19" s="1"/>
      <c r="E19" s="84"/>
      <c r="G19" s="208"/>
      <c r="H19" s="208" t="e">
        <f t="shared" si="2"/>
        <v>#VALUE!</v>
      </c>
      <c r="I19" s="208"/>
      <c r="J19" s="208"/>
      <c r="K19" s="208"/>
      <c r="L19" s="208"/>
      <c r="M19" s="208"/>
      <c r="N19" s="208"/>
    </row>
    <row r="20" spans="1:14" ht="17" x14ac:dyDescent="0.2">
      <c r="A20" s="83" t="s">
        <v>141</v>
      </c>
      <c r="E20" s="81"/>
      <c r="G20" s="208"/>
      <c r="H20" s="208" t="e">
        <f t="shared" si="2"/>
        <v>#VALUE!</v>
      </c>
      <c r="I20" s="208"/>
      <c r="J20" s="208"/>
      <c r="K20" s="208"/>
      <c r="L20" s="208"/>
      <c r="M20" s="208"/>
      <c r="N20" s="208"/>
    </row>
    <row r="21" spans="1:14" ht="17" x14ac:dyDescent="0.2">
      <c r="A21" s="83" t="s">
        <v>142</v>
      </c>
      <c r="E21" s="81"/>
      <c r="G21" s="208"/>
      <c r="H21" s="208" t="e">
        <f t="shared" si="2"/>
        <v>#VALUE!</v>
      </c>
      <c r="I21" s="208"/>
      <c r="J21" s="208"/>
      <c r="K21" s="208"/>
      <c r="L21" s="208"/>
      <c r="M21" s="208"/>
      <c r="N21" s="208"/>
    </row>
    <row r="22" spans="1:14" ht="34" x14ac:dyDescent="0.2">
      <c r="A22" s="83" t="s">
        <v>143</v>
      </c>
      <c r="E22" s="81"/>
      <c r="G22" s="208"/>
      <c r="H22" s="208" t="e">
        <f t="shared" si="2"/>
        <v>#VALUE!</v>
      </c>
      <c r="I22" s="208"/>
      <c r="J22" s="208"/>
      <c r="K22" s="208"/>
      <c r="L22" s="208"/>
      <c r="M22" s="208"/>
      <c r="N22" s="208"/>
    </row>
    <row r="23" spans="1:14" ht="17" x14ac:dyDescent="0.2">
      <c r="A23" s="83" t="s">
        <v>144</v>
      </c>
      <c r="B23" s="107">
        <v>0.61</v>
      </c>
      <c r="C23" s="131">
        <v>0.83</v>
      </c>
      <c r="E23" s="81"/>
      <c r="G23" s="208"/>
      <c r="H23" s="208" t="e">
        <f t="shared" si="2"/>
        <v>#VALUE!</v>
      </c>
      <c r="I23" s="208"/>
      <c r="J23" s="208"/>
      <c r="K23" s="208"/>
      <c r="L23" s="208"/>
      <c r="M23" s="208"/>
      <c r="N23" s="208"/>
    </row>
    <row r="24" spans="1:14" ht="51" x14ac:dyDescent="0.2">
      <c r="A24" s="102" t="s">
        <v>145</v>
      </c>
      <c r="B24" s="108">
        <v>1</v>
      </c>
      <c r="C24" s="134">
        <v>1</v>
      </c>
      <c r="D24" s="104"/>
      <c r="E24" s="103"/>
      <c r="G24" s="208"/>
      <c r="H24" s="208" t="e">
        <f t="shared" si="2"/>
        <v>#VALUE!</v>
      </c>
      <c r="I24" s="208"/>
      <c r="J24" s="208"/>
      <c r="K24" s="208"/>
      <c r="L24" s="208"/>
      <c r="M24" s="208"/>
      <c r="N24" s="208"/>
    </row>
    <row r="25" spans="1:14" ht="48" x14ac:dyDescent="0.2">
      <c r="A25" s="83" t="s">
        <v>89</v>
      </c>
      <c r="B25" s="1" t="s">
        <v>146</v>
      </c>
      <c r="C25" s="1" t="s">
        <v>147</v>
      </c>
      <c r="E25" s="81"/>
      <c r="G25" s="208"/>
      <c r="H25" s="208" t="e">
        <f t="shared" si="2"/>
        <v>#VALUE!</v>
      </c>
      <c r="I25" s="208"/>
      <c r="J25" s="208"/>
      <c r="K25" s="208"/>
      <c r="L25" s="208"/>
      <c r="M25" s="208"/>
      <c r="N25" s="208"/>
    </row>
    <row r="26" spans="1:14" ht="27" customHeight="1" x14ac:dyDescent="0.2">
      <c r="A26" s="83" t="s">
        <v>103</v>
      </c>
      <c r="B26" s="1">
        <v>3</v>
      </c>
      <c r="C26" s="104"/>
      <c r="E26" s="81"/>
      <c r="G26" s="208"/>
      <c r="H26" s="208" t="e">
        <f t="shared" si="2"/>
        <v>#VALUE!</v>
      </c>
      <c r="I26" s="208"/>
      <c r="J26" s="208"/>
      <c r="K26" s="208"/>
      <c r="L26" s="208"/>
      <c r="M26" s="208"/>
      <c r="N26" s="208"/>
    </row>
    <row r="27" spans="1:14" ht="34" x14ac:dyDescent="0.2">
      <c r="A27" s="83" t="s">
        <v>148</v>
      </c>
      <c r="B27" s="106">
        <v>1</v>
      </c>
      <c r="C27" s="131">
        <v>1</v>
      </c>
      <c r="E27" s="81"/>
      <c r="G27" s="208"/>
      <c r="H27" s="208" t="e">
        <f t="shared" si="2"/>
        <v>#VALUE!</v>
      </c>
      <c r="I27" s="208"/>
      <c r="J27" s="208"/>
      <c r="K27" s="208"/>
      <c r="L27" s="208"/>
      <c r="M27" s="208"/>
      <c r="N27" s="208"/>
    </row>
    <row r="28" spans="1:14" ht="176" x14ac:dyDescent="0.2">
      <c r="A28" s="89" t="s">
        <v>149</v>
      </c>
      <c r="B28" s="109" t="s">
        <v>150</v>
      </c>
      <c r="C28" s="13" t="s">
        <v>151</v>
      </c>
      <c r="D28" s="85"/>
      <c r="E28" s="86"/>
      <c r="G28" s="208"/>
      <c r="H28" s="208" t="e">
        <f t="shared" si="2"/>
        <v>#VALUE!</v>
      </c>
      <c r="I28" s="208"/>
      <c r="J28" s="208"/>
      <c r="K28" s="208"/>
      <c r="L28" s="208"/>
      <c r="M28" s="208"/>
      <c r="N28" s="208"/>
    </row>
    <row r="29" spans="1:14" ht="64" x14ac:dyDescent="0.2">
      <c r="A29" s="110" t="s">
        <v>152</v>
      </c>
      <c r="B29" s="14" t="s">
        <v>153</v>
      </c>
      <c r="C29" s="13" t="s">
        <v>154</v>
      </c>
      <c r="E29" s="81"/>
    </row>
    <row r="30" spans="1:14" ht="365" x14ac:dyDescent="0.2">
      <c r="A30" s="111" t="s">
        <v>155</v>
      </c>
      <c r="B30" s="112" t="s">
        <v>156</v>
      </c>
      <c r="C30" s="127" t="s">
        <v>157</v>
      </c>
      <c r="E30" s="81"/>
    </row>
    <row r="31" spans="1:14" ht="128" x14ac:dyDescent="0.2">
      <c r="A31" s="110" t="s">
        <v>158</v>
      </c>
      <c r="B31" s="14" t="s">
        <v>159</v>
      </c>
      <c r="C31" s="13" t="s">
        <v>160</v>
      </c>
      <c r="E31" s="81"/>
    </row>
    <row r="32" spans="1:14" ht="128" x14ac:dyDescent="0.2">
      <c r="A32" s="111" t="s">
        <v>161</v>
      </c>
      <c r="B32" s="112" t="s">
        <v>162</v>
      </c>
      <c r="C32" s="13" t="s">
        <v>163</v>
      </c>
      <c r="E32" s="81"/>
    </row>
    <row r="33" spans="1:5" ht="193" thickBot="1" x14ac:dyDescent="0.25">
      <c r="A33" s="113" t="s">
        <v>164</v>
      </c>
      <c r="B33" s="114" t="s">
        <v>165</v>
      </c>
      <c r="C33" s="135" t="s">
        <v>166</v>
      </c>
      <c r="D33" s="87"/>
      <c r="E33" s="88"/>
    </row>
    <row r="34" spans="1:5" x14ac:dyDescent="0.2">
      <c r="A34" s="205"/>
      <c r="B34" s="206"/>
      <c r="C34" s="206"/>
      <c r="D34" s="206"/>
      <c r="E34" s="207"/>
    </row>
    <row r="35" spans="1:5" ht="29" x14ac:dyDescent="0.2">
      <c r="A35" s="202" t="s">
        <v>167</v>
      </c>
      <c r="B35" s="203"/>
      <c r="C35" s="203"/>
      <c r="D35" s="203"/>
      <c r="E35" s="204"/>
    </row>
    <row r="36" spans="1:5" ht="16" x14ac:dyDescent="0.2">
      <c r="A36" s="77" t="s">
        <v>120</v>
      </c>
      <c r="B36" s="78" t="s">
        <v>121</v>
      </c>
      <c r="C36" s="79" t="s">
        <v>122</v>
      </c>
      <c r="D36" s="79" t="s">
        <v>123</v>
      </c>
      <c r="E36" s="80" t="s">
        <v>124</v>
      </c>
    </row>
    <row r="37" spans="1:5" ht="17" x14ac:dyDescent="0.2">
      <c r="A37" s="83" t="s">
        <v>125</v>
      </c>
      <c r="B37" s="78"/>
      <c r="C37" s="79"/>
      <c r="D37" s="79"/>
      <c r="E37" s="80"/>
    </row>
    <row r="38" spans="1:5" ht="17" x14ac:dyDescent="0.2">
      <c r="A38" s="83" t="s">
        <v>126</v>
      </c>
      <c r="E38" s="81"/>
    </row>
    <row r="39" spans="1:5" ht="17" x14ac:dyDescent="0.2">
      <c r="A39" s="83" t="s">
        <v>127</v>
      </c>
      <c r="B39" s="1">
        <v>8</v>
      </c>
      <c r="C39">
        <v>6</v>
      </c>
      <c r="E39" s="81"/>
    </row>
    <row r="40" spans="1:5" ht="17" x14ac:dyDescent="0.2">
      <c r="A40" s="83" t="s">
        <v>128</v>
      </c>
      <c r="B40" s="1">
        <v>392</v>
      </c>
      <c r="C40">
        <v>351</v>
      </c>
      <c r="E40" s="81"/>
    </row>
    <row r="41" spans="1:5" ht="17" x14ac:dyDescent="0.2">
      <c r="A41" s="83" t="s">
        <v>129</v>
      </c>
      <c r="B41" s="106">
        <v>0.35899999999999999</v>
      </c>
      <c r="C41" s="130">
        <v>0.318</v>
      </c>
      <c r="E41" s="81"/>
    </row>
    <row r="42" spans="1:5" ht="17" x14ac:dyDescent="0.2">
      <c r="A42" s="82" t="s">
        <v>130</v>
      </c>
      <c r="B42" s="1">
        <v>8</v>
      </c>
      <c r="C42">
        <v>6</v>
      </c>
      <c r="E42" s="81"/>
    </row>
    <row r="43" spans="1:5" ht="17" x14ac:dyDescent="0.2">
      <c r="A43" s="82" t="s">
        <v>131</v>
      </c>
      <c r="B43" s="1">
        <v>0</v>
      </c>
      <c r="C43">
        <v>0</v>
      </c>
      <c r="E43" s="81"/>
    </row>
    <row r="44" spans="1:5" ht="17" x14ac:dyDescent="0.2">
      <c r="A44" s="82" t="s">
        <v>132</v>
      </c>
      <c r="B44" s="1">
        <v>0</v>
      </c>
      <c r="C44">
        <v>0</v>
      </c>
      <c r="E44" s="81"/>
    </row>
    <row r="45" spans="1:5" ht="17" x14ac:dyDescent="0.2">
      <c r="A45" s="82" t="s">
        <v>133</v>
      </c>
      <c r="B45" s="1">
        <v>3</v>
      </c>
      <c r="C45">
        <v>3</v>
      </c>
      <c r="E45" s="81"/>
    </row>
    <row r="46" spans="1:5" ht="17" x14ac:dyDescent="0.2">
      <c r="A46" s="82" t="s">
        <v>134</v>
      </c>
      <c r="B46" s="1">
        <v>2</v>
      </c>
      <c r="C46">
        <v>2</v>
      </c>
      <c r="E46" s="81"/>
    </row>
    <row r="47" spans="1:5" ht="17" x14ac:dyDescent="0.2">
      <c r="A47" s="82" t="s">
        <v>135</v>
      </c>
      <c r="B47" s="1">
        <v>1</v>
      </c>
      <c r="C47">
        <v>1</v>
      </c>
      <c r="E47" s="81"/>
    </row>
    <row r="48" spans="1:5" ht="17" x14ac:dyDescent="0.2">
      <c r="A48" s="82" t="s">
        <v>136</v>
      </c>
      <c r="B48" s="1">
        <v>0</v>
      </c>
      <c r="C48">
        <v>0</v>
      </c>
      <c r="E48" s="81"/>
    </row>
    <row r="49" spans="1:5" ht="17" x14ac:dyDescent="0.2">
      <c r="A49" s="82" t="s">
        <v>137</v>
      </c>
      <c r="B49" s="1">
        <v>0</v>
      </c>
      <c r="C49">
        <v>0</v>
      </c>
      <c r="E49" s="81"/>
    </row>
    <row r="50" spans="1:5" ht="17" x14ac:dyDescent="0.2">
      <c r="A50" s="83" t="s">
        <v>138</v>
      </c>
      <c r="B50" s="1">
        <v>18</v>
      </c>
      <c r="C50" s="136">
        <v>36.299999999999997</v>
      </c>
      <c r="E50" s="81"/>
    </row>
    <row r="51" spans="1:5" ht="17" x14ac:dyDescent="0.2">
      <c r="A51" s="83" t="s">
        <v>55</v>
      </c>
      <c r="B51" s="1">
        <v>1</v>
      </c>
      <c r="C51" s="136">
        <v>24</v>
      </c>
      <c r="E51" s="81"/>
    </row>
    <row r="52" spans="1:5" ht="17" x14ac:dyDescent="0.2">
      <c r="A52" s="83" t="s">
        <v>139</v>
      </c>
      <c r="B52" s="1">
        <v>17</v>
      </c>
      <c r="C52" s="136">
        <v>12</v>
      </c>
      <c r="E52" s="81"/>
    </row>
    <row r="53" spans="1:5" ht="17" x14ac:dyDescent="0.2">
      <c r="A53" s="83" t="s">
        <v>140</v>
      </c>
      <c r="C53" s="1"/>
      <c r="D53" s="1"/>
      <c r="E53" s="84"/>
    </row>
    <row r="54" spans="1:5" ht="17" x14ac:dyDescent="0.2">
      <c r="A54" s="83" t="s">
        <v>141</v>
      </c>
      <c r="C54">
        <v>1</v>
      </c>
      <c r="E54" s="81"/>
    </row>
    <row r="55" spans="1:5" ht="17" x14ac:dyDescent="0.2">
      <c r="A55" s="83" t="s">
        <v>142</v>
      </c>
      <c r="E55" s="81"/>
    </row>
    <row r="56" spans="1:5" ht="34" x14ac:dyDescent="0.2">
      <c r="A56" s="83" t="s">
        <v>143</v>
      </c>
      <c r="E56" s="81"/>
    </row>
    <row r="57" spans="1:5" ht="17" x14ac:dyDescent="0.2">
      <c r="A57" s="83" t="s">
        <v>144</v>
      </c>
      <c r="B57" s="107">
        <v>0.8</v>
      </c>
      <c r="C57" s="131">
        <v>1</v>
      </c>
      <c r="E57" s="81"/>
    </row>
    <row r="58" spans="1:5" ht="51" x14ac:dyDescent="0.2">
      <c r="A58" s="102" t="s">
        <v>145</v>
      </c>
      <c r="B58" s="108">
        <v>1</v>
      </c>
      <c r="C58" s="134">
        <v>1</v>
      </c>
      <c r="D58" s="104"/>
      <c r="E58" s="103"/>
    </row>
    <row r="59" spans="1:5" ht="48" x14ac:dyDescent="0.2">
      <c r="A59" s="83" t="s">
        <v>89</v>
      </c>
      <c r="B59" s="1" t="s">
        <v>168</v>
      </c>
      <c r="C59" s="1" t="s">
        <v>169</v>
      </c>
      <c r="E59" s="81"/>
    </row>
    <row r="60" spans="1:5" ht="17" x14ac:dyDescent="0.2">
      <c r="A60" s="83" t="s">
        <v>103</v>
      </c>
      <c r="B60" s="1">
        <v>0</v>
      </c>
      <c r="C60">
        <v>0</v>
      </c>
      <c r="E60" s="81"/>
    </row>
    <row r="61" spans="1:5" ht="34" x14ac:dyDescent="0.2">
      <c r="A61" s="83" t="s">
        <v>148</v>
      </c>
      <c r="B61" s="106">
        <v>0.83299999999999996</v>
      </c>
      <c r="C61" s="131">
        <v>1</v>
      </c>
      <c r="E61" s="81"/>
    </row>
    <row r="62" spans="1:5" ht="176" x14ac:dyDescent="0.2">
      <c r="A62" s="89" t="s">
        <v>149</v>
      </c>
      <c r="B62" s="109" t="s">
        <v>170</v>
      </c>
      <c r="C62" s="13" t="s">
        <v>171</v>
      </c>
      <c r="D62" s="85"/>
      <c r="E62" s="86"/>
    </row>
    <row r="63" spans="1:5" ht="112" x14ac:dyDescent="0.2">
      <c r="A63" s="110" t="s">
        <v>152</v>
      </c>
      <c r="B63" s="112" t="s">
        <v>172</v>
      </c>
      <c r="C63" s="112" t="s">
        <v>173</v>
      </c>
      <c r="E63" s="81"/>
    </row>
    <row r="64" spans="1:5" ht="365" x14ac:dyDescent="0.2">
      <c r="A64" s="111" t="s">
        <v>155</v>
      </c>
      <c r="B64" s="112" t="s">
        <v>174</v>
      </c>
      <c r="C64" s="127" t="s">
        <v>157</v>
      </c>
      <c r="E64" s="81"/>
    </row>
    <row r="65" spans="1:5" ht="128" x14ac:dyDescent="0.2">
      <c r="A65" s="110" t="s">
        <v>158</v>
      </c>
      <c r="B65" s="14" t="s">
        <v>175</v>
      </c>
      <c r="C65" s="13" t="s">
        <v>176</v>
      </c>
      <c r="E65" s="81"/>
    </row>
    <row r="66" spans="1:5" ht="128" x14ac:dyDescent="0.2">
      <c r="A66" s="111" t="s">
        <v>161</v>
      </c>
      <c r="B66" s="112" t="s">
        <v>177</v>
      </c>
      <c r="C66" s="127" t="s">
        <v>178</v>
      </c>
      <c r="E66" s="81"/>
    </row>
    <row r="67" spans="1:5" ht="193" thickBot="1" x14ac:dyDescent="0.25">
      <c r="A67" s="113" t="s">
        <v>164</v>
      </c>
      <c r="B67" s="115" t="s">
        <v>179</v>
      </c>
      <c r="C67" s="135" t="s">
        <v>180</v>
      </c>
      <c r="D67" s="87"/>
      <c r="E67" s="88"/>
    </row>
  </sheetData>
  <mergeCells count="3">
    <mergeCell ref="A35:E35"/>
    <mergeCell ref="A1:E1"/>
    <mergeCell ref="A34:E34"/>
  </mergeCells>
  <pageMargins left="0.7" right="0.7" top="0.75" bottom="0.75" header="0.3" footer="0.3"/>
  <pageSetup orientation="portrait" r:id="rId1"/>
  <legacyDrawing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3"/>
  <sheetViews>
    <sheetView topLeftCell="A4" zoomScale="70" zoomScaleNormal="70" workbookViewId="0">
      <selection activeCell="C15" sqref="C15"/>
    </sheetView>
  </sheetViews>
  <sheetFormatPr baseColWidth="10" defaultColWidth="8.83203125" defaultRowHeight="15" x14ac:dyDescent="0.2"/>
  <cols>
    <col min="1" max="1" width="70" style="93" customWidth="1"/>
    <col min="2" max="2" width="68.33203125" style="95" customWidth="1"/>
    <col min="3" max="3" width="86" customWidth="1"/>
    <col min="4" max="4" width="30.5" customWidth="1"/>
    <col min="5" max="5" width="32.33203125" customWidth="1"/>
  </cols>
  <sheetData>
    <row r="1" spans="1:5" x14ac:dyDescent="0.2">
      <c r="A1" s="205"/>
      <c r="B1" s="206"/>
      <c r="C1" s="206"/>
      <c r="D1" s="206"/>
      <c r="E1" s="207"/>
    </row>
    <row r="2" spans="1:5" ht="29" x14ac:dyDescent="0.2">
      <c r="A2" s="202" t="s">
        <v>181</v>
      </c>
      <c r="B2" s="203"/>
      <c r="C2" s="203"/>
      <c r="D2" s="203"/>
      <c r="E2" s="204"/>
    </row>
    <row r="3" spans="1:5" ht="16" x14ac:dyDescent="0.2">
      <c r="A3" s="92" t="s">
        <v>120</v>
      </c>
      <c r="B3" s="91" t="s">
        <v>121</v>
      </c>
      <c r="C3" s="79" t="s">
        <v>122</v>
      </c>
      <c r="D3" s="79" t="s">
        <v>123</v>
      </c>
      <c r="E3" s="80" t="s">
        <v>124</v>
      </c>
    </row>
    <row r="4" spans="1:5" ht="17" x14ac:dyDescent="0.2">
      <c r="A4" s="90" t="s">
        <v>125</v>
      </c>
      <c r="B4" s="91" t="s">
        <v>182</v>
      </c>
      <c r="C4" s="119"/>
      <c r="D4" s="79"/>
      <c r="E4" s="80"/>
    </row>
    <row r="5" spans="1:5" ht="17" x14ac:dyDescent="0.2">
      <c r="A5" s="90" t="s">
        <v>126</v>
      </c>
      <c r="B5" s="91">
        <v>1953</v>
      </c>
      <c r="C5" s="120">
        <v>3029</v>
      </c>
      <c r="E5" s="81"/>
    </row>
    <row r="6" spans="1:5" ht="17" x14ac:dyDescent="0.2">
      <c r="A6" s="90" t="s">
        <v>127</v>
      </c>
      <c r="B6" s="95">
        <v>327</v>
      </c>
      <c r="C6" s="121">
        <v>385</v>
      </c>
      <c r="E6" s="81"/>
    </row>
    <row r="7" spans="1:5" ht="32" x14ac:dyDescent="0.2">
      <c r="A7" s="92" t="s">
        <v>183</v>
      </c>
      <c r="B7" s="95" t="s">
        <v>184</v>
      </c>
      <c r="C7" s="122" t="s">
        <v>185</v>
      </c>
      <c r="E7" s="81"/>
    </row>
    <row r="8" spans="1:5" ht="32" x14ac:dyDescent="0.2">
      <c r="A8" s="92" t="s">
        <v>186</v>
      </c>
      <c r="B8" s="95" t="s">
        <v>184</v>
      </c>
      <c r="C8" s="123" t="s">
        <v>185</v>
      </c>
      <c r="E8" s="81"/>
    </row>
    <row r="9" spans="1:5" x14ac:dyDescent="0.2">
      <c r="A9" s="93" t="s">
        <v>130</v>
      </c>
      <c r="B9" s="95">
        <v>70</v>
      </c>
      <c r="C9" s="120">
        <v>81</v>
      </c>
      <c r="E9" s="81"/>
    </row>
    <row r="10" spans="1:5" ht="17" x14ac:dyDescent="0.2">
      <c r="A10" s="94" t="s">
        <v>131</v>
      </c>
      <c r="B10" s="95">
        <v>253</v>
      </c>
      <c r="C10" s="121">
        <v>298</v>
      </c>
      <c r="E10" s="81"/>
    </row>
    <row r="11" spans="1:5" ht="17" x14ac:dyDescent="0.2">
      <c r="A11" s="94" t="s">
        <v>132</v>
      </c>
      <c r="B11" s="95">
        <v>4</v>
      </c>
      <c r="C11" s="120">
        <v>6</v>
      </c>
      <c r="E11" s="81"/>
    </row>
    <row r="12" spans="1:5" ht="17" x14ac:dyDescent="0.2">
      <c r="A12" s="94" t="s">
        <v>133</v>
      </c>
      <c r="B12" s="95">
        <v>114</v>
      </c>
      <c r="C12" s="121">
        <v>113</v>
      </c>
      <c r="E12" s="81"/>
    </row>
    <row r="13" spans="1:5" ht="17" x14ac:dyDescent="0.2">
      <c r="A13" s="94" t="s">
        <v>134</v>
      </c>
      <c r="B13" s="95">
        <v>92</v>
      </c>
      <c r="C13" s="120" t="s">
        <v>187</v>
      </c>
      <c r="E13" s="81"/>
    </row>
    <row r="14" spans="1:5" ht="17" x14ac:dyDescent="0.2">
      <c r="A14" s="94" t="s">
        <v>135</v>
      </c>
      <c r="B14" s="95">
        <v>12</v>
      </c>
      <c r="C14" s="121" t="s">
        <v>188</v>
      </c>
      <c r="E14" s="81"/>
    </row>
    <row r="15" spans="1:5" ht="17" x14ac:dyDescent="0.2">
      <c r="A15" s="94" t="s">
        <v>136</v>
      </c>
      <c r="B15" s="95">
        <v>0</v>
      </c>
      <c r="C15" s="120">
        <v>0</v>
      </c>
      <c r="E15" s="81"/>
    </row>
    <row r="16" spans="1:5" ht="17" x14ac:dyDescent="0.2">
      <c r="A16" s="94" t="s">
        <v>189</v>
      </c>
      <c r="B16" s="95">
        <v>0</v>
      </c>
      <c r="C16" s="121">
        <v>0</v>
      </c>
      <c r="E16" s="81"/>
    </row>
    <row r="17" spans="1:5" ht="17" x14ac:dyDescent="0.2">
      <c r="A17" s="90" t="s">
        <v>138</v>
      </c>
      <c r="B17" s="95">
        <v>9</v>
      </c>
      <c r="C17" s="120" t="s">
        <v>190</v>
      </c>
      <c r="E17" s="81"/>
    </row>
    <row r="18" spans="1:5" ht="32" x14ac:dyDescent="0.2">
      <c r="A18" s="90" t="s">
        <v>55</v>
      </c>
      <c r="B18" s="91" t="s">
        <v>191</v>
      </c>
      <c r="C18" s="121" t="s">
        <v>191</v>
      </c>
      <c r="E18" s="81"/>
    </row>
    <row r="19" spans="1:5" ht="32" x14ac:dyDescent="0.2">
      <c r="A19" s="90" t="s">
        <v>139</v>
      </c>
      <c r="B19" s="91" t="s">
        <v>191</v>
      </c>
      <c r="C19" s="120" t="s">
        <v>191</v>
      </c>
      <c r="E19" s="81"/>
    </row>
    <row r="20" spans="1:5" ht="32" x14ac:dyDescent="0.2">
      <c r="A20" s="90" t="s">
        <v>192</v>
      </c>
      <c r="B20" s="91" t="s">
        <v>193</v>
      </c>
      <c r="C20" s="121" t="s">
        <v>193</v>
      </c>
      <c r="E20" s="81"/>
    </row>
    <row r="21" spans="1:5" ht="51" x14ac:dyDescent="0.2">
      <c r="A21" s="101" t="s">
        <v>145</v>
      </c>
      <c r="B21" s="14" t="s">
        <v>194</v>
      </c>
      <c r="C21" s="120" t="s">
        <v>195</v>
      </c>
      <c r="E21" s="81"/>
    </row>
    <row r="22" spans="1:5" ht="51" x14ac:dyDescent="0.2">
      <c r="A22" s="90" t="s">
        <v>196</v>
      </c>
      <c r="B22" s="91" t="s">
        <v>197</v>
      </c>
      <c r="C22" s="121" t="s">
        <v>198</v>
      </c>
      <c r="E22" s="81"/>
    </row>
    <row r="23" spans="1:5" ht="17" x14ac:dyDescent="0.2">
      <c r="A23" s="90" t="s">
        <v>199</v>
      </c>
      <c r="B23" s="96">
        <v>0.14860000000000001</v>
      </c>
      <c r="C23" s="124">
        <v>0.17660000000000001</v>
      </c>
      <c r="E23" s="81"/>
    </row>
    <row r="24" spans="1:5" ht="64" x14ac:dyDescent="0.2">
      <c r="A24" s="100" t="s">
        <v>89</v>
      </c>
      <c r="B24" s="78" t="s">
        <v>200</v>
      </c>
      <c r="C24" s="121" t="s">
        <v>201</v>
      </c>
      <c r="E24" s="81"/>
    </row>
    <row r="25" spans="1:5" ht="17" x14ac:dyDescent="0.2">
      <c r="A25" s="90" t="s">
        <v>202</v>
      </c>
      <c r="B25" s="97">
        <v>0.05</v>
      </c>
      <c r="C25" s="125">
        <v>0.16</v>
      </c>
      <c r="E25" s="81"/>
    </row>
    <row r="26" spans="1:5" ht="32" x14ac:dyDescent="0.2">
      <c r="A26" s="90" t="s">
        <v>103</v>
      </c>
      <c r="B26" s="91" t="s">
        <v>203</v>
      </c>
      <c r="C26" s="121" t="s">
        <v>203</v>
      </c>
      <c r="E26" s="81"/>
    </row>
    <row r="27" spans="1:5" ht="160" x14ac:dyDescent="0.2">
      <c r="A27" s="90" t="s">
        <v>148</v>
      </c>
      <c r="B27" s="97">
        <v>0.36</v>
      </c>
      <c r="C27" s="137" t="s">
        <v>204</v>
      </c>
      <c r="E27" s="81"/>
    </row>
    <row r="28" spans="1:5" ht="409.6" x14ac:dyDescent="0.2">
      <c r="A28" s="116" t="s">
        <v>149</v>
      </c>
      <c r="B28" s="118" t="s">
        <v>205</v>
      </c>
      <c r="C28" s="126" t="s">
        <v>206</v>
      </c>
      <c r="D28" s="85"/>
      <c r="E28" s="86"/>
    </row>
    <row r="29" spans="1:5" ht="160" x14ac:dyDescent="0.2">
      <c r="A29" s="90" t="s">
        <v>152</v>
      </c>
      <c r="B29" s="99" t="s">
        <v>207</v>
      </c>
      <c r="C29" s="127" t="s">
        <v>208</v>
      </c>
      <c r="E29" s="81"/>
    </row>
    <row r="30" spans="1:5" ht="409.6" x14ac:dyDescent="0.2">
      <c r="A30" s="90" t="s">
        <v>155</v>
      </c>
      <c r="B30" s="99" t="s">
        <v>209</v>
      </c>
      <c r="C30" s="128" t="s">
        <v>210</v>
      </c>
      <c r="E30" s="81"/>
    </row>
    <row r="31" spans="1:5" ht="64" x14ac:dyDescent="0.2">
      <c r="A31" s="90" t="s">
        <v>158</v>
      </c>
      <c r="B31" s="91" t="s">
        <v>211</v>
      </c>
      <c r="C31" s="127" t="s">
        <v>212</v>
      </c>
      <c r="E31" s="81"/>
    </row>
    <row r="32" spans="1:5" ht="409.6" x14ac:dyDescent="0.2">
      <c r="A32" s="90" t="s">
        <v>161</v>
      </c>
      <c r="B32" s="99" t="s">
        <v>213</v>
      </c>
      <c r="C32" s="127" t="s">
        <v>214</v>
      </c>
      <c r="E32" s="81"/>
    </row>
    <row r="33" spans="1:5" ht="128" x14ac:dyDescent="0.2">
      <c r="A33" s="117" t="s">
        <v>164</v>
      </c>
      <c r="B33" s="98" t="s">
        <v>215</v>
      </c>
      <c r="C33" s="129" t="s">
        <v>216</v>
      </c>
      <c r="D33" s="87"/>
      <c r="E33" s="88"/>
    </row>
  </sheetData>
  <mergeCells count="2">
    <mergeCell ref="A1:E1"/>
    <mergeCell ref="A2:E2"/>
  </mergeCells>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577779A5D246F489087F369CF16F79A" ma:contentTypeVersion="3" ma:contentTypeDescription="Create a new document." ma:contentTypeScope="" ma:versionID="f283ebebd557403e3e310903fca2a149">
  <xsd:schema xmlns:xsd="http://www.w3.org/2001/XMLSchema" xmlns:xs="http://www.w3.org/2001/XMLSchema" xmlns:p="http://schemas.microsoft.com/office/2006/metadata/properties" xmlns:ns2="69b893b4-3531-48cf-bacf-a97a46078795" targetNamespace="http://schemas.microsoft.com/office/2006/metadata/properties" ma:root="true" ma:fieldsID="b74209b0fcc7579e16e2f2366ddf0c4f" ns2:_="">
    <xsd:import namespace="69b893b4-3531-48cf-bacf-a97a46078795"/>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b893b4-3531-48cf-bacf-a97a4607879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0DE455D-C190-496F-B78A-AA0D8135C66F}">
  <ds:schemaRefs>
    <ds:schemaRef ds:uri="http://schemas.microsoft.com/sharepoint/v3/contenttype/forms"/>
  </ds:schemaRefs>
</ds:datastoreItem>
</file>

<file path=customXml/itemProps2.xml><?xml version="1.0" encoding="utf-8"?>
<ds:datastoreItem xmlns:ds="http://schemas.openxmlformats.org/officeDocument/2006/customXml" ds:itemID="{AFEE04D7-BFED-4CB5-8FD1-EEFD750C556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9b893b4-3531-48cf-bacf-a97a4607879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59CDEEB-DBCA-44F4-8527-940771FD46F0}">
  <ds:schemaRefs>
    <ds:schemaRef ds:uri="http://purl.org/dc/elements/1.1/"/>
    <ds:schemaRef ds:uri="http://schemas.microsoft.com/office/2006/metadata/properties"/>
    <ds:schemaRef ds:uri="http://purl.org/dc/dcmitype/"/>
    <ds:schemaRef ds:uri="69b893b4-3531-48cf-bacf-a97a46078795"/>
    <ds:schemaRef ds:uri="http://schemas.microsoft.com/office/2006/documentManagement/types"/>
    <ds:schemaRef ds:uri="http://schemas.openxmlformats.org/package/2006/metadata/core-properties"/>
    <ds:schemaRef ds:uri="http://schemas.microsoft.com/office/infopath/2007/PartnerControls"/>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Definitions</vt:lpstr>
      <vt:lpstr>Adult SU Treatment Beds</vt:lpstr>
      <vt:lpstr>Community Transition Teams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Robbins, Christine EDUC:EX</dc:creator>
  <cp:keywords/>
  <dc:description/>
  <cp:lastModifiedBy>Chan, Irwin MMHA:EX</cp:lastModifiedBy>
  <cp:revision/>
  <dcterms:created xsi:type="dcterms:W3CDTF">2023-06-27T19:57:57Z</dcterms:created>
  <dcterms:modified xsi:type="dcterms:W3CDTF">2024-01-03T22:09:08Z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0x010100D577779A5D246F489087F369CF16F79A</vt:lpwstr>
  </property>
</Properties>
</file>