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3E3587B7-75E3-4E3C-8D37-9128A17B50EA}" xr6:coauthVersionLast="47" xr6:coauthVersionMax="47" xr10:uidLastSave="{00000000-0000-0000-0000-000000000000}"/>
  <bookViews>
    <workbookView xWindow="-270" yWindow="-270" windowWidth="52140" windowHeight="21420" xr2:uid="{D923ABD4-DAC4-417D-8F97-D9FA9DE360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J3" i="1"/>
  <c r="K3" i="1"/>
  <c r="L3" i="1"/>
  <c r="N3" i="1"/>
  <c r="AH2" i="1"/>
  <c r="AG2" i="1"/>
  <c r="AB2" i="1"/>
  <c r="AA2" i="1"/>
  <c r="V2" i="1"/>
  <c r="O2" i="1"/>
  <c r="P2" i="1" s="1"/>
  <c r="A2" i="1"/>
  <c r="J2" i="1" s="1"/>
  <c r="L2" i="1" s="1"/>
  <c r="A14" i="1"/>
  <c r="N2" i="1"/>
  <c r="E3" i="1" l="1"/>
  <c r="O3" i="1"/>
  <c r="B2" i="1"/>
  <c r="C2" i="1" s="1"/>
  <c r="D2" i="1" s="1"/>
  <c r="K2" i="1"/>
  <c r="F3" i="1" l="1"/>
  <c r="T3" i="1"/>
  <c r="P3" i="1"/>
  <c r="Q3" i="1" s="1"/>
  <c r="R3" i="1" s="1"/>
  <c r="E2" i="1"/>
  <c r="W3" i="1" l="1"/>
  <c r="X3" i="1" s="1"/>
  <c r="Z3" i="1"/>
  <c r="V3" i="1"/>
  <c r="T2" i="1"/>
  <c r="F2" i="1"/>
  <c r="AA3" i="1" l="1"/>
  <c r="AB3" i="1" s="1"/>
  <c r="AC3" i="1" s="1"/>
  <c r="AD3" i="1" s="1"/>
  <c r="Q2" i="1"/>
  <c r="R2" i="1" s="1"/>
  <c r="W2" i="1" s="1"/>
  <c r="Z2" i="1"/>
  <c r="AF3" i="1" l="1"/>
  <c r="X2" i="1"/>
  <c r="AF2" i="1"/>
  <c r="AG3" i="1" l="1"/>
  <c r="AH3" i="1" s="1"/>
  <c r="AI3" i="1" s="1"/>
  <c r="AJ3" i="1" s="1"/>
  <c r="AC2" i="1"/>
  <c r="AD2" i="1" s="1"/>
  <c r="AI2" i="1" s="1"/>
  <c r="AJ2" i="1" s="1"/>
</calcChain>
</file>

<file path=xl/sharedStrings.xml><?xml version="1.0" encoding="utf-8"?>
<sst xmlns="http://schemas.openxmlformats.org/spreadsheetml/2006/main" count="65" uniqueCount="60">
  <si>
    <t>3214282912345698765432161182</t>
  </si>
  <si>
    <t>Original IBAN</t>
  </si>
  <si>
    <t>Stage 1</t>
  </si>
  <si>
    <t>Stage 1 len</t>
  </si>
  <si>
    <t>Stage  1 Part</t>
  </si>
  <si>
    <t>Stage 1 Mod</t>
  </si>
  <si>
    <t>Stage 1 Start</t>
  </si>
  <si>
    <t>Stage 1 String</t>
  </si>
  <si>
    <t>Stage 2 Start</t>
  </si>
  <si>
    <t>Stage 2 len</t>
  </si>
  <si>
    <t>Stage  2 Part</t>
  </si>
  <si>
    <t>Stage 2 String</t>
  </si>
  <si>
    <t>Stage 2 Mod</t>
  </si>
  <si>
    <t>Stage 3 Start</t>
  </si>
  <si>
    <t>Stage 3 len</t>
  </si>
  <si>
    <t>Stage  3 Part</t>
  </si>
  <si>
    <t>Stage 3 String</t>
  </si>
  <si>
    <t>Stage 3 Mod</t>
  </si>
  <si>
    <t>Stage 2</t>
  </si>
  <si>
    <t>Stage 3</t>
  </si>
  <si>
    <t>Stage 4</t>
  </si>
  <si>
    <t>BR3500416968000010006612199C1</t>
  </si>
  <si>
    <t>Formated</t>
  </si>
  <si>
    <t>Move Right</t>
  </si>
  <si>
    <t>Replace</t>
  </si>
  <si>
    <t>Number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</si>
  <si>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</si>
  <si>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</si>
  <si>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</si>
  <si>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</si>
  <si>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</si>
  <si>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</si>
  <si>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</si>
  <si>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</si>
  <si>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</si>
  <si>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</si>
  <si>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</si>
  <si>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</si>
  <si>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</si>
  <si>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</si>
  <si>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</si>
  <si>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</si>
  <si>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</si>
  <si>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</si>
  <si>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</si>
  <si>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</si>
  <si>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</si>
  <si>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</si>
  <si>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</si>
  <si>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</si>
  <si>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</si>
  <si>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</si>
  <si>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</si>
  <si>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Stage 4 Start</t>
  </si>
  <si>
    <t>Stage 4 len</t>
  </si>
  <si>
    <t>Stage  4 Part</t>
  </si>
  <si>
    <t>Stage 4 String</t>
  </si>
  <si>
    <t>Stage 4 Mod</t>
  </si>
  <si>
    <r>
      <t>00416968000010006612199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1127</t>
    </r>
    <r>
      <rPr>
        <sz val="11"/>
        <color theme="1"/>
        <rFont val="Calibri"/>
        <family val="2"/>
        <scheme val="minor"/>
      </rPr>
      <t>35</t>
    </r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</si>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</sst>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D6C5-4D89-439F-BE0A-32D5A1BC5C6C}">
  <dimension ref="A1:AJ17"/>
  <sheetViews>
    <sheetView tabSelected="1" zoomScale="130" zoomScaleNormal="130" workbookViewId="0">
      <selection activeCell="AJ5" sqref="AJ5"/>
    </sheetView>
  </sheetViews>
  <sheetFormatPr defaultRowHeight="15" x14ac:dyDescent="0.25"/>
  <cols>
    <col min="1" max="1" width="36.85546875" bestFit="1" customWidth="1"/>
    <col min="2" max="2" width="4.28515625" bestFit="1" customWidth="1"/>
    <col min="3" max="6" width="7.7109375" bestFit="1" customWidth="1"/>
    <col min="7" max="7" width="2.7109375" customWidth="1"/>
    <col min="8" max="8" width="12.42578125" bestFit="1" customWidth="1"/>
    <col min="9" max="9" width="11.28515625" bestFit="1" customWidth="1"/>
    <col min="10" max="10" width="12.28515625" bestFit="1" customWidth="1"/>
    <col min="11" max="11" width="13.5703125" bestFit="1" customWidth="1"/>
    <col min="12" max="12" width="12.28515625" bestFit="1" customWidth="1"/>
    <col min="13" max="13" width="2.28515625" customWidth="1"/>
    <col min="14" max="14" width="12.42578125" bestFit="1" customWidth="1"/>
    <col min="15" max="15" width="11.28515625" bestFit="1" customWidth="1"/>
    <col min="16" max="16" width="12.28515625" bestFit="1" customWidth="1"/>
    <col min="17" max="17" width="13.5703125" bestFit="1" customWidth="1"/>
    <col min="18" max="18" width="12.28515625" bestFit="1" customWidth="1"/>
    <col min="19" max="19" width="2" customWidth="1"/>
    <col min="20" max="20" width="12.42578125" bestFit="1" customWidth="1"/>
    <col min="21" max="21" width="11.28515625" bestFit="1" customWidth="1"/>
    <col min="22" max="22" width="12.28515625" bestFit="1" customWidth="1"/>
    <col min="23" max="23" width="13.5703125" bestFit="1" customWidth="1"/>
    <col min="24" max="24" width="12.28515625" bestFit="1" customWidth="1"/>
    <col min="25" max="25" width="1.85546875" customWidth="1"/>
    <col min="26" max="26" width="12.42578125" bestFit="1" customWidth="1"/>
    <col min="27" max="27" width="11.28515625" bestFit="1" customWidth="1"/>
    <col min="28" max="28" width="12.28515625" bestFit="1" customWidth="1"/>
    <col min="29" max="29" width="13.5703125" bestFit="1" customWidth="1"/>
    <col min="30" max="30" width="12.28515625" bestFit="1" customWidth="1"/>
    <col min="31" max="31" width="2.5703125" customWidth="1"/>
    <col min="32" max="32" width="12.42578125" bestFit="1" customWidth="1"/>
    <col min="33" max="33" width="11.28515625" bestFit="1" customWidth="1"/>
    <col min="34" max="34" width="12.28515625" bestFit="1" customWidth="1"/>
    <col min="35" max="35" width="13.5703125" bestFit="1" customWidth="1"/>
    <col min="36" max="36" width="12.28515625" bestFit="1" customWidth="1"/>
    <col min="37" max="37" width="2.85546875" customWidth="1"/>
  </cols>
  <sheetData>
    <row r="1" spans="1:36" x14ac:dyDescent="0.25">
      <c r="A1" t="s">
        <v>22</v>
      </c>
      <c r="B1" t="s">
        <v>59</v>
      </c>
      <c r="C1" t="s">
        <v>2</v>
      </c>
      <c r="D1" t="s">
        <v>18</v>
      </c>
      <c r="E1" t="s">
        <v>19</v>
      </c>
      <c r="F1" t="s">
        <v>20</v>
      </c>
      <c r="H1" t="s">
        <v>6</v>
      </c>
      <c r="I1" t="s">
        <v>3</v>
      </c>
      <c r="J1" t="s">
        <v>4</v>
      </c>
      <c r="K1" t="s">
        <v>7</v>
      </c>
      <c r="L1" t="s">
        <v>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</row>
    <row r="2" spans="1:36" x14ac:dyDescent="0.25">
      <c r="A2" s="2" t="str">
        <f>A17</f>
        <v>00416968000010006612199121112735</v>
      </c>
      <c r="B2">
        <f>LEN(A2)</f>
        <v>32</v>
      </c>
      <c r="C2">
        <f>B2-9</f>
        <v>23</v>
      </c>
      <c r="D2">
        <f>C2-7</f>
        <v>16</v>
      </c>
      <c r="E2">
        <f>D2-7</f>
        <v>9</v>
      </c>
      <c r="F2">
        <f>E2-7</f>
        <v>2</v>
      </c>
      <c r="H2">
        <v>1</v>
      </c>
      <c r="I2">
        <v>9</v>
      </c>
      <c r="J2" t="str">
        <f>LEFT(A2,9)</f>
        <v>004169680</v>
      </c>
      <c r="K2" t="str">
        <f>J2</f>
        <v>004169680</v>
      </c>
      <c r="L2" s="3">
        <f>MOD(J2,97)</f>
        <v>38</v>
      </c>
      <c r="M2" s="1"/>
      <c r="N2">
        <f>H2+I2</f>
        <v>10</v>
      </c>
      <c r="O2">
        <f>IF(D2&gt;=7,7,$B2-N2+1)</f>
        <v>7</v>
      </c>
      <c r="P2" t="str">
        <f>MID($A2,N2,O2)</f>
        <v>0001000</v>
      </c>
      <c r="Q2" s="1" t="str">
        <f>L2&amp;P2</f>
        <v>380001000</v>
      </c>
      <c r="R2" s="3">
        <f>MOD(Q2,97)</f>
        <v>8</v>
      </c>
      <c r="S2" s="1"/>
      <c r="T2">
        <f>N2+O2</f>
        <v>17</v>
      </c>
      <c r="U2">
        <v>7</v>
      </c>
      <c r="V2" t="str">
        <f>MID($A2,T2,U2)</f>
        <v>6612199</v>
      </c>
      <c r="W2" s="1" t="str">
        <f>R2&amp;V2</f>
        <v>86612199</v>
      </c>
      <c r="X2" s="3">
        <f>MOD(W2,97)</f>
        <v>26</v>
      </c>
      <c r="Z2">
        <f>T2+U2</f>
        <v>24</v>
      </c>
      <c r="AA2">
        <f>IF(E2&gt;=7,7,$B2-Z2+1)</f>
        <v>7</v>
      </c>
      <c r="AB2" t="str">
        <f>MID($A2,Z2,AA2)</f>
        <v>1211127</v>
      </c>
      <c r="AC2" s="1" t="str">
        <f>X2&amp;AB2</f>
        <v>261211127</v>
      </c>
      <c r="AD2" s="3">
        <f>MOD(AC2,97)</f>
        <v>21</v>
      </c>
      <c r="AF2">
        <f>Z2+AA2</f>
        <v>31</v>
      </c>
      <c r="AG2">
        <f>IF(F2&gt;=7,7,$B2-AF2+1)</f>
        <v>2</v>
      </c>
      <c r="AH2" t="str">
        <f>MID($A2,AF2,AG2)</f>
        <v>35</v>
      </c>
      <c r="AI2" s="1" t="str">
        <f>AD2&amp;AH2</f>
        <v>2135</v>
      </c>
      <c r="AJ2" s="3">
        <f>MOD(AI2,97)</f>
        <v>1</v>
      </c>
    </row>
    <row r="3" spans="1:36" x14ac:dyDescent="0.25">
      <c r="A3" s="2" t="s">
        <v>0</v>
      </c>
      <c r="B3">
        <f>LEN(A3)</f>
        <v>28</v>
      </c>
      <c r="C3">
        <f>B3-9</f>
        <v>19</v>
      </c>
      <c r="D3">
        <f>C3-7</f>
        <v>12</v>
      </c>
      <c r="E3">
        <f>D3-7</f>
        <v>5</v>
      </c>
      <c r="F3">
        <f>E3-7</f>
        <v>-2</v>
      </c>
      <c r="H3">
        <v>1</v>
      </c>
      <c r="I3">
        <v>9</v>
      </c>
      <c r="J3" t="str">
        <f>LEFT(A3,9)</f>
        <v>321428291</v>
      </c>
      <c r="K3" t="str">
        <f>J3</f>
        <v>321428291</v>
      </c>
      <c r="L3" s="3">
        <f>MOD(J3,97)</f>
        <v>70</v>
      </c>
      <c r="M3" s="1"/>
      <c r="N3">
        <f>H3+I3</f>
        <v>10</v>
      </c>
      <c r="O3">
        <f>IF(D3&gt;=7,7,$B3-N3+1)</f>
        <v>7</v>
      </c>
      <c r="P3" t="str">
        <f>MID($A3,N3,O3)</f>
        <v>2345698</v>
      </c>
      <c r="Q3" s="1" t="str">
        <f>L3&amp;P3</f>
        <v>702345698</v>
      </c>
      <c r="R3" s="3">
        <f>MOD(Q3,97)</f>
        <v>29</v>
      </c>
      <c r="S3" s="1"/>
      <c r="T3">
        <f>N3+O3</f>
        <v>17</v>
      </c>
      <c r="U3">
        <v>8</v>
      </c>
      <c r="V3" t="str">
        <f>MID($A3,T3,U3)</f>
        <v>76543216</v>
      </c>
      <c r="W3" s="1" t="str">
        <f>R3&amp;V3</f>
        <v>2976543216</v>
      </c>
      <c r="X3" s="3">
        <f>MOD(W3,97)</f>
        <v>52</v>
      </c>
      <c r="Z3">
        <f>T3+U3</f>
        <v>25</v>
      </c>
      <c r="AA3">
        <f>IF(E3&gt;=7,7,$B3-Z3+1)</f>
        <v>4</v>
      </c>
      <c r="AB3" t="str">
        <f>MID($A3,Z3,AA3)</f>
        <v>1182</v>
      </c>
      <c r="AC3" s="1" t="str">
        <f>X3&amp;AB3</f>
        <v>521182</v>
      </c>
      <c r="AD3" s="3">
        <f>MOD(AC3,97)</f>
        <v>1</v>
      </c>
      <c r="AF3">
        <f>Z3+AA3</f>
        <v>29</v>
      </c>
      <c r="AG3">
        <f>IF(F3&gt;=7,7,$B3-AF3+1)</f>
        <v>0</v>
      </c>
      <c r="AH3" t="str">
        <f>MID($A3,AF3,AG3)</f>
        <v/>
      </c>
      <c r="AI3" s="1" t="str">
        <f>AD3&amp;AH3</f>
        <v>1</v>
      </c>
      <c r="AJ3" s="3">
        <f>MOD(AI3,97)</f>
        <v>1</v>
      </c>
    </row>
    <row r="10" spans="1:36" x14ac:dyDescent="0.25">
      <c r="A10" t="s">
        <v>1</v>
      </c>
    </row>
    <row r="11" spans="1:36" x14ac:dyDescent="0.25">
      <c r="A11" t="s">
        <v>21</v>
      </c>
    </row>
    <row r="13" spans="1:36" x14ac:dyDescent="0.25">
      <c r="A13" t="s">
        <v>23</v>
      </c>
    </row>
    <row r="14" spans="1:36" x14ac:dyDescent="0.25">
      <c r="A14" t="str">
        <f>MID(A11,5,LEN(A11)-4)&amp;LEFT(A11,4)</f>
        <v>00416968000010006612199C1BR35</v>
      </c>
    </row>
    <row r="16" spans="1:36" x14ac:dyDescent="0.25">
      <c r="A16" s="4" t="s">
        <v>24</v>
      </c>
      <c r="B16" s="4"/>
      <c r="C16" s="4"/>
      <c r="D16" s="4"/>
    </row>
    <row r="17" spans="1:1" x14ac:dyDescent="0.25">
      <c r="A17" s="2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4138-E3BE-4A69-8C80-6970715467D2}">
  <dimension ref="A1:B27"/>
  <sheetViews>
    <sheetView workbookViewId="0">
      <selection activeCell="A19" sqref="A19:B19"/>
    </sheetView>
  </sheetViews>
  <sheetFormatPr defaultRowHeight="15" x14ac:dyDescent="0.25"/>
  <sheetData>
    <row r="1" spans="1:2" x14ac:dyDescent="0.25">
      <c r="A1" t="s">
        <v>26</v>
      </c>
      <c r="B1" t="s">
        <v>25</v>
      </c>
    </row>
    <row r="2" spans="1:2" x14ac:dyDescent="0.25">
      <c r="A2" t="s">
        <v>27</v>
      </c>
      <c r="B2">
        <v>10</v>
      </c>
    </row>
    <row r="3" spans="1:2" x14ac:dyDescent="0.25">
      <c r="A3" s="5" t="s">
        <v>28</v>
      </c>
      <c r="B3" s="5">
        <v>11</v>
      </c>
    </row>
    <row r="4" spans="1:2" x14ac:dyDescent="0.25">
      <c r="A4" s="5" t="s">
        <v>29</v>
      </c>
      <c r="B4" s="5">
        <v>12</v>
      </c>
    </row>
    <row r="5" spans="1:2" x14ac:dyDescent="0.25">
      <c r="A5" t="s">
        <v>30</v>
      </c>
      <c r="B5">
        <v>13</v>
      </c>
    </row>
    <row r="6" spans="1:2" x14ac:dyDescent="0.25">
      <c r="A6" t="s">
        <v>31</v>
      </c>
      <c r="B6">
        <v>14</v>
      </c>
    </row>
    <row r="7" spans="1:2" x14ac:dyDescent="0.25">
      <c r="A7" t="s">
        <v>32</v>
      </c>
      <c r="B7">
        <v>15</v>
      </c>
    </row>
    <row r="8" spans="1:2" x14ac:dyDescent="0.25">
      <c r="A8" t="s">
        <v>33</v>
      </c>
      <c r="B8">
        <v>16</v>
      </c>
    </row>
    <row r="9" spans="1:2" x14ac:dyDescent="0.25">
      <c r="A9" t="s">
        <v>34</v>
      </c>
      <c r="B9">
        <v>17</v>
      </c>
    </row>
    <row r="10" spans="1:2" x14ac:dyDescent="0.25">
      <c r="A10" t="s">
        <v>35</v>
      </c>
      <c r="B10">
        <v>18</v>
      </c>
    </row>
    <row r="11" spans="1:2" x14ac:dyDescent="0.25">
      <c r="A11" t="s">
        <v>36</v>
      </c>
      <c r="B11">
        <v>19</v>
      </c>
    </row>
    <row r="12" spans="1:2" x14ac:dyDescent="0.25">
      <c r="A12" t="s">
        <v>37</v>
      </c>
      <c r="B12">
        <v>20</v>
      </c>
    </row>
    <row r="13" spans="1:2" x14ac:dyDescent="0.25">
      <c r="A13" t="s">
        <v>38</v>
      </c>
      <c r="B13">
        <v>21</v>
      </c>
    </row>
    <row r="14" spans="1:2" x14ac:dyDescent="0.25">
      <c r="A14" t="s">
        <v>39</v>
      </c>
      <c r="B14">
        <v>22</v>
      </c>
    </row>
    <row r="15" spans="1:2" x14ac:dyDescent="0.25">
      <c r="A15" t="s">
        <v>40</v>
      </c>
      <c r="B15">
        <v>23</v>
      </c>
    </row>
    <row r="16" spans="1:2" x14ac:dyDescent="0.25">
      <c r="A16" t="s">
        <v>41</v>
      </c>
      <c r="B16">
        <v>24</v>
      </c>
    </row>
    <row r="17" spans="1:2" x14ac:dyDescent="0.25">
      <c r="A17" t="s">
        <v>42</v>
      </c>
      <c r="B17">
        <v>25</v>
      </c>
    </row>
    <row r="18" spans="1:2" x14ac:dyDescent="0.25">
      <c r="A18" t="s">
        <v>43</v>
      </c>
      <c r="B18">
        <v>26</v>
      </c>
    </row>
    <row r="19" spans="1:2" x14ac:dyDescent="0.25">
      <c r="A19" s="5" t="s">
        <v>44</v>
      </c>
      <c r="B19" s="5">
        <v>27</v>
      </c>
    </row>
    <row r="20" spans="1:2" x14ac:dyDescent="0.25">
      <c r="A20" t="s">
        <v>45</v>
      </c>
      <c r="B20">
        <v>28</v>
      </c>
    </row>
    <row r="21" spans="1:2" x14ac:dyDescent="0.25">
      <c r="A21" t="s">
        <v>46</v>
      </c>
      <c r="B21">
        <v>29</v>
      </c>
    </row>
    <row r="22" spans="1:2" x14ac:dyDescent="0.25">
      <c r="A22" t="s">
        <v>47</v>
      </c>
      <c r="B22">
        <v>30</v>
      </c>
    </row>
    <row r="23" spans="1:2" x14ac:dyDescent="0.25">
      <c r="A23" t="s">
        <v>48</v>
      </c>
      <c r="B23">
        <v>31</v>
      </c>
    </row>
    <row r="24" spans="1:2" x14ac:dyDescent="0.25">
      <c r="A24" t="s">
        <v>49</v>
      </c>
      <c r="B24">
        <v>32</v>
      </c>
    </row>
    <row r="25" spans="1:2" x14ac:dyDescent="0.25">
      <c r="A25" t="s">
        <v>50</v>
      </c>
      <c r="B25">
        <v>33</v>
      </c>
    </row>
    <row r="26" spans="1:2" x14ac:dyDescent="0.25">
      <c r="A26" t="s">
        <v>51</v>
      </c>
      <c r="B26">
        <v>34</v>
      </c>
    </row>
    <row r="27" spans="1:2" x14ac:dyDescent="0.25">
      <c r="A27" t="s">
        <v>52</v>
      </c>
      <c r="B2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Cruz</dc:creator>
  <cp:lastModifiedBy>George Cruz</cp:lastModifiedBy>
  <dcterms:created xsi:type="dcterms:W3CDTF">2023-05-10T00:24:02Z</dcterms:created>
  <dcterms:modified xsi:type="dcterms:W3CDTF">2023-05-10T01:33:28Z</dcterms:modified>
</cp:coreProperties>
</file>